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C:\Users\3586\Downloads\Sitefinity Uploads\2025\April\0804\Marc 2025\"/>
    </mc:Choice>
  </mc:AlternateContent>
  <xr:revisionPtr revIDLastSave="0" documentId="13_ncr:1_{331DF586-70DF-441B-AF41-3C59098166FE}" xr6:coauthVersionLast="47" xr6:coauthVersionMax="47" xr10:uidLastSave="{00000000-0000-0000-0000-000000000000}"/>
  <bookViews>
    <workbookView xWindow="-110" yWindow="-110" windowWidth="19420" windowHeight="10420" xr2:uid="{A207AD3E-485A-4777-A4D0-4B3E23B169D6}"/>
  </bookViews>
  <sheets>
    <sheet name="Index" sheetId="144" r:id="rId1"/>
    <sheet name="SMEEF" sheetId="2" r:id="rId2"/>
    <sheet name="SLMF" sheetId="7" r:id="rId3"/>
    <sheet name="SLTEF" sheetId="8" r:id="rId4"/>
    <sheet name="SMGLF" sheetId="11" r:id="rId5"/>
    <sheet name="SEHF" sheetId="13" r:id="rId6"/>
    <sheet name="SMIF" sheetId="15" r:id="rId7"/>
    <sheet name="SCOF" sheetId="17" r:id="rId8"/>
    <sheet name="STOF" sheetId="18" r:id="rId9"/>
    <sheet name="SHOF" sheetId="19" r:id="rId10"/>
    <sheet name="SCF" sheetId="20" r:id="rId11"/>
    <sheet name="SNIF" sheetId="21" r:id="rId12"/>
    <sheet name="SMCBF-SP" sheetId="22" r:id="rId13"/>
    <sheet name="SOF" sheetId="23" r:id="rId14"/>
    <sheet name="SMMDF" sheetId="24" r:id="rId15"/>
    <sheet name="SLF" sheetId="25" r:id="rId16"/>
    <sheet name="SDBF" sheetId="26" r:id="rId17"/>
    <sheet name="SSF" sheetId="27" r:id="rId18"/>
    <sheet name="SCRF" sheetId="28" r:id="rId19"/>
    <sheet name="SFEF" sheetId="29" r:id="rId20"/>
    <sheet name="SCHF" sheetId="30" r:id="rId21"/>
    <sheet name="SMUSD" sheetId="31" r:id="rId22"/>
    <sheet name="SMIDCAP" sheetId="32" r:id="rId23"/>
    <sheet name="SMCMF" sheetId="33" r:id="rId24"/>
    <sheet name="SMCOMMA" sheetId="34" r:id="rId25"/>
    <sheet name="SMGF" sheetId="35" r:id="rId26"/>
    <sheet name="SFLEXI" sheetId="36" r:id="rId27"/>
    <sheet name="SMAAF" sheetId="37" r:id="rId28"/>
    <sheet name="SBLUECHIP" sheetId="38" r:id="rId29"/>
    <sheet name="SAOF" sheetId="39" r:id="rId30"/>
    <sheet name="SIF" sheetId="40" r:id="rId31"/>
    <sheet name="SMLDF" sheetId="41" r:id="rId32"/>
    <sheet name="SSTDF" sheetId="42" r:id="rId33"/>
    <sheet name="SETFGOLD" sheetId="43" r:id="rId34"/>
    <sheet name="SPSU" sheetId="44" r:id="rId35"/>
    <sheet name="SGF" sheetId="45" r:id="rId36"/>
    <sheet name="SBISENSEX" sheetId="46" r:id="rId37"/>
    <sheet name="SSCF" sheetId="47" r:id="rId38"/>
    <sheet name="SBPF" sheetId="48" r:id="rId39"/>
    <sheet name="SBFS" sheetId="49" r:id="rId40"/>
    <sheet name="SETFNN50" sheetId="50" r:id="rId41"/>
    <sheet name="SETFNIFBK" sheetId="51" r:id="rId42"/>
    <sheet name="SETFBSE100" sheetId="52" r:id="rId43"/>
    <sheet name="SESF" sheetId="53" r:id="rId44"/>
    <sheet name="SETFNIF50" sheetId="54" r:id="rId45"/>
    <sheet name="SLTAF-III" sheetId="55" r:id="rId46"/>
    <sheet name="SETF10GILT" sheetId="56" r:id="rId47"/>
    <sheet name="SLTAF-IV" sheetId="57" r:id="rId48"/>
    <sheet name="SLTAF-V" sheetId="58" r:id="rId49"/>
    <sheet name="SLTAF-VI" sheetId="59" r:id="rId50"/>
    <sheet name="SETFSN50" sheetId="60" r:id="rId51"/>
    <sheet name="SBIETFQLTY" sheetId="61" r:id="rId52"/>
    <sheet name="SCBF" sheetId="62" r:id="rId53"/>
    <sheet name="SEMVF" sheetId="63" r:id="rId54"/>
    <sheet name="SFMP- Series 1" sheetId="64" r:id="rId55"/>
    <sheet name="SFMP- Series 6" sheetId="65" r:id="rId56"/>
    <sheet name="SFMP- Series 34" sheetId="66" r:id="rId57"/>
    <sheet name="SMCBF-IP" sheetId="67" r:id="rId58"/>
    <sheet name="SFRDF" sheetId="68" r:id="rId59"/>
    <sheet name="SBIETFIT" sheetId="69" r:id="rId60"/>
    <sheet name="SBIETFPB" sheetId="70" r:id="rId61"/>
    <sheet name="SRBF-AP" sheetId="71" r:id="rId62"/>
    <sheet name="SRBF-AHP" sheetId="72" r:id="rId63"/>
    <sheet name="SRBF-CHP" sheetId="73" r:id="rId64"/>
    <sheet name="SRBF-CP" sheetId="74" r:id="rId65"/>
    <sheet name="SIA-US EQUITY FOF" sheetId="75" r:id="rId66"/>
    <sheet name="SFMP- Series 41" sheetId="76" r:id="rId67"/>
    <sheet name="SFMP- Series 42" sheetId="77" r:id="rId68"/>
    <sheet name="SFMP- Series 43" sheetId="78" r:id="rId69"/>
    <sheet name="SNN50" sheetId="79" r:id="rId70"/>
    <sheet name="SFMP- Series 44" sheetId="80" r:id="rId71"/>
    <sheet name="SFMP- Series 45" sheetId="81" r:id="rId72"/>
    <sheet name="SBIETFCON" sheetId="82" r:id="rId73"/>
    <sheet name="SFMP- Series 46" sheetId="83" r:id="rId74"/>
    <sheet name="SFMP- Series 47" sheetId="84" r:id="rId75"/>
    <sheet name="SFMP- Series 48" sheetId="85" r:id="rId76"/>
    <sheet name="SBAF" sheetId="86" r:id="rId77"/>
    <sheet name="SFMP- Series 49" sheetId="87" r:id="rId78"/>
    <sheet name="SFMP- Series 50" sheetId="88" r:id="rId79"/>
    <sheet name="SFMP- Series 51" sheetId="89" r:id="rId80"/>
    <sheet name="SFMP- Series 52" sheetId="90" r:id="rId81"/>
    <sheet name="SFMP- Series 53" sheetId="91" r:id="rId82"/>
    <sheet name="SFMP- Series 54" sheetId="92" r:id="rId83"/>
    <sheet name="SFMP- Series 55" sheetId="93" r:id="rId84"/>
    <sheet name="SFMP- Series 56" sheetId="94" r:id="rId85"/>
    <sheet name="SFMP- Series 57" sheetId="95" r:id="rId86"/>
    <sheet name="SFMP- Series 58" sheetId="96" r:id="rId87"/>
    <sheet name="SCPSE" sheetId="97" r:id="rId88"/>
    <sheet name="SFMP- Series 59" sheetId="98" r:id="rId89"/>
    <sheet name="SFMP- Series 60" sheetId="99" r:id="rId90"/>
    <sheet name="SMCF" sheetId="100" r:id="rId91"/>
    <sheet name="SFMP- Series 61" sheetId="101" r:id="rId92"/>
    <sheet name="SFMP- Series 66" sheetId="102" r:id="rId93"/>
    <sheet name="SFMP- Series 67" sheetId="103" r:id="rId94"/>
    <sheet name="SFMP- Series 64" sheetId="104" r:id="rId95"/>
    <sheet name="SFMP- Series 68" sheetId="105" r:id="rId96"/>
    <sheet name="SNM150IF" sheetId="106" r:id="rId97"/>
    <sheet name="SNS250IF" sheetId="107" r:id="rId98"/>
    <sheet name="SCIGI-JUN 2036" sheetId="108" r:id="rId99"/>
    <sheet name="SCIGI-APR 2029" sheetId="109" r:id="rId100"/>
    <sheet name="SCISI-SEP 2027" sheetId="110" r:id="rId101"/>
    <sheet name="SFMP- Series 72" sheetId="111" r:id="rId102"/>
    <sheet name="SFMP- Series 73" sheetId="112" r:id="rId103"/>
    <sheet name="SLDF" sheetId="113" r:id="rId104"/>
    <sheet name="SFMP- Series 74" sheetId="114" r:id="rId105"/>
    <sheet name="SFMP- Series 76" sheetId="115" r:id="rId106"/>
    <sheet name="SFMP- Series 78" sheetId="116" r:id="rId107"/>
    <sheet name="SDYF" sheetId="117" r:id="rId108"/>
    <sheet name="SFMP- Series 79" sheetId="118" r:id="rId109"/>
    <sheet name="SFMP- Series 81" sheetId="119" r:id="rId110"/>
    <sheet name="SBI-BSE-SENSEX-IF" sheetId="120" r:id="rId111"/>
    <sheet name="LIQUIDSBI" sheetId="121" r:id="rId112"/>
    <sheet name="SN50EWIF" sheetId="122" r:id="rId113"/>
    <sheet name="SEOF" sheetId="123" r:id="rId114"/>
    <sheet name="SBI-AOF" sheetId="124" r:id="rId115"/>
    <sheet name="SETFSILVER" sheetId="125" r:id="rId116"/>
    <sheet name="SETFSILVER-FOF" sheetId="126" r:id="rId117"/>
    <sheet name="SN50EW-ETF" sheetId="127" r:id="rId118"/>
    <sheet name="SIOF" sheetId="128" r:id="rId119"/>
    <sheet name="SN500IF" sheetId="129" r:id="rId120"/>
    <sheet name="SNICIF" sheetId="130" r:id="rId121"/>
    <sheet name="SQF" sheetId="131" r:id="rId122"/>
    <sheet name="SNBIF" sheetId="132" r:id="rId123"/>
    <sheet name="SNITIF" sheetId="133" r:id="rId124"/>
    <sheet name="SBI BSE PSU Bank ETF" sheetId="134" r:id="rId125"/>
    <sheet name="SBI BSE PSU Bank Index Fund" sheetId="135" r:id="rId126"/>
  </sheets>
  <definedNames>
    <definedName name="_xlnm._FilterDatabase" localSheetId="30" hidden="1">SIF!$A$10:$IV$45</definedName>
    <definedName name="_xlnm._FilterDatabase" localSheetId="57" hidden="1">'SMCBF-IP'!$A$10:$IV$32</definedName>
    <definedName name="XDO_?AUM?">SMEEF!$G$13</definedName>
    <definedName name="XDO_?CLASS_3?">SMEEF!$C$8:$C$46</definedName>
    <definedName name="XDO_?CLASS_3?1?">#REF!</definedName>
    <definedName name="XDO_?CLASS_3?10?">#REF!</definedName>
    <definedName name="XDO_?CLASS_3?100?">'SFMP- Series 66'!$C$16:$C$34</definedName>
    <definedName name="XDO_?CLASS_3?101?">'SFMP- Series 67'!$C$16:$C$34</definedName>
    <definedName name="XDO_?CLASS_3?102?">'SFMP- Series 64'!$C$16:$C$24</definedName>
    <definedName name="XDO_?CLASS_3?103?">'SFMP- Series 68'!$C$16:$C$24</definedName>
    <definedName name="XDO_?CLASS_3?104?">SNM150IF!$C$8:$C$159</definedName>
    <definedName name="XDO_?CLASS_3?105?">SNS250IF!$C$8:$C$259</definedName>
    <definedName name="XDO_?CLASS_3?106?">'SCIGI-JUN 2036'!$C$16:$C$25</definedName>
    <definedName name="XDO_?CLASS_3?107?">'SCIGI-APR 2029'!$C$16:$C$24</definedName>
    <definedName name="XDO_?CLASS_3?108?">'SCISI-SEP 2027'!$C$16:$C$24</definedName>
    <definedName name="XDO_?CLASS_3?109?">'SFMP- Series 72'!$C$28:$C$41</definedName>
    <definedName name="XDO_?CLASS_3?11?">SEHF!$C$8:$C$47</definedName>
    <definedName name="XDO_?CLASS_3?110?">'SFMP- Series 73'!$C$28:$C$41</definedName>
    <definedName name="XDO_?CLASS_3?111?">SLDF!$C$16:$C$33</definedName>
    <definedName name="XDO_?CLASS_3?112?">'SFMP- Series 74'!$C$16:$C$33</definedName>
    <definedName name="XDO_?CLASS_3?113?">'SFMP- Series 76'!$C$16:$C$21</definedName>
    <definedName name="XDO_?CLASS_3?114?">'SFMP- Series 78'!$C$16:$C$22</definedName>
    <definedName name="XDO_?CLASS_3?115?">SDYF!$C$8:$C$52</definedName>
    <definedName name="XDO_?CLASS_3?116?">'SFMP- Series 79'!$C$16:$C$21</definedName>
    <definedName name="XDO_?CLASS_3?117?">'SFMP- Series 81'!$C$16:$C$25</definedName>
    <definedName name="XDO_?CLASS_3?118?">'SBI-BSE-SENSEX-IF'!$C$8:$C$39</definedName>
    <definedName name="XDO_?CLASS_3?119?">LIQUIDSBI!$C$40:$C$52</definedName>
    <definedName name="XDO_?CLASS_3?12?">#REF!</definedName>
    <definedName name="XDO_?CLASS_3?120?">SN50EWIF!$C$8:$C$59</definedName>
    <definedName name="XDO_?CLASS_3?121?">SEOF!$C$8:$C$42</definedName>
    <definedName name="XDO_?CLASS_3?122?">'SBI-AOF'!$C$8:$C$37</definedName>
    <definedName name="XDO_?CLASS_3?123?">SETFSILVER!$C$40:$C$54</definedName>
    <definedName name="XDO_?CLASS_3?124?">'SETFSILVER-FOF'!$C$40:$C$42</definedName>
    <definedName name="XDO_?CLASS_3?125?">'SN50EW-ETF'!$C$8:$C$59</definedName>
    <definedName name="XDO_?CLASS_3?126?">SIOF!$C$8:$C$48</definedName>
    <definedName name="XDO_?CLASS_3?127?">SN500IF!$C$8:$C$509</definedName>
    <definedName name="XDO_?CLASS_3?128?">SNICIF!$C$8:$C$39</definedName>
    <definedName name="XDO_?CLASS_3?129?">SQF!$C$8:$C$36</definedName>
    <definedName name="XDO_?CLASS_3?13?">SMIF!$C$16:$C$32</definedName>
    <definedName name="XDO_?CLASS_3?130?">SNBIF!$C$8:$C$21</definedName>
    <definedName name="XDO_?CLASS_3?131?">SNITIF!$C$8:$C$19</definedName>
    <definedName name="XDO_?CLASS_3?132?">'SBI BSE PSU Bank ETF'!$C$8:$C$21</definedName>
    <definedName name="XDO_?CLASS_3?133?">'SBI BSE PSU Bank Index Fund'!$C$8:$C$21</definedName>
    <definedName name="XDO_?CLASS_3?134?">#REF!</definedName>
    <definedName name="XDO_?CLASS_3?135?">#REF!</definedName>
    <definedName name="XDO_?CLASS_3?136?">#REF!</definedName>
    <definedName name="XDO_?CLASS_3?137?">#REF!</definedName>
    <definedName name="XDO_?CLASS_3?138?">#REF!</definedName>
    <definedName name="XDO_?CLASS_3?139?">#REF!</definedName>
    <definedName name="XDO_?CLASS_3?14?">#REF!</definedName>
    <definedName name="XDO_?CLASS_3?140?">#REF!</definedName>
    <definedName name="XDO_?CLASS_3?141?">#REF!</definedName>
    <definedName name="XDO_?CLASS_3?15?">SCOF!$C$8:$C$57</definedName>
    <definedName name="XDO_?CLASS_3?16?">STOF!$C$8:$C$35</definedName>
    <definedName name="XDO_?CLASS_3?17?">SHOF!$C$8:$C$37</definedName>
    <definedName name="XDO_?CLASS_3?18?">SCF!$C$8:$C$89</definedName>
    <definedName name="XDO_?CLASS_3?19?">SNIF!$C$8:$C$59</definedName>
    <definedName name="XDO_?CLASS_3?2?">#REF!</definedName>
    <definedName name="XDO_?CLASS_3?20?">'SMCBF-SP'!$C$8:$C$31</definedName>
    <definedName name="XDO_?CLASS_3?21?">SOF!$C$28:$C$37</definedName>
    <definedName name="XDO_?CLASS_3?22?">SMMDF!$C$16:$C$51</definedName>
    <definedName name="XDO_?CLASS_3?23?">SLF!$C$16:$C$26</definedName>
    <definedName name="XDO_?CLASS_3?24?">SDBF!$C$16:$C$25</definedName>
    <definedName name="XDO_?CLASS_3?25?">SSF!$C$16:$C$62</definedName>
    <definedName name="XDO_?CLASS_3?26?">SCRF!$C$8:$C$17</definedName>
    <definedName name="XDO_?CLASS_3?27?">SFEF!$C$8:$C$33</definedName>
    <definedName name="XDO_?CLASS_3?28?">SCHF!$C$8:$C$48</definedName>
    <definedName name="XDO_?CLASS_3?29?">SMUSD!$C$16:$C$39</definedName>
    <definedName name="XDO_?CLASS_3?3?">#REF!</definedName>
    <definedName name="XDO_?CLASS_3?30?">SMIDCAP!$C$8:$C$66</definedName>
    <definedName name="XDO_?CLASS_3?31?">SMCMF!$C$16:$C$25</definedName>
    <definedName name="XDO_?CLASS_3?32?">SMCOMMA!$C$8:$C$36</definedName>
    <definedName name="XDO_?CLASS_3?33?">SMGF!$C$16:$C$28</definedName>
    <definedName name="XDO_?CLASS_3?34?">SFLEXI!$C$8:$C$64</definedName>
    <definedName name="XDO_?CLASS_3?35?">SMAAF!$C$8:$C$60</definedName>
    <definedName name="XDO_?CLASS_3?36?">SBLUECHIP!$C$8:$C$52</definedName>
    <definedName name="XDO_?CLASS_3?37?">SAOF!$C$8:$C$196</definedName>
    <definedName name="XDO_?CLASS_3?38?">SIF!$C$8:$C$44</definedName>
    <definedName name="XDO_?CLASS_3?39?">SMLDF!$C$16:$C$66</definedName>
    <definedName name="XDO_?CLASS_3?4?">#REF!</definedName>
    <definedName name="XDO_?CLASS_3?40?">SSTDF!$C$16:$C$65</definedName>
    <definedName name="XDO_?CLASS_3?41?">SETFGOLD!$C$40:$C$46</definedName>
    <definedName name="XDO_?CLASS_3?42?">SPSU!$C$8:$C$34</definedName>
    <definedName name="XDO_?CLASS_3?43?">SGF!$C$40:$C$42</definedName>
    <definedName name="XDO_?CLASS_3?44?">SBISENSEX!$C$8:$C$39</definedName>
    <definedName name="XDO_?CLASS_3?45?">SSCF!$C$8:$C$69</definedName>
    <definedName name="XDO_?CLASS_3?46?">SBPF!$C$16:$C$56</definedName>
    <definedName name="XDO_?CLASS_3?47?">SBFS!$C$8:$C$32</definedName>
    <definedName name="XDO_?CLASS_3?48?">SETFNN50!$C$8:$C$59</definedName>
    <definedName name="XDO_?CLASS_3?49?">SETFNIFBK!$C$8:$C$21</definedName>
    <definedName name="XDO_?CLASS_3?5?">SLMF!$C$8:$C$82</definedName>
    <definedName name="XDO_?CLASS_3?50?">SETFBSE100!$C$8:$C$109</definedName>
    <definedName name="XDO_?CLASS_3?51?">SESF!$C$8:$C$109</definedName>
    <definedName name="XDO_?CLASS_3?52?">SETFNIF50!$C$8:$C$59</definedName>
    <definedName name="XDO_?CLASS_3?53?">'SLTAF-III'!$C$8:$C$32</definedName>
    <definedName name="XDO_?CLASS_3?54?">SETF10GILT!$C$16:$C$24</definedName>
    <definedName name="XDO_?CLASS_3?55?">'SLTAF-IV'!$C$8:$C$29</definedName>
    <definedName name="XDO_?CLASS_3?56?">'SLTAF-V'!$C$8:$C$35</definedName>
    <definedName name="XDO_?CLASS_3?57?">'SLTAF-VI'!$C$8:$C$45</definedName>
    <definedName name="XDO_?CLASS_3?58?">SETFSN50!$C$8:$C$59</definedName>
    <definedName name="XDO_?CLASS_3?59?">SBIETFQLTY!$C$8:$C$39</definedName>
    <definedName name="XDO_?CLASS_3?6?">SLTEF!$C$8:$C$71</definedName>
    <definedName name="XDO_?CLASS_3?60?">SCBF!$C$16:$C$104</definedName>
    <definedName name="XDO_?CLASS_3?61?">SEMVF!$C$8:$C$59</definedName>
    <definedName name="XDO_?CLASS_3?62?">'SFMP- Series 1'!$C$16:$C$31</definedName>
    <definedName name="XDO_?CLASS_3?63?">'SFMP- Series 6'!$C$16:$C$29</definedName>
    <definedName name="XDO_?CLASS_3?64?">'SFMP- Series 34'!$C$16:$C$26</definedName>
    <definedName name="XDO_?CLASS_3?65?">'SMCBF-IP'!$C$8:$C$31</definedName>
    <definedName name="XDO_?CLASS_3?66?">SFRDF!$C$16:$C$25</definedName>
    <definedName name="XDO_?CLASS_3?67?">SBIETFIT!$C$8:$C$19</definedName>
    <definedName name="XDO_?CLASS_3?68?">SBIETFPB!$C$8:$C$19</definedName>
    <definedName name="XDO_?CLASS_3?69?">'SRBF-AP'!$C$8:$C$56</definedName>
    <definedName name="XDO_?CLASS_3?7?">#REF!</definedName>
    <definedName name="XDO_?CLASS_3?70?">'SRBF-AHP'!$C$8:$C$56</definedName>
    <definedName name="XDO_?CLASS_3?71?">'SRBF-CHP'!$C$8:$C$56</definedName>
    <definedName name="XDO_?CLASS_3?72?">'SRBF-CP'!$C$8:$C$56</definedName>
    <definedName name="XDO_?CLASS_3?73?">'SIA-US EQUITY FOF'!$C$8:$C$14</definedName>
    <definedName name="XDO_?CLASS_3?74?">'SFMP- Series 41'!$C$16:$C$18</definedName>
    <definedName name="XDO_?CLASS_3?75?">'SFMP- Series 42'!$C$16:$C$18</definedName>
    <definedName name="XDO_?CLASS_3?76?">'SFMP- Series 43'!$C$16:$C$34</definedName>
    <definedName name="XDO_?CLASS_3?77?">'SNN50'!$C$8:$C$59</definedName>
    <definedName name="XDO_?CLASS_3?78?">'SFMP- Series 44'!$C$16:$C$31</definedName>
    <definedName name="XDO_?CLASS_3?79?">'SFMP- Series 45'!$C$16:$C$33</definedName>
    <definedName name="XDO_?CLASS_3?8?">#REF!</definedName>
    <definedName name="XDO_?CLASS_3?80?">SBIETFCON!$C$8:$C$39</definedName>
    <definedName name="XDO_?CLASS_3?81?">'SFMP- Series 46'!$C$16:$C$29</definedName>
    <definedName name="XDO_?CLASS_3?82?">'SFMP- Series 47'!$C$16:$C$27</definedName>
    <definedName name="XDO_?CLASS_3?83?">'SFMP- Series 48'!$C$16:$C$28</definedName>
    <definedName name="XDO_?CLASS_3?84?">SBAF!$C$8:$C$99</definedName>
    <definedName name="XDO_?CLASS_3?85?">'SFMP- Series 49'!$C$16:$C$33</definedName>
    <definedName name="XDO_?CLASS_3?86?">'SFMP- Series 50'!$C$16:$C$30</definedName>
    <definedName name="XDO_?CLASS_3?87?">'SFMP- Series 51'!$C$16:$C$36</definedName>
    <definedName name="XDO_?CLASS_3?88?">'SFMP- Series 52'!$C$16:$C$30</definedName>
    <definedName name="XDO_?CLASS_3?89?">'SFMP- Series 53'!$C$16:$C$34</definedName>
    <definedName name="XDO_?CLASS_3?9?">SMGLF!$C$8:$C$40</definedName>
    <definedName name="XDO_?CLASS_3?90?">'SFMP- Series 54'!$C$16:$C$28</definedName>
    <definedName name="XDO_?CLASS_3?91?">'SFMP- Series 55'!$C$16:$C$32</definedName>
    <definedName name="XDO_?CLASS_3?92?">'SFMP- Series 56'!$C$16:$C$27</definedName>
    <definedName name="XDO_?CLASS_3?93?">'SFMP- Series 57'!$C$16:$C$29</definedName>
    <definedName name="XDO_?CLASS_3?94?">'SFMP- Series 58'!$C$16:$C$31</definedName>
    <definedName name="XDO_?CLASS_3?95?">SCPSE!$C$16:$C$44</definedName>
    <definedName name="XDO_?CLASS_3?96?">'SFMP- Series 59'!$C$28:$C$40</definedName>
    <definedName name="XDO_?CLASS_3?97?">'SFMP- Series 60'!$C$16:$C$30</definedName>
    <definedName name="XDO_?CLASS_3?98?">SMCF!$C$8:$C$58</definedName>
    <definedName name="XDO_?CLASS_3?99?">'SFMP- Series 61'!$C$16:$C$36</definedName>
    <definedName name="XDO_?CLASS_4?">SMEEF!$C$9</definedName>
    <definedName name="XDO_?CS_1?">SMEEF!$G$11</definedName>
    <definedName name="XDO_?CS_2?">SMEEF!$H$11</definedName>
    <definedName name="XDO_?FINAL_ISIN?">SMEEF!$D$10:$D$100</definedName>
    <definedName name="XDO_?FINAL_ISIN?1?">#REF!</definedName>
    <definedName name="XDO_?FINAL_ISIN?10?">SLMF!$D$10:$D$88</definedName>
    <definedName name="XDO_?FINAL_ISIN?100?">SLF!$D$18:$D$132</definedName>
    <definedName name="XDO_?FINAL_ISIN?101?">SLF!$D$18:$D$144</definedName>
    <definedName name="XDO_?FINAL_ISIN?102?">SLF!$D$18:$D$155</definedName>
    <definedName name="XDO_?FINAL_ISIN?103?">SLF!$D$18:$D$165</definedName>
    <definedName name="XDO_?FINAL_ISIN?104?">SLF!$D$18:$D$170</definedName>
    <definedName name="XDO_?FINAL_ISIN?105?">SDBF!$D$18:$D$25</definedName>
    <definedName name="XDO_?FINAL_ISIN?106?">SDBF!$D$18:$D$31</definedName>
    <definedName name="XDO_?FINAL_ISIN?107?">SDBF!$D$18:$D$39</definedName>
    <definedName name="XDO_?FINAL_ISIN?108?">SDBF!$D$18:$D$52</definedName>
    <definedName name="XDO_?FINAL_ISIN?109?">SDBF!$D$18:$D$71</definedName>
    <definedName name="XDO_?FINAL_ISIN?11?">SLMF!$D$10:$D$92</definedName>
    <definedName name="XDO_?FINAL_ISIN?110?">SDBF!$D$18:$D$81</definedName>
    <definedName name="XDO_?FINAL_ISIN?111?">SDBF!$D$18:$D$86</definedName>
    <definedName name="XDO_?FINAL_ISIN?112?">SSF!$D$26:$D$62</definedName>
    <definedName name="XDO_?FINAL_ISIN?113?">SSF!$D$26:$D$85</definedName>
    <definedName name="XDO_?FINAL_ISIN?114?">SSF!$D$26:$D$119</definedName>
    <definedName name="XDO_?FINAL_ISIN?115?">SSF!$D$26:$D$124</definedName>
    <definedName name="XDO_?FINAL_ISIN?116?">SSF!$D$26:$D$135</definedName>
    <definedName name="XDO_?FINAL_ISIN?117?">SSF!$D$26:$D$145</definedName>
    <definedName name="XDO_?FINAL_ISIN?118?">SSF!$D$26:$D$150</definedName>
    <definedName name="XDO_?FINAL_ISIN?119?">SCRF!$D$16:$D$17</definedName>
    <definedName name="XDO_?FINAL_ISIN?12?">SLMF!$D$10:$D$113</definedName>
    <definedName name="XDO_?FINAL_ISIN?120?">SCRF!$D$16:$D$21</definedName>
    <definedName name="XDO_?FINAL_ISIN?121?">SCRF!$D$16:$D$56</definedName>
    <definedName name="XDO_?FINAL_ISIN?122?">SCRF!$D$16:$D$66</definedName>
    <definedName name="XDO_?FINAL_ISIN?123?">SCRF!$D$16:$D$87</definedName>
    <definedName name="XDO_?FINAL_ISIN?124?">SCRF!$D$16:$D$97</definedName>
    <definedName name="XDO_?FINAL_ISIN?125?">SCRF!$D$16:$D$102</definedName>
    <definedName name="XDO_?FINAL_ISIN?126?">SFEF!$D$10:$D$33</definedName>
    <definedName name="XDO_?FINAL_ISIN?127?">SFEF!$D$10:$D$41</definedName>
    <definedName name="XDO_?FINAL_ISIN?128?">SFEF!$D$10:$D$66</definedName>
    <definedName name="XDO_?FINAL_ISIN?129?">SFEF!$D$10:$D$85</definedName>
    <definedName name="XDO_?FINAL_ISIN?13?">SLMF!$D$10:$D$132</definedName>
    <definedName name="XDO_?FINAL_ISIN?130?">SFEF!$D$10:$D$90</definedName>
    <definedName name="XDO_?FINAL_ISIN?131?">SCHF!$D$10:$D$48</definedName>
    <definedName name="XDO_?FINAL_ISIN?132?">SCHF!$D$10:$D$56</definedName>
    <definedName name="XDO_?FINAL_ISIN?133?">SCHF!$D$10:$D$107</definedName>
    <definedName name="XDO_?FINAL_ISIN?134?">SCHF!$D$10:$D$117</definedName>
    <definedName name="XDO_?FINAL_ISIN?135?">SCHF!$D$10:$D$128</definedName>
    <definedName name="XDO_?FINAL_ISIN?136?">SCHF!$D$10:$D$147</definedName>
    <definedName name="XDO_?FINAL_ISIN?137?">SCHF!$D$10:$D$157</definedName>
    <definedName name="XDO_?FINAL_ISIN?138?">SCHF!$D$10:$D$162</definedName>
    <definedName name="XDO_?FINAL_ISIN?139?">SMUSD!$D$18:$D$39</definedName>
    <definedName name="XDO_?FINAL_ISIN?14?">SLMF!$D$10:$D$137</definedName>
    <definedName name="XDO_?FINAL_ISIN?140?">SMUSD!$D$18:$D$46</definedName>
    <definedName name="XDO_?FINAL_ISIN?141?">SMUSD!$D$18:$D$50</definedName>
    <definedName name="XDO_?FINAL_ISIN?142?">SMUSD!$D$18:$D$64</definedName>
    <definedName name="XDO_?FINAL_ISIN?143?">SMUSD!$D$18:$D$75</definedName>
    <definedName name="XDO_?FINAL_ISIN?144?">SMUSD!$D$18:$D$106</definedName>
    <definedName name="XDO_?FINAL_ISIN?145?">SMUSD!$D$18:$D$110</definedName>
    <definedName name="XDO_?FINAL_ISIN?146?">SMUSD!$D$18:$D$121</definedName>
    <definedName name="XDO_?FINAL_ISIN?147?">SMUSD!$D$18:$D$131</definedName>
    <definedName name="XDO_?FINAL_ISIN?148?">SMUSD!$D$18:$D$136</definedName>
    <definedName name="XDO_?FINAL_ISIN?149?">SMIDCAP!$D$10:$D$66</definedName>
    <definedName name="XDO_?FINAL_ISIN?15?">SLTEF!$D$10:$D$71</definedName>
    <definedName name="XDO_?FINAL_ISIN?150?">SMIDCAP!$D$10:$D$93</definedName>
    <definedName name="XDO_?FINAL_ISIN?151?">SMIDCAP!$D$10:$D$112</definedName>
    <definedName name="XDO_?FINAL_ISIN?152?">SMIDCAP!$D$10:$D$117</definedName>
    <definedName name="XDO_?FINAL_ISIN?153?">SMCMF!$D$24:$D$25</definedName>
    <definedName name="XDO_?FINAL_ISIN?154?">SMCMF!$D$24:$D$54</definedName>
    <definedName name="XDO_?FINAL_ISIN?155?">SMCMF!$D$24:$D$59</definedName>
    <definedName name="XDO_?FINAL_ISIN?156?">SMCOMMA!$D$10:$D$36</definedName>
    <definedName name="XDO_?FINAL_ISIN?157?">SMCOMMA!$D$10:$D$61</definedName>
    <definedName name="XDO_?FINAL_ISIN?158?">SMCOMMA!$D$10:$D$80</definedName>
    <definedName name="XDO_?FINAL_ISIN?159?">SMCOMMA!$D$10:$D$85</definedName>
    <definedName name="XDO_?FINAL_ISIN?16?">SLTEF!$D$10:$D$96</definedName>
    <definedName name="XDO_?FINAL_ISIN?160?">SMGF!$D$24:$D$28</definedName>
    <definedName name="XDO_?FINAL_ISIN?161?">SMGF!$D$24:$D$38</definedName>
    <definedName name="XDO_?FINAL_ISIN?162?">SMGF!$D$24:$D$47</definedName>
    <definedName name="XDO_?FINAL_ISIN?163?">SMGF!$D$24:$D$66</definedName>
    <definedName name="XDO_?FINAL_ISIN?164?">SMGF!$D$24:$D$71</definedName>
    <definedName name="XDO_?FINAL_ISIN?165?">SFLEXI!$D$10:$D$64</definedName>
    <definedName name="XDO_?FINAL_ISIN?166?">SFLEXI!$D$10:$D$73</definedName>
    <definedName name="XDO_?FINAL_ISIN?167?">SFLEXI!$D$10:$D$96</definedName>
    <definedName name="XDO_?FINAL_ISIN?168?">SFLEXI!$D$10:$D$115</definedName>
    <definedName name="XDO_?FINAL_ISIN?169?">SFLEXI!$D$10:$D$120</definedName>
    <definedName name="XDO_?FINAL_ISIN?17?">SLTEF!$D$10:$D$115</definedName>
    <definedName name="XDO_?FINAL_ISIN?170?">SMAAF!$D$10:$D$60</definedName>
    <definedName name="XDO_?FINAL_ISIN?171?">SMAAF!$D$10:$D$68</definedName>
    <definedName name="XDO_?FINAL_ISIN?172?">SMAAF!$D$10:$D$73</definedName>
    <definedName name="XDO_?FINAL_ISIN?173?">SMAAF!$D$10:$D$109</definedName>
    <definedName name="XDO_?FINAL_ISIN?174?">SMAAF!$D$10:$D$118</definedName>
    <definedName name="XDO_?FINAL_ISIN?175?">SMAAF!$D$10:$D$123</definedName>
    <definedName name="XDO_?FINAL_ISIN?176?">SMAAF!$D$10:$D$142</definedName>
    <definedName name="XDO_?FINAL_ISIN?177?">SMAAF!$D$10:$D$154</definedName>
    <definedName name="XDO_?FINAL_ISIN?178?">SMAAF!$D$10:$D$159</definedName>
    <definedName name="XDO_?FINAL_ISIN?179?">SBLUECHIP!$D$10:$D$52</definedName>
    <definedName name="XDO_?FINAL_ISIN?18?">SLTEF!$D$10:$D$120</definedName>
    <definedName name="XDO_?FINAL_ISIN?180?">SBLUECHIP!$D$10:$D$79</definedName>
    <definedName name="XDO_?FINAL_ISIN?181?">SBLUECHIP!$D$10:$D$98</definedName>
    <definedName name="XDO_?FINAL_ISIN?182?">SBLUECHIP!$D$10:$D$103</definedName>
    <definedName name="XDO_?FINAL_ISIN?183?">SAOF!$D$10:$D$196</definedName>
    <definedName name="XDO_?FINAL_ISIN?184?">SAOF!$D$10:$D$225</definedName>
    <definedName name="XDO_?FINAL_ISIN?185?">SAOF!$D$10:$D$241</definedName>
    <definedName name="XDO_?FINAL_ISIN?186?">SAOF!$D$10:$D$253</definedName>
    <definedName name="XDO_?FINAL_ISIN?187?">SAOF!$D$10:$D$257</definedName>
    <definedName name="XDO_?FINAL_ISIN?188?">SAOF!$D$10:$D$269</definedName>
    <definedName name="XDO_?FINAL_ISIN?189?">SAOF!$D$10:$D$281</definedName>
    <definedName name="XDO_?FINAL_ISIN?19?">#REF!</definedName>
    <definedName name="XDO_?FINAL_ISIN?190?">SAOF!$D$10:$D$286</definedName>
    <definedName name="XDO_?FINAL_ISIN?191?">SIF!$D$10:$D$44</definedName>
    <definedName name="XDO_?FINAL_ISIN?192?">SIF!$D$10:$D$52</definedName>
    <definedName name="XDO_?FINAL_ISIN?193?">SIF!$D$10:$D$73</definedName>
    <definedName name="XDO_?FINAL_ISIN?194?">SIF!$D$10:$D$92</definedName>
    <definedName name="XDO_?FINAL_ISIN?195?">SIF!$D$10:$D$97</definedName>
    <definedName name="XDO_?FINAL_ISIN?196?">SMLDF!$D$18:$D$66</definedName>
    <definedName name="XDO_?FINAL_ISIN?197?">SMLDF!$D$18:$D$75</definedName>
    <definedName name="XDO_?FINAL_ISIN?198?">SMLDF!$D$18:$D$81</definedName>
    <definedName name="XDO_?FINAL_ISIN?199?">SMLDF!$D$18:$D$91</definedName>
    <definedName name="XDO_?FINAL_ISIN?2?">#REF!</definedName>
    <definedName name="XDO_?FINAL_ISIN?20?">#REF!</definedName>
    <definedName name="XDO_?FINAL_ISIN?200?">SMLDF!$D$18:$D$104</definedName>
    <definedName name="XDO_?FINAL_ISIN?201?">SMLDF!$D$18:$D$123</definedName>
    <definedName name="XDO_?FINAL_ISIN?202?">SMLDF!$D$18:$D$127</definedName>
    <definedName name="XDO_?FINAL_ISIN?203?">SMLDF!$D$18:$D$133</definedName>
    <definedName name="XDO_?FINAL_ISIN?204?">SMLDF!$D$18:$D$140</definedName>
    <definedName name="XDO_?FINAL_ISIN?205?">SMLDF!$D$18:$D$150</definedName>
    <definedName name="XDO_?FINAL_ISIN?206?">SMLDF!$D$18:$D$155</definedName>
    <definedName name="XDO_?FINAL_ISIN?207?">SSTDF!$D$18:$D$65</definedName>
    <definedName name="XDO_?FINAL_ISIN?208?">SSTDF!$D$18:$D$72</definedName>
    <definedName name="XDO_?FINAL_ISIN?209?">SSTDF!$D$18:$D$79</definedName>
    <definedName name="XDO_?FINAL_ISIN?21?">#REF!</definedName>
    <definedName name="XDO_?FINAL_ISIN?210?">SSTDF!$D$18:$D$85</definedName>
    <definedName name="XDO_?FINAL_ISIN?211?">SSTDF!$D$18:$D$92</definedName>
    <definedName name="XDO_?FINAL_ISIN?212?">SSTDF!$D$18:$D$100</definedName>
    <definedName name="XDO_?FINAL_ISIN?213?">SSTDF!$D$18:$D$107</definedName>
    <definedName name="XDO_?FINAL_ISIN?214?">SSTDF!$D$18:$D$117</definedName>
    <definedName name="XDO_?FINAL_ISIN?215?">SSTDF!$D$18:$D$122</definedName>
    <definedName name="XDO_?FINAL_ISIN?216?">SETFGOLD!$D$46</definedName>
    <definedName name="XDO_?FINAL_ISIN?217?">SETFGOLD!$D$46:$D$54</definedName>
    <definedName name="XDO_?FINAL_ISIN?218?">SETFGOLD!$D$46:$D$59</definedName>
    <definedName name="XDO_?FINAL_ISIN?219?">SPSU!$D$10:$D$34</definedName>
    <definedName name="XDO_?FINAL_ISIN?22?">#REF!</definedName>
    <definedName name="XDO_?FINAL_ISIN?220?">SPSU!$D$10:$D$59</definedName>
    <definedName name="XDO_?FINAL_ISIN?221?">SPSU!$D$10:$D$78</definedName>
    <definedName name="XDO_?FINAL_ISIN?222?">SPSU!$D$10:$D$83</definedName>
    <definedName name="XDO_?FINAL_ISIN?223?">SGF!$D$42</definedName>
    <definedName name="XDO_?FINAL_ISIN?224?">SGF!$D$42:$D$54</definedName>
    <definedName name="XDO_?FINAL_ISIN?225?">SGF!$D$42:$D$59</definedName>
    <definedName name="XDO_?FINAL_ISIN?226?">SBISENSEX!$D$10:$D$39</definedName>
    <definedName name="XDO_?FINAL_ISIN?227?">SBISENSEX!$D$10:$D$82</definedName>
    <definedName name="XDO_?FINAL_ISIN?228?">SBISENSEX!$D$10:$D$87</definedName>
    <definedName name="XDO_?FINAL_ISIN?229?">SSCF!$D$10:$D$69</definedName>
    <definedName name="XDO_?FINAL_ISIN?23?">SMGLF!$D$10:$D$40</definedName>
    <definedName name="XDO_?FINAL_ISIN?230?">SSCF!$D$10:$D$94</definedName>
    <definedName name="XDO_?FINAL_ISIN?231?">SSCF!$D$10:$D$103</definedName>
    <definedName name="XDO_?FINAL_ISIN?232?">SSCF!$D$10:$D$115</definedName>
    <definedName name="XDO_?FINAL_ISIN?233?">SSCF!$D$10:$D$120</definedName>
    <definedName name="XDO_?FINAL_ISIN?234?">SBPF!$D$18:$D$56</definedName>
    <definedName name="XDO_?FINAL_ISIN?235?">SBPF!$D$18:$D$65</definedName>
    <definedName name="XDO_?FINAL_ISIN?236?">SBPF!$D$18:$D$73</definedName>
    <definedName name="XDO_?FINAL_ISIN?237?">SBPF!$D$18:$D$82</definedName>
    <definedName name="XDO_?FINAL_ISIN?238?">SBPF!$D$18:$D$95</definedName>
    <definedName name="XDO_?FINAL_ISIN?239?">SBPF!$D$18:$D$105</definedName>
    <definedName name="XDO_?FINAL_ISIN?24?">SMGLF!$D$10:$D$65</definedName>
    <definedName name="XDO_?FINAL_ISIN?240?">SBPF!$D$18:$D$110</definedName>
    <definedName name="XDO_?FINAL_ISIN?241?">SBFS!$D$10:$D$32</definedName>
    <definedName name="XDO_?FINAL_ISIN?242?">SBFS!$D$10:$D$58</definedName>
    <definedName name="XDO_?FINAL_ISIN?243?">SBFS!$D$10:$D$77</definedName>
    <definedName name="XDO_?FINAL_ISIN?244?">SBFS!$D$10:$D$82</definedName>
    <definedName name="XDO_?FINAL_ISIN?245?">SETFNN50!$D$10:$D$59</definedName>
    <definedName name="XDO_?FINAL_ISIN?246?">SETFNN50!$D$10:$D$102</definedName>
    <definedName name="XDO_?FINAL_ISIN?247?">SETFNN50!$D$10:$D$107</definedName>
    <definedName name="XDO_?FINAL_ISIN?248?">SETFNIFBK!$D$10:$D$21</definedName>
    <definedName name="XDO_?FINAL_ISIN?249?">SETFNIFBK!$D$10:$D$64</definedName>
    <definedName name="XDO_?FINAL_ISIN?25?">SMGLF!$D$10:$D$84</definedName>
    <definedName name="XDO_?FINAL_ISIN?250?">SETFNIFBK!$D$10:$D$69</definedName>
    <definedName name="XDO_?FINAL_ISIN?251?">SETFBSE100!$D$10:$D$109</definedName>
    <definedName name="XDO_?FINAL_ISIN?252?">SETFBSE100!$D$10:$D$152</definedName>
    <definedName name="XDO_?FINAL_ISIN?253?">SETFBSE100!$D$10:$D$157</definedName>
    <definedName name="XDO_?FINAL_ISIN?254?">SESF!$D$10:$D$109</definedName>
    <definedName name="XDO_?FINAL_ISIN?255?">SESF!$D$10:$D$115</definedName>
    <definedName name="XDO_?FINAL_ISIN?256?">SESF!$D$10:$D$120</definedName>
    <definedName name="XDO_?FINAL_ISIN?257?">SESF!$D$10:$D$125</definedName>
    <definedName name="XDO_?FINAL_ISIN?258?">SESF!$D$10:$D$146</definedName>
    <definedName name="XDO_?FINAL_ISIN?259?">SESF!$D$10:$D$157</definedName>
    <definedName name="XDO_?FINAL_ISIN?26?">SMGLF!$D$10:$D$89</definedName>
    <definedName name="XDO_?FINAL_ISIN?260?">SESF!$D$10:$D$168</definedName>
    <definedName name="XDO_?FINAL_ISIN?261?">SESF!$D$10:$D$187</definedName>
    <definedName name="XDO_?FINAL_ISIN?262?">SESF!$D$10:$D$192</definedName>
    <definedName name="XDO_?FINAL_ISIN?263?">SETFNIF50!$D$10:$D$59</definedName>
    <definedName name="XDO_?FINAL_ISIN?264?">SETFNIF50!$D$10:$D$102</definedName>
    <definedName name="XDO_?FINAL_ISIN?265?">SETFNIF50!$D$10:$D$107</definedName>
    <definedName name="XDO_?FINAL_ISIN?266?">'SLTAF-III'!$D$10:$D$32</definedName>
    <definedName name="XDO_?FINAL_ISIN?267?">'SLTAF-III'!$D$10:$D$75</definedName>
    <definedName name="XDO_?FINAL_ISIN?268?">'SLTAF-III'!$D$10:$D$80</definedName>
    <definedName name="XDO_?FINAL_ISIN?269?">SETF10GILT!$D$24</definedName>
    <definedName name="XDO_?FINAL_ISIN?27?">#REF!</definedName>
    <definedName name="XDO_?FINAL_ISIN?270?">SETF10GILT!$D$24:$D$53</definedName>
    <definedName name="XDO_?FINAL_ISIN?271?">SETF10GILT!$D$24:$D$58</definedName>
    <definedName name="XDO_?FINAL_ISIN?272?">'SLTAF-IV'!$D$10:$D$29</definedName>
    <definedName name="XDO_?FINAL_ISIN?273?">'SLTAF-IV'!$D$10:$D$72</definedName>
    <definedName name="XDO_?FINAL_ISIN?274?">'SLTAF-IV'!$D$10:$D$77</definedName>
    <definedName name="XDO_?FINAL_ISIN?275?">'SLTAF-V'!$D$10:$D$35</definedName>
    <definedName name="XDO_?FINAL_ISIN?276?">'SLTAF-V'!$D$10:$D$78</definedName>
    <definedName name="XDO_?FINAL_ISIN?277?">'SLTAF-V'!$D$10:$D$83</definedName>
    <definedName name="XDO_?FINAL_ISIN?278?">'SLTAF-VI'!$D$10:$D$45</definedName>
    <definedName name="XDO_?FINAL_ISIN?279?">'SLTAF-VI'!$D$10:$D$88</definedName>
    <definedName name="XDO_?FINAL_ISIN?28?">#REF!</definedName>
    <definedName name="XDO_?FINAL_ISIN?280?">'SLTAF-VI'!$D$10:$D$93</definedName>
    <definedName name="XDO_?FINAL_ISIN?281?">SETFSN50!$D$10:$D$59</definedName>
    <definedName name="XDO_?FINAL_ISIN?282?">SETFSN50!$D$10:$D$102</definedName>
    <definedName name="XDO_?FINAL_ISIN?283?">SETFSN50!$D$10:$D$107</definedName>
    <definedName name="XDO_?FINAL_ISIN?284?">SBIETFQLTY!$D$10:$D$39</definedName>
    <definedName name="XDO_?FINAL_ISIN?285?">SBIETFQLTY!$D$10:$D$82</definedName>
    <definedName name="XDO_?FINAL_ISIN?286?">SBIETFQLTY!$D$10:$D$87</definedName>
    <definedName name="XDO_?FINAL_ISIN?287?">SCBF!$D$18:$D$104</definedName>
    <definedName name="XDO_?FINAL_ISIN?288?">SCBF!$D$18:$D$110</definedName>
    <definedName name="XDO_?FINAL_ISIN?289?">SCBF!$D$18:$D$116</definedName>
    <definedName name="XDO_?FINAL_ISIN?29?">SEHF!$D$10:$D$47</definedName>
    <definedName name="XDO_?FINAL_ISIN?290?">SCBF!$D$18:$D$127</definedName>
    <definedName name="XDO_?FINAL_ISIN?291?">SCBF!$D$18:$D$136</definedName>
    <definedName name="XDO_?FINAL_ISIN?292?">SCBF!$D$18:$D$149</definedName>
    <definedName name="XDO_?FINAL_ISIN?293?">SCBF!$D$18:$D$159</definedName>
    <definedName name="XDO_?FINAL_ISIN?294?">SCBF!$D$18:$D$164</definedName>
    <definedName name="XDO_?FINAL_ISIN?295?">SEMVF!$D$10:$D$59</definedName>
    <definedName name="XDO_?FINAL_ISIN?296?">SEMVF!$D$10:$D$102</definedName>
    <definedName name="XDO_?FINAL_ISIN?297?">SEMVF!$D$10:$D$107</definedName>
    <definedName name="XDO_?FINAL_ISIN?298?">'SFMP- Series 1'!$D$26:$D$31</definedName>
    <definedName name="XDO_?FINAL_ISIN?299?">'SFMP- Series 1'!$D$26:$D$50</definedName>
    <definedName name="XDO_?FINAL_ISIN?3?">#REF!</definedName>
    <definedName name="XDO_?FINAL_ISIN?30?">SEHF!$D$10:$D$52</definedName>
    <definedName name="XDO_?FINAL_ISIN?300?">'SFMP- Series 1'!$D$26:$D$65</definedName>
    <definedName name="XDO_?FINAL_ISIN?301?">'SFMP- Series 1'!$D$26:$D$70</definedName>
    <definedName name="XDO_?FINAL_ISIN?302?">'SFMP- Series 6'!$D$26:$D$29</definedName>
    <definedName name="XDO_?FINAL_ISIN?303?">'SFMP- Series 6'!$D$26:$D$48</definedName>
    <definedName name="XDO_?FINAL_ISIN?304?">'SFMP- Series 6'!$D$26:$D$63</definedName>
    <definedName name="XDO_?FINAL_ISIN?305?">'SFMP- Series 6'!$D$26:$D$68</definedName>
    <definedName name="XDO_?FINAL_ISIN?306?">'SFMP- Series 34'!$D$26</definedName>
    <definedName name="XDO_?FINAL_ISIN?307?">'SFMP- Series 34'!$D$26:$D$43</definedName>
    <definedName name="XDO_?FINAL_ISIN?308?">'SFMP- Series 34'!$D$26:$D$58</definedName>
    <definedName name="XDO_?FINAL_ISIN?309?">'SFMP- Series 34'!$D$26:$D$63</definedName>
    <definedName name="XDO_?FINAL_ISIN?31?">SEHF!$D$10:$D$59</definedName>
    <definedName name="XDO_?FINAL_ISIN?310?">'SMCBF-IP'!$D$10:$D$31</definedName>
    <definedName name="XDO_?FINAL_ISIN?311?">'SMCBF-IP'!$D$10:$D$37</definedName>
    <definedName name="XDO_?FINAL_ISIN?312?">'SMCBF-IP'!$D$10:$D$41</definedName>
    <definedName name="XDO_?FINAL_ISIN?313?">'SMCBF-IP'!$D$10:$D$62</definedName>
    <definedName name="XDO_?FINAL_ISIN?314?">'SMCBF-IP'!$D$10:$D$81</definedName>
    <definedName name="XDO_?FINAL_ISIN?315?">'SMCBF-IP'!$D$10:$D$86</definedName>
    <definedName name="XDO_?FINAL_ISIN?316?">SFRDF!$D$18:$D$25</definedName>
    <definedName name="XDO_?FINAL_ISIN?317?">SFRDF!$D$18:$D$36</definedName>
    <definedName name="XDO_?FINAL_ISIN?318?">SFRDF!$D$18:$D$40</definedName>
    <definedName name="XDO_?FINAL_ISIN?319?">SFRDF!$D$18:$D$48</definedName>
    <definedName name="XDO_?FINAL_ISIN?32?">SEHF!$D$10:$D$63</definedName>
    <definedName name="XDO_?FINAL_ISIN?320?">SFRDF!$D$18:$D$61</definedName>
    <definedName name="XDO_?FINAL_ISIN?321?">SFRDF!$D$18:$D$71</definedName>
    <definedName name="XDO_?FINAL_ISIN?322?">SFRDF!$D$18:$D$76</definedName>
    <definedName name="XDO_?FINAL_ISIN?323?">SBIETFIT!$D$10:$D$19</definedName>
    <definedName name="XDO_?FINAL_ISIN?324?">SBIETFIT!$D$10:$D$62</definedName>
    <definedName name="XDO_?FINAL_ISIN?325?">SBIETFIT!$D$10:$D$67</definedName>
    <definedName name="XDO_?FINAL_ISIN?326?">SBIETFPB!$D$10:$D$19</definedName>
    <definedName name="XDO_?FINAL_ISIN?327?">SBIETFPB!$D$10:$D$62</definedName>
    <definedName name="XDO_?FINAL_ISIN?328?">SBIETFPB!$D$10:$D$67</definedName>
    <definedName name="XDO_?FINAL_ISIN?329?">'SRBF-AP'!$D$10:$D$56</definedName>
    <definedName name="XDO_?FINAL_ISIN?33?">SEHF!$D$10:$D$112</definedName>
    <definedName name="XDO_?FINAL_ISIN?330?">'SRBF-AP'!$D$10:$D$66</definedName>
    <definedName name="XDO_?FINAL_ISIN?331?">'SRBF-AP'!$D$10:$D$74</definedName>
    <definedName name="XDO_?FINAL_ISIN?332?">'SRBF-AP'!$D$10:$D$103</definedName>
    <definedName name="XDO_?FINAL_ISIN?333?">'SRBF-AP'!$D$10:$D$108</definedName>
    <definedName name="XDO_?FINAL_ISIN?334?">'SRBF-AHP'!$D$10:$D$56</definedName>
    <definedName name="XDO_?FINAL_ISIN?335?">'SRBF-AHP'!$D$10:$D$65</definedName>
    <definedName name="XDO_?FINAL_ISIN?336?">'SRBF-AHP'!$D$10:$D$70</definedName>
    <definedName name="XDO_?FINAL_ISIN?337?">'SRBF-AHP'!$D$10:$D$75</definedName>
    <definedName name="XDO_?FINAL_ISIN?338?">'SRBF-AHP'!$D$10:$D$84</definedName>
    <definedName name="XDO_?FINAL_ISIN?339?">'SRBF-AHP'!$D$10:$D$88</definedName>
    <definedName name="XDO_?FINAL_ISIN?34?">SEHF!$D$10:$D$118</definedName>
    <definedName name="XDO_?FINAL_ISIN?340?">'SRBF-AHP'!$D$10:$D$105</definedName>
    <definedName name="XDO_?FINAL_ISIN?341?">'SRBF-AHP'!$D$10:$D$117</definedName>
    <definedName name="XDO_?FINAL_ISIN?342?">'SRBF-AHP'!$D$10:$D$122</definedName>
    <definedName name="XDO_?FINAL_ISIN?343?">'SRBF-CHP'!$D$10:$D$56</definedName>
    <definedName name="XDO_?FINAL_ISIN?344?">'SRBF-CHP'!$D$10:$D$73</definedName>
    <definedName name="XDO_?FINAL_ISIN?345?">'SRBF-CHP'!$D$10:$D$84</definedName>
    <definedName name="XDO_?FINAL_ISIN?346?">'SRBF-CHP'!$D$10:$D$113</definedName>
    <definedName name="XDO_?FINAL_ISIN?347?">'SRBF-CHP'!$D$10:$D$118</definedName>
    <definedName name="XDO_?FINAL_ISIN?348?">'SRBF-CP'!$D$10:$D$56</definedName>
    <definedName name="XDO_?FINAL_ISIN?349?">'SRBF-CP'!$D$10:$D$72</definedName>
    <definedName name="XDO_?FINAL_ISIN?35?">SEHF!$D$10:$D$127</definedName>
    <definedName name="XDO_?FINAL_ISIN?350?">'SRBF-CP'!$D$10:$D$83</definedName>
    <definedName name="XDO_?FINAL_ISIN?351?">'SRBF-CP'!$D$10:$D$87</definedName>
    <definedName name="XDO_?FINAL_ISIN?352?">'SRBF-CP'!$D$10:$D$114</definedName>
    <definedName name="XDO_?FINAL_ISIN?353?">'SRBF-CP'!$D$10:$D$119</definedName>
    <definedName name="XDO_?FINAL_ISIN?354?">'SIA-US EQUITY FOF'!$D$14</definedName>
    <definedName name="XDO_?FINAL_ISIN?355?">'SIA-US EQUITY FOF'!$D$14:$D$53</definedName>
    <definedName name="XDO_?FINAL_ISIN?356?">'SIA-US EQUITY FOF'!$D$14:$D$58</definedName>
    <definedName name="XDO_?FINAL_ISIN?357?">'SFMP- Series 41'!$D$18</definedName>
    <definedName name="XDO_?FINAL_ISIN?358?">'SFMP- Series 41'!$D$18:$D$29</definedName>
    <definedName name="XDO_?FINAL_ISIN?359?">'SFMP- Series 41'!$D$18:$D$43</definedName>
    <definedName name="XDO_?FINAL_ISIN?36?">SEHF!$D$10:$D$139</definedName>
    <definedName name="XDO_?FINAL_ISIN?360?">'SFMP- Series 41'!$D$18:$D$58</definedName>
    <definedName name="XDO_?FINAL_ISIN?361?">'SFMP- Series 41'!$D$18:$D$63</definedName>
    <definedName name="XDO_?FINAL_ISIN?362?">'SFMP- Series 42'!$D$18</definedName>
    <definedName name="XDO_?FINAL_ISIN?363?">'SFMP- Series 42'!$D$18:$D$40</definedName>
    <definedName name="XDO_?FINAL_ISIN?364?">'SFMP- Series 42'!$D$18:$D$61</definedName>
    <definedName name="XDO_?FINAL_ISIN?365?">'SFMP- Series 42'!$D$18:$D$76</definedName>
    <definedName name="XDO_?FINAL_ISIN?366?">'SFMP- Series 42'!$D$18:$D$81</definedName>
    <definedName name="XDO_?FINAL_ISIN?367?">'SFMP- Series 43'!$D$26:$D$34</definedName>
    <definedName name="XDO_?FINAL_ISIN?368?">'SFMP- Series 43'!$D$26:$D$52</definedName>
    <definedName name="XDO_?FINAL_ISIN?369?">'SFMP- Series 43'!$D$26:$D$67</definedName>
    <definedName name="XDO_?FINAL_ISIN?37?">SEHF!$D$10:$D$145</definedName>
    <definedName name="XDO_?FINAL_ISIN?370?">'SFMP- Series 43'!$D$26:$D$72</definedName>
    <definedName name="XDO_?FINAL_ISIN?371?">'SNN50'!$D$10:$D$59</definedName>
    <definedName name="XDO_?FINAL_ISIN?372?">'SNN50'!$D$10:$D$102</definedName>
    <definedName name="XDO_?FINAL_ISIN?373?">'SNN50'!$D$10:$D$107</definedName>
    <definedName name="XDO_?FINAL_ISIN?374?">'SFMP- Series 44'!$D$26:$D$31</definedName>
    <definedName name="XDO_?FINAL_ISIN?375?">'SFMP- Series 44'!$D$26:$D$53</definedName>
    <definedName name="XDO_?FINAL_ISIN?376?">'SFMP- Series 44'!$D$26:$D$68</definedName>
    <definedName name="XDO_?FINAL_ISIN?377?">'SFMP- Series 44'!$D$26:$D$73</definedName>
    <definedName name="XDO_?FINAL_ISIN?378?">'SFMP- Series 45'!$D$26:$D$33</definedName>
    <definedName name="XDO_?FINAL_ISIN?379?">'SFMP- Series 45'!$D$26:$D$55</definedName>
    <definedName name="XDO_?FINAL_ISIN?38?">SEHF!$D$10:$D$150</definedName>
    <definedName name="XDO_?FINAL_ISIN?380?">'SFMP- Series 45'!$D$26:$D$70</definedName>
    <definedName name="XDO_?FINAL_ISIN?381?">'SFMP- Series 45'!$D$26:$D$75</definedName>
    <definedName name="XDO_?FINAL_ISIN?382?">SBIETFCON!$D$10:$D$39</definedName>
    <definedName name="XDO_?FINAL_ISIN?383?">SBIETFCON!$D$10:$D$82</definedName>
    <definedName name="XDO_?FINAL_ISIN?384?">SBIETFCON!$D$10:$D$87</definedName>
    <definedName name="XDO_?FINAL_ISIN?385?">'SFMP- Series 46'!$D$26:$D$29</definedName>
    <definedName name="XDO_?FINAL_ISIN?386?">'SFMP- Series 46'!$D$26:$D$48</definedName>
    <definedName name="XDO_?FINAL_ISIN?387?">'SFMP- Series 46'!$D$26:$D$63</definedName>
    <definedName name="XDO_?FINAL_ISIN?388?">'SFMP- Series 46'!$D$26:$D$68</definedName>
    <definedName name="XDO_?FINAL_ISIN?389?">'SFMP- Series 47'!$D$26:$D$27</definedName>
    <definedName name="XDO_?FINAL_ISIN?39?">SEHF!$D$10:$D$158</definedName>
    <definedName name="XDO_?FINAL_ISIN?390?">'SFMP- Series 47'!$D$26:$D$46</definedName>
    <definedName name="XDO_?FINAL_ISIN?391?">'SFMP- Series 47'!$D$26:$D$61</definedName>
    <definedName name="XDO_?FINAL_ISIN?392?">'SFMP- Series 47'!$D$26:$D$66</definedName>
    <definedName name="XDO_?FINAL_ISIN?393?">'SFMP- Series 48'!$D$26:$D$28</definedName>
    <definedName name="XDO_?FINAL_ISIN?394?">'SFMP- Series 48'!$D$26:$D$44</definedName>
    <definedName name="XDO_?FINAL_ISIN?395?">'SFMP- Series 48'!$D$26:$D$59</definedName>
    <definedName name="XDO_?FINAL_ISIN?396?">'SFMP- Series 48'!$D$26:$D$64</definedName>
    <definedName name="XDO_?FINAL_ISIN?397?">SBAF!$D$10:$D$99</definedName>
    <definedName name="XDO_?FINAL_ISIN?398?">SBAF!$D$10:$D$107</definedName>
    <definedName name="XDO_?FINAL_ISIN?399?">SBAF!$D$10:$D$112</definedName>
    <definedName name="XDO_?FINAL_ISIN?4?">#REF!</definedName>
    <definedName name="XDO_?FINAL_ISIN?40?">SEHF!$D$10:$D$163</definedName>
    <definedName name="XDO_?FINAL_ISIN?400?">SBAF!$D$10:$D$150</definedName>
    <definedName name="XDO_?FINAL_ISIN?401?">SBAF!$D$10:$D$163</definedName>
    <definedName name="XDO_?FINAL_ISIN?402?">SBAF!$D$10:$D$169</definedName>
    <definedName name="XDO_?FINAL_ISIN?403?">SBAF!$D$10:$D$176</definedName>
    <definedName name="XDO_?FINAL_ISIN?404?">SBAF!$D$10:$D$197</definedName>
    <definedName name="XDO_?FINAL_ISIN?405?">SBAF!$D$10:$D$202</definedName>
    <definedName name="XDO_?FINAL_ISIN?406?">'SFMP- Series 49'!$D$26:$D$33</definedName>
    <definedName name="XDO_?FINAL_ISIN?407?">'SFMP- Series 49'!$D$26:$D$53</definedName>
    <definedName name="XDO_?FINAL_ISIN?408?">'SFMP- Series 49'!$D$26:$D$68</definedName>
    <definedName name="XDO_?FINAL_ISIN?409?">'SFMP- Series 49'!$D$26:$D$73</definedName>
    <definedName name="XDO_?FINAL_ISIN?41?">SEHF!$D$10:$D$175</definedName>
    <definedName name="XDO_?FINAL_ISIN?410?">'SFMP- Series 50'!$D$26:$D$30</definedName>
    <definedName name="XDO_?FINAL_ISIN?411?">'SFMP- Series 50'!$D$26:$D$49</definedName>
    <definedName name="XDO_?FINAL_ISIN?412?">'SFMP- Series 50'!$D$26:$D$64</definedName>
    <definedName name="XDO_?FINAL_ISIN?413?">'SFMP- Series 50'!$D$26:$D$69</definedName>
    <definedName name="XDO_?FINAL_ISIN?414?">'SFMP- Series 51'!$D$26:$D$36</definedName>
    <definedName name="XDO_?FINAL_ISIN?415?">'SFMP- Series 51'!$D$26:$D$58</definedName>
    <definedName name="XDO_?FINAL_ISIN?416?">'SFMP- Series 51'!$D$26:$D$73</definedName>
    <definedName name="XDO_?FINAL_ISIN?417?">'SFMP- Series 51'!$D$26:$D$78</definedName>
    <definedName name="XDO_?FINAL_ISIN?418?">'SFMP- Series 52'!$D$26:$D$30</definedName>
    <definedName name="XDO_?FINAL_ISIN?419?">'SFMP- Series 52'!$D$26:$D$52</definedName>
    <definedName name="XDO_?FINAL_ISIN?42?">SEHF!$D$10:$D$180</definedName>
    <definedName name="XDO_?FINAL_ISIN?420?">'SFMP- Series 52'!$D$26:$D$67</definedName>
    <definedName name="XDO_?FINAL_ISIN?421?">'SFMP- Series 52'!$D$26:$D$72</definedName>
    <definedName name="XDO_?FINAL_ISIN?422?">'SFMP- Series 53'!$D$26:$D$34</definedName>
    <definedName name="XDO_?FINAL_ISIN?423?">'SFMP- Series 53'!$D$26:$D$57</definedName>
    <definedName name="XDO_?FINAL_ISIN?424?">'SFMP- Series 53'!$D$26:$D$72</definedName>
    <definedName name="XDO_?FINAL_ISIN?425?">'SFMP- Series 53'!$D$26:$D$77</definedName>
    <definedName name="XDO_?FINAL_ISIN?426?">'SFMP- Series 54'!$D$26:$D$28</definedName>
    <definedName name="XDO_?FINAL_ISIN?427?">'SFMP- Series 54'!$D$26:$D$44</definedName>
    <definedName name="XDO_?FINAL_ISIN?428?">'SFMP- Series 54'!$D$26:$D$59</definedName>
    <definedName name="XDO_?FINAL_ISIN?429?">'SFMP- Series 54'!$D$26:$D$64</definedName>
    <definedName name="XDO_?FINAL_ISIN?43?">#REF!</definedName>
    <definedName name="XDO_?FINAL_ISIN?430?">'SFMP- Series 55'!$D$26:$D$32</definedName>
    <definedName name="XDO_?FINAL_ISIN?431?">'SFMP- Series 55'!$D$26:$D$55</definedName>
    <definedName name="XDO_?FINAL_ISIN?432?">'SFMP- Series 55'!$D$26:$D$70</definedName>
    <definedName name="XDO_?FINAL_ISIN?433?">'SFMP- Series 55'!$D$26:$D$75</definedName>
    <definedName name="XDO_?FINAL_ISIN?434?">'SFMP- Series 56'!$D$26:$D$27</definedName>
    <definedName name="XDO_?FINAL_ISIN?435?">'SFMP- Series 56'!$D$26:$D$40</definedName>
    <definedName name="XDO_?FINAL_ISIN?436?">'SFMP- Series 56'!$D$26:$D$55</definedName>
    <definedName name="XDO_?FINAL_ISIN?437?">'SFMP- Series 56'!$D$26:$D$60</definedName>
    <definedName name="XDO_?FINAL_ISIN?438?">'SFMP- Series 57'!$D$26:$D$29</definedName>
    <definedName name="XDO_?FINAL_ISIN?439?">'SFMP- Series 57'!$D$26:$D$52</definedName>
    <definedName name="XDO_?FINAL_ISIN?44?">#REF!</definedName>
    <definedName name="XDO_?FINAL_ISIN?440?">'SFMP- Series 57'!$D$26:$D$67</definedName>
    <definedName name="XDO_?FINAL_ISIN?441?">'SFMP- Series 57'!$D$26:$D$72</definedName>
    <definedName name="XDO_?FINAL_ISIN?442?">'SFMP- Series 58'!$D$26:$D$31</definedName>
    <definedName name="XDO_?FINAL_ISIN?443?">'SFMP- Series 58'!$D$26:$D$50</definedName>
    <definedName name="XDO_?FINAL_ISIN?444?">'SFMP- Series 58'!$D$26:$D$65</definedName>
    <definedName name="XDO_?FINAL_ISIN?445?">'SFMP- Series 58'!$D$26:$D$70</definedName>
    <definedName name="XDO_?FINAL_ISIN?446?">SCPSE!$D$18:$D$44</definedName>
    <definedName name="XDO_?FINAL_ISIN?447?">SCPSE!$D$18:$D$53</definedName>
    <definedName name="XDO_?FINAL_ISIN?448?">SCPSE!$D$18:$D$126</definedName>
    <definedName name="XDO_?FINAL_ISIN?449?">SCPSE!$D$18:$D$153</definedName>
    <definedName name="XDO_?FINAL_ISIN?45?">SMIF!$D$18:$D$32</definedName>
    <definedName name="XDO_?FINAL_ISIN?450?">SCPSE!$D$18:$D$158</definedName>
    <definedName name="XDO_?FINAL_ISIN?451?">'SFMP- Series 59'!$D$38:$D$40</definedName>
    <definedName name="XDO_?FINAL_ISIN?452?">'SFMP- Series 59'!$D$38:$D$55</definedName>
    <definedName name="XDO_?FINAL_ISIN?453?">'SFMP- Series 59'!$D$38:$D$60</definedName>
    <definedName name="XDO_?FINAL_ISIN?454?">'SFMP- Series 60'!$D$26:$D$30</definedName>
    <definedName name="XDO_?FINAL_ISIN?455?">'SFMP- Series 60'!$D$26:$D$51</definedName>
    <definedName name="XDO_?FINAL_ISIN?456?">'SFMP- Series 60'!$D$26:$D$66</definedName>
    <definedName name="XDO_?FINAL_ISIN?457?">'SFMP- Series 60'!$D$26:$D$71</definedName>
    <definedName name="XDO_?FINAL_ISIN?458?">SMCF!$D$10:$D$58</definedName>
    <definedName name="XDO_?FINAL_ISIN?459?">SMCF!$D$10:$D$73</definedName>
    <definedName name="XDO_?FINAL_ISIN?46?">SMIF!$D$18:$D$43</definedName>
    <definedName name="XDO_?FINAL_ISIN?460?">SMCF!$D$10:$D$85</definedName>
    <definedName name="XDO_?FINAL_ISIN?461?">SMCF!$D$10:$D$104</definedName>
    <definedName name="XDO_?FINAL_ISIN?462?">SMCF!$D$10:$D$109</definedName>
    <definedName name="XDO_?FINAL_ISIN?463?">'SFMP- Series 61'!$D$26:$D$36</definedName>
    <definedName name="XDO_?FINAL_ISIN?464?">'SFMP- Series 61'!$D$26:$D$58</definedName>
    <definedName name="XDO_?FINAL_ISIN?465?">'SFMP- Series 61'!$D$26:$D$73</definedName>
    <definedName name="XDO_?FINAL_ISIN?466?">'SFMP- Series 61'!$D$26:$D$78</definedName>
    <definedName name="XDO_?FINAL_ISIN?467?">'SFMP- Series 66'!$D$26:$D$34</definedName>
    <definedName name="XDO_?FINAL_ISIN?468?">'SFMP- Series 66'!$D$26:$D$56</definedName>
    <definedName name="XDO_?FINAL_ISIN?469?">'SFMP- Series 66'!$D$26:$D$71</definedName>
    <definedName name="XDO_?FINAL_ISIN?47?">SMIF!$D$18:$D$47</definedName>
    <definedName name="XDO_?FINAL_ISIN?470?">'SFMP- Series 66'!$D$26:$D$76</definedName>
    <definedName name="XDO_?FINAL_ISIN?471?">'SFMP- Series 67'!$D$26:$D$34</definedName>
    <definedName name="XDO_?FINAL_ISIN?472?">'SFMP- Series 67'!$D$26:$D$56</definedName>
    <definedName name="XDO_?FINAL_ISIN?473?">'SFMP- Series 67'!$D$26:$D$71</definedName>
    <definedName name="XDO_?FINAL_ISIN?474?">'SFMP- Series 67'!$D$26:$D$76</definedName>
    <definedName name="XDO_?FINAL_ISIN?475?">'SFMP- Series 64'!$D$24</definedName>
    <definedName name="XDO_?FINAL_ISIN?476?">'SFMP- Series 64'!$D$24:$D$32</definedName>
    <definedName name="XDO_?FINAL_ISIN?477?">'SFMP- Series 64'!$D$24:$D$53</definedName>
    <definedName name="XDO_?FINAL_ISIN?478?">'SFMP- Series 64'!$D$24:$D$68</definedName>
    <definedName name="XDO_?FINAL_ISIN?479?">'SFMP- Series 64'!$D$24:$D$73</definedName>
    <definedName name="XDO_?FINAL_ISIN?48?">SMIF!$D$18:$D$66</definedName>
    <definedName name="XDO_?FINAL_ISIN?480?">'SFMP- Series 68'!$D$24</definedName>
    <definedName name="XDO_?FINAL_ISIN?481?">'SFMP- Series 68'!$D$24:$D$41</definedName>
    <definedName name="XDO_?FINAL_ISIN?482?">'SFMP- Series 68'!$D$24:$D$56</definedName>
    <definedName name="XDO_?FINAL_ISIN?483?">'SFMP- Series 68'!$D$24:$D$61</definedName>
    <definedName name="XDO_?FINAL_ISIN?484?">SNM150IF!$D$10:$D$159</definedName>
    <definedName name="XDO_?FINAL_ISIN?485?">SNM150IF!$D$10:$D$202</definedName>
    <definedName name="XDO_?FINAL_ISIN?486?">SNM150IF!$D$10:$D$207</definedName>
    <definedName name="XDO_?FINAL_ISIN?487?">SNS250IF!$D$10:$D$259</definedName>
    <definedName name="XDO_?FINAL_ISIN?488?">SNS250IF!$D$10:$D$302</definedName>
    <definedName name="XDO_?FINAL_ISIN?489?">SNS250IF!$D$10:$D$307</definedName>
    <definedName name="XDO_?FINAL_ISIN?49?">SMIF!$D$18:$D$76</definedName>
    <definedName name="XDO_?FINAL_ISIN?490?">'SCIGI-JUN 2036'!$D$24:$D$25</definedName>
    <definedName name="XDO_?FINAL_ISIN?491?">'SCIGI-JUN 2036'!$D$24:$D$54</definedName>
    <definedName name="XDO_?FINAL_ISIN?492?">'SCIGI-JUN 2036'!$D$24:$D$59</definedName>
    <definedName name="XDO_?FINAL_ISIN?493?">'SCIGI-APR 2029'!$D$24</definedName>
    <definedName name="XDO_?FINAL_ISIN?494?">'SCIGI-APR 2029'!$D$24:$D$53</definedName>
    <definedName name="XDO_?FINAL_ISIN?495?">'SCIGI-APR 2029'!$D$24:$D$58</definedName>
    <definedName name="XDO_?FINAL_ISIN?496?">'SCISI-SEP 2027'!$D$24</definedName>
    <definedName name="XDO_?FINAL_ISIN?497?">'SCISI-SEP 2027'!$D$24:$D$44</definedName>
    <definedName name="XDO_?FINAL_ISIN?498?">'SCISI-SEP 2027'!$D$24:$D$71</definedName>
    <definedName name="XDO_?FINAL_ISIN?499?">'SCISI-SEP 2027'!$D$24:$D$76</definedName>
    <definedName name="XDO_?FINAL_ISIN?5?">#REF!</definedName>
    <definedName name="XDO_?FINAL_ISIN?50?">SMIF!$D$18:$D$81</definedName>
    <definedName name="XDO_?FINAL_ISIN?500?">'SFMP- Series 72'!$D$38:$D$41</definedName>
    <definedName name="XDO_?FINAL_ISIN?501?">'SFMP- Series 72'!$D$38:$D$56</definedName>
    <definedName name="XDO_?FINAL_ISIN?502?">'SFMP- Series 72'!$D$38:$D$61</definedName>
    <definedName name="XDO_?FINAL_ISIN?503?">'SFMP- Series 73'!$D$38:$D$41</definedName>
    <definedName name="XDO_?FINAL_ISIN?504?">'SFMP- Series 73'!$D$38:$D$56</definedName>
    <definedName name="XDO_?FINAL_ISIN?505?">'SFMP- Series 73'!$D$38:$D$61</definedName>
    <definedName name="XDO_?FINAL_ISIN?506?">SLDF!$D$24:$D$33</definedName>
    <definedName name="XDO_?FINAL_ISIN?507?">SLDF!$D$24:$D$54</definedName>
    <definedName name="XDO_?FINAL_ISIN?508?">SLDF!$D$24:$D$64</definedName>
    <definedName name="XDO_?FINAL_ISIN?509?">SLDF!$D$24:$D$69</definedName>
    <definedName name="XDO_?FINAL_ISIN?51?">#REF!</definedName>
    <definedName name="XDO_?FINAL_ISIN?510?">'SFMP- Series 74'!$D$26:$D$33</definedName>
    <definedName name="XDO_?FINAL_ISIN?511?">'SFMP- Series 74'!$D$26:$D$50</definedName>
    <definedName name="XDO_?FINAL_ISIN?512?">'SFMP- Series 74'!$D$26:$D$65</definedName>
    <definedName name="XDO_?FINAL_ISIN?513?">'SFMP- Series 74'!$D$26:$D$70</definedName>
    <definedName name="XDO_?FINAL_ISIN?514?">'SFMP- Series 76'!$D$18:$D$21</definedName>
    <definedName name="XDO_?FINAL_ISIN?515?">'SFMP- Series 76'!$D$18:$D$31</definedName>
    <definedName name="XDO_?FINAL_ISIN?516?">'SFMP- Series 76'!$D$18:$D$49</definedName>
    <definedName name="XDO_?FINAL_ISIN?517?">'SFMP- Series 76'!$D$18:$D$64</definedName>
    <definedName name="XDO_?FINAL_ISIN?518?">'SFMP- Series 76'!$D$18:$D$69</definedName>
    <definedName name="XDO_?FINAL_ISIN?519?">'SFMP- Series 78'!$D$18:$D$22</definedName>
    <definedName name="XDO_?FINAL_ISIN?52?">#REF!</definedName>
    <definedName name="XDO_?FINAL_ISIN?520?">'SFMP- Series 78'!$D$18:$D$34</definedName>
    <definedName name="XDO_?FINAL_ISIN?521?">'SFMP- Series 78'!$D$18:$D$51</definedName>
    <definedName name="XDO_?FINAL_ISIN?522?">'SFMP- Series 78'!$D$18:$D$66</definedName>
    <definedName name="XDO_?FINAL_ISIN?523?">'SFMP- Series 78'!$D$18:$D$71</definedName>
    <definedName name="XDO_?FINAL_ISIN?524?">SDYF!$D$10:$D$52</definedName>
    <definedName name="XDO_?FINAL_ISIN?525?">SDYF!$D$10:$D$60</definedName>
    <definedName name="XDO_?FINAL_ISIN?526?">SDYF!$D$10:$D$67</definedName>
    <definedName name="XDO_?FINAL_ISIN?527?">SDYF!$D$10:$D$88</definedName>
    <definedName name="XDO_?FINAL_ISIN?528?">SDYF!$D$10:$D$107</definedName>
    <definedName name="XDO_?FINAL_ISIN?529?">SDYF!$D$10:$D$112</definedName>
    <definedName name="XDO_?FINAL_ISIN?53?">SCOF!$D$10:$D$57</definedName>
    <definedName name="XDO_?FINAL_ISIN?530?">'SFMP- Series 79'!$D$18:$D$21</definedName>
    <definedName name="XDO_?FINAL_ISIN?531?">'SFMP- Series 79'!$D$18:$D$44</definedName>
    <definedName name="XDO_?FINAL_ISIN?532?">'SFMP- Series 79'!$D$18:$D$59</definedName>
    <definedName name="XDO_?FINAL_ISIN?533?">'SFMP- Series 79'!$D$18:$D$64</definedName>
    <definedName name="XDO_?FINAL_ISIN?534?">'SFMP- Series 81'!$D$18:$D$25</definedName>
    <definedName name="XDO_?FINAL_ISIN?535?">'SFMP- Series 81'!$D$18:$D$41</definedName>
    <definedName name="XDO_?FINAL_ISIN?536?">'SFMP- Series 81'!$D$18:$D$59</definedName>
    <definedName name="XDO_?FINAL_ISIN?537?">'SFMP- Series 81'!$D$18:$D$74</definedName>
    <definedName name="XDO_?FINAL_ISIN?538?">'SFMP- Series 81'!$D$18:$D$79</definedName>
    <definedName name="XDO_?FINAL_ISIN?539?">'SBI-BSE-SENSEX-IF'!$D$10:$D$39</definedName>
    <definedName name="XDO_?FINAL_ISIN?54?">SCOF!$D$10:$D$82</definedName>
    <definedName name="XDO_?FINAL_ISIN?540?">'SBI-BSE-SENSEX-IF'!$D$10:$D$82</definedName>
    <definedName name="XDO_?FINAL_ISIN?541?">'SBI-BSE-SENSEX-IF'!$D$10:$D$87</definedName>
    <definedName name="XDO_?FINAL_ISIN?542?">LIQUIDSBI!$D$52</definedName>
    <definedName name="XDO_?FINAL_ISIN?543?">LIQUIDSBI!$D$52:$D$57</definedName>
    <definedName name="XDO_?FINAL_ISIN?544?">SN50EWIF!$D$10:$D$59</definedName>
    <definedName name="XDO_?FINAL_ISIN?545?">SN50EWIF!$D$10:$D$102</definedName>
    <definedName name="XDO_?FINAL_ISIN?546?">SN50EWIF!$D$10:$D$107</definedName>
    <definedName name="XDO_?FINAL_ISIN?547?">SEOF!$D$10:$D$42</definedName>
    <definedName name="XDO_?FINAL_ISIN?548?">SEOF!$D$10:$D$67</definedName>
    <definedName name="XDO_?FINAL_ISIN?549?">SEOF!$D$10:$D$86</definedName>
    <definedName name="XDO_?FINAL_ISIN?55?">SCOF!$D$10:$D$101</definedName>
    <definedName name="XDO_?FINAL_ISIN?550?">SEOF!$D$10:$D$91</definedName>
    <definedName name="XDO_?FINAL_ISIN?551?">'SBI-AOF'!$D$10:$D$37</definedName>
    <definedName name="XDO_?FINAL_ISIN?552?">'SBI-AOF'!$D$10:$D$62</definedName>
    <definedName name="XDO_?FINAL_ISIN?553?">'SBI-AOF'!$D$10:$D$81</definedName>
    <definedName name="XDO_?FINAL_ISIN?554?">'SBI-AOF'!$D$10:$D$86</definedName>
    <definedName name="XDO_?FINAL_ISIN?555?">SETFSILVER!$D$54</definedName>
    <definedName name="XDO_?FINAL_ISIN?556?">SETFSILVER!$D$54:$D$56</definedName>
    <definedName name="XDO_?FINAL_ISIN?557?">SETFSILVER!$D$54:$D$59</definedName>
    <definedName name="XDO_?FINAL_ISIN?558?">'SETFSILVER-FOF'!$D$42</definedName>
    <definedName name="XDO_?FINAL_ISIN?559?">'SETFSILVER-FOF'!$D$42:$D$54</definedName>
    <definedName name="XDO_?FINAL_ISIN?56?">SCOF!$D$10:$D$106</definedName>
    <definedName name="XDO_?FINAL_ISIN?560?">'SETFSILVER-FOF'!$D$42:$D$59</definedName>
    <definedName name="XDO_?FINAL_ISIN?561?">'SN50EW-ETF'!$D$10:$D$59</definedName>
    <definedName name="XDO_?FINAL_ISIN?562?">'SN50EW-ETF'!$D$10:$D$102</definedName>
    <definedName name="XDO_?FINAL_ISIN?563?">'SN50EW-ETF'!$D$10:$D$107</definedName>
    <definedName name="XDO_?FINAL_ISIN?564?">SIOF!$D$10:$D$48</definedName>
    <definedName name="XDO_?FINAL_ISIN?565?">SIOF!$D$10:$D$74</definedName>
    <definedName name="XDO_?FINAL_ISIN?566?">SIOF!$D$10:$D$93</definedName>
    <definedName name="XDO_?FINAL_ISIN?567?">SIOF!$D$10:$D$98</definedName>
    <definedName name="XDO_?FINAL_ISIN?568?">SN500IF!$D$10:$D$509</definedName>
    <definedName name="XDO_?FINAL_ISIN?569?">SN500IF!$D$10:$D$552</definedName>
    <definedName name="XDO_?FINAL_ISIN?57?">STOF!$D$10:$D$35</definedName>
    <definedName name="XDO_?FINAL_ISIN?570?">SN500IF!$D$10:$D$557</definedName>
    <definedName name="XDO_?FINAL_ISIN?571?">SNICIF!$D$10:$D$39</definedName>
    <definedName name="XDO_?FINAL_ISIN?572?">SNICIF!$D$10:$D$82</definedName>
    <definedName name="XDO_?FINAL_ISIN?573?">SNICIF!$D$10:$D$87</definedName>
    <definedName name="XDO_?FINAL_ISIN?574?">SQF!$D$10:$D$36</definedName>
    <definedName name="XDO_?FINAL_ISIN?575?">SQF!$D$10:$D$79</definedName>
    <definedName name="XDO_?FINAL_ISIN?576?">SQF!$D$10:$D$84</definedName>
    <definedName name="XDO_?FINAL_ISIN?577?">SNBIF!$D$10:$D$21</definedName>
    <definedName name="XDO_?FINAL_ISIN?578?">SNBIF!$D$10:$D$64</definedName>
    <definedName name="XDO_?FINAL_ISIN?579?">SNBIF!$D$10:$D$69</definedName>
    <definedName name="XDO_?FINAL_ISIN?58?">STOF!$D$10:$D$40</definedName>
    <definedName name="XDO_?FINAL_ISIN?580?">SNITIF!$D$10:$D$19</definedName>
    <definedName name="XDO_?FINAL_ISIN?581?">SNITIF!$D$10:$D$62</definedName>
    <definedName name="XDO_?FINAL_ISIN?582?">SNITIF!$D$10:$D$67</definedName>
    <definedName name="XDO_?FINAL_ISIN?583?">'SBI BSE PSU Bank ETF'!$D$10:$D$21</definedName>
    <definedName name="XDO_?FINAL_ISIN?584?">'SBI BSE PSU Bank ETF'!$D$10:$D$64</definedName>
    <definedName name="XDO_?FINAL_ISIN?585?">'SBI BSE PSU Bank ETF'!$D$10:$D$69</definedName>
    <definedName name="XDO_?FINAL_ISIN?586?">'SBI BSE PSU Bank Index Fund'!$D$10:$D$21</definedName>
    <definedName name="XDO_?FINAL_ISIN?587?">'SBI BSE PSU Bank Index Fund'!$D$10:$D$64</definedName>
    <definedName name="XDO_?FINAL_ISIN?588?">'SBI BSE PSU Bank Index Fund'!$D$10:$D$69</definedName>
    <definedName name="XDO_?FINAL_ISIN?589?">#REF!</definedName>
    <definedName name="XDO_?FINAL_ISIN?59?">STOF!$D$10:$D$47</definedName>
    <definedName name="XDO_?FINAL_ISIN?590?">#REF!</definedName>
    <definedName name="XDO_?FINAL_ISIN?591?">#REF!</definedName>
    <definedName name="XDO_?FINAL_ISIN?592?">#REF!</definedName>
    <definedName name="XDO_?FINAL_ISIN?593?">#REF!</definedName>
    <definedName name="XDO_?FINAL_ISIN?594?">#REF!</definedName>
    <definedName name="XDO_?FINAL_ISIN?595?">#REF!</definedName>
    <definedName name="XDO_?FINAL_ISIN?596?">#REF!</definedName>
    <definedName name="XDO_?FINAL_ISIN?597?">#REF!</definedName>
    <definedName name="XDO_?FINAL_ISIN?598?">#REF!</definedName>
    <definedName name="XDO_?FINAL_ISIN?599?">#REF!</definedName>
    <definedName name="XDO_?FINAL_ISIN?6?">#REF!</definedName>
    <definedName name="XDO_?FINAL_ISIN?60?">STOF!$D$10:$D$68</definedName>
    <definedName name="XDO_?FINAL_ISIN?600?">#REF!</definedName>
    <definedName name="XDO_?FINAL_ISIN?601?">#REF!</definedName>
    <definedName name="XDO_?FINAL_ISIN?602?">#REF!</definedName>
    <definedName name="XDO_?FINAL_ISIN?603?">#REF!</definedName>
    <definedName name="XDO_?FINAL_ISIN?604?">#REF!</definedName>
    <definedName name="XDO_?FINAL_ISIN?605?">#REF!</definedName>
    <definedName name="XDO_?FINAL_ISIN?61?">STOF!$D$10:$D$87</definedName>
    <definedName name="XDO_?FINAL_ISIN?62?">STOF!$D$10:$D$92</definedName>
    <definedName name="XDO_?FINAL_ISIN?63?">SHOF!$D$10:$D$37</definedName>
    <definedName name="XDO_?FINAL_ISIN?64?">SHOF!$D$10:$D$43</definedName>
    <definedName name="XDO_?FINAL_ISIN?65?">SHOF!$D$10:$D$64</definedName>
    <definedName name="XDO_?FINAL_ISIN?66?">SHOF!$D$10:$D$83</definedName>
    <definedName name="XDO_?FINAL_ISIN?67?">SHOF!$D$10:$D$88</definedName>
    <definedName name="XDO_?FINAL_ISIN?68?">SCF!$D$10:$D$89</definedName>
    <definedName name="XDO_?FINAL_ISIN?69?">SCF!$D$10:$D$96</definedName>
    <definedName name="XDO_?FINAL_ISIN?7?">#REF!</definedName>
    <definedName name="XDO_?FINAL_ISIN?70?">SCF!$D$10:$D$100</definedName>
    <definedName name="XDO_?FINAL_ISIN?71?">SCF!$D$10:$D$106</definedName>
    <definedName name="XDO_?FINAL_ISIN?72?">SCF!$D$10:$D$119</definedName>
    <definedName name="XDO_?FINAL_ISIN?73?">SCF!$D$10:$D$128</definedName>
    <definedName name="XDO_?FINAL_ISIN?74?">SCF!$D$10:$D$137</definedName>
    <definedName name="XDO_?FINAL_ISIN?75?">SCF!$D$10:$D$156</definedName>
    <definedName name="XDO_?FINAL_ISIN?76?">SCF!$D$10:$D$161</definedName>
    <definedName name="XDO_?FINAL_ISIN?77?">SNIF!$D$10:$D$59</definedName>
    <definedName name="XDO_?FINAL_ISIN?78?">SNIF!$D$10:$D$102</definedName>
    <definedName name="XDO_?FINAL_ISIN?79?">SNIF!$D$10:$D$107</definedName>
    <definedName name="XDO_?FINAL_ISIN?8?">#REF!</definedName>
    <definedName name="XDO_?FINAL_ISIN?80?">'SMCBF-SP'!$D$10:$D$31</definedName>
    <definedName name="XDO_?FINAL_ISIN?81?">'SMCBF-SP'!$D$10:$D$52</definedName>
    <definedName name="XDO_?FINAL_ISIN?82?">'SMCBF-SP'!$D$10:$D$61</definedName>
    <definedName name="XDO_?FINAL_ISIN?83?">'SMCBF-SP'!$D$10:$D$66</definedName>
    <definedName name="XDO_?FINAL_ISIN?84?">'SMCBF-SP'!$D$10:$D$79</definedName>
    <definedName name="XDO_?FINAL_ISIN?85?">'SMCBF-SP'!$D$10:$D$94</definedName>
    <definedName name="XDO_?FINAL_ISIN?86?">'SMCBF-SP'!$D$10:$D$99</definedName>
    <definedName name="XDO_?FINAL_ISIN?87?">SOF!$D$34:$D$37</definedName>
    <definedName name="XDO_?FINAL_ISIN?88?">SOF!$D$34:$D$57</definedName>
    <definedName name="XDO_?FINAL_ISIN?89?">SOF!$D$34:$D$62</definedName>
    <definedName name="XDO_?FINAL_ISIN?9?">SLMF!$D$10:$D$82</definedName>
    <definedName name="XDO_?FINAL_ISIN?90?">SMMDF!$D$18:$D$51</definedName>
    <definedName name="XDO_?FINAL_ISIN?91?">SMMDF!$D$18:$D$63</definedName>
    <definedName name="XDO_?FINAL_ISIN?92?">SMMDF!$D$18:$D$74</definedName>
    <definedName name="XDO_?FINAL_ISIN?93?">SMMDF!$D$18:$D$87</definedName>
    <definedName name="XDO_?FINAL_ISIN?94?">SMMDF!$D$18:$D$97</definedName>
    <definedName name="XDO_?FINAL_ISIN?95?">SMMDF!$D$18:$D$102</definedName>
    <definedName name="XDO_?FINAL_ISIN?96?">SLF!$D$18:$D$26</definedName>
    <definedName name="XDO_?FINAL_ISIN?97?">SLF!$D$18:$D$35</definedName>
    <definedName name="XDO_?FINAL_ISIN?98?">SLF!$D$18:$D$43</definedName>
    <definedName name="XDO_?FINAL_ISIN?99?">SLF!$D$18:$D$103</definedName>
    <definedName name="XDO_?FINAL_MV?">SMEEF!$G$10:$G$100</definedName>
    <definedName name="XDO_?FINAL_MV?1?">#REF!</definedName>
    <definedName name="XDO_?FINAL_MV?10?">SLMF!$G$10:$G$88</definedName>
    <definedName name="XDO_?FINAL_MV?100?">SLF!$G$18:$G$132</definedName>
    <definedName name="XDO_?FINAL_MV?101?">SLF!$G$18:$G$144</definedName>
    <definedName name="XDO_?FINAL_MV?102?">SLF!$G$18:$G$155</definedName>
    <definedName name="XDO_?FINAL_MV?103?">SLF!$G$18:$G$165</definedName>
    <definedName name="XDO_?FINAL_MV?104?">SLF!$G$18:$G$170</definedName>
    <definedName name="XDO_?FINAL_MV?105?">SDBF!$G$18:$G$25</definedName>
    <definedName name="XDO_?FINAL_MV?106?">SDBF!$G$18:$G$31</definedName>
    <definedName name="XDO_?FINAL_MV?107?">SDBF!$G$18:$G$39</definedName>
    <definedName name="XDO_?FINAL_MV?108?">SDBF!$G$18:$G$52</definedName>
    <definedName name="XDO_?FINAL_MV?109?">SDBF!$G$18:$G$71</definedName>
    <definedName name="XDO_?FINAL_MV?11?">SLMF!$G$10:$G$92</definedName>
    <definedName name="XDO_?FINAL_MV?110?">SDBF!$G$18:$G$81</definedName>
    <definedName name="XDO_?FINAL_MV?111?">SDBF!$G$18:$G$86</definedName>
    <definedName name="XDO_?FINAL_MV?112?">SSF!$G$26:$G$62</definedName>
    <definedName name="XDO_?FINAL_MV?113?">SSF!$G$26:$G$85</definedName>
    <definedName name="XDO_?FINAL_MV?114?">SSF!$G$26:$G$119</definedName>
    <definedName name="XDO_?FINAL_MV?115?">SSF!$G$26:$G$124</definedName>
    <definedName name="XDO_?FINAL_MV?116?">SSF!$G$26:$G$135</definedName>
    <definedName name="XDO_?FINAL_MV?117?">SSF!$G$26:$G$145</definedName>
    <definedName name="XDO_?FINAL_MV?118?">SSF!$G$26:$G$150</definedName>
    <definedName name="XDO_?FINAL_MV?119?">SCRF!$G$16:$G$17</definedName>
    <definedName name="XDO_?FINAL_MV?12?">SLMF!$G$10:$G$113</definedName>
    <definedName name="XDO_?FINAL_MV?120?">SCRF!$G$16:$G$21</definedName>
    <definedName name="XDO_?FINAL_MV?121?">SCRF!$G$16:$G$56</definedName>
    <definedName name="XDO_?FINAL_MV?122?">SCRF!$G$16:$G$66</definedName>
    <definedName name="XDO_?FINAL_MV?123?">SCRF!$G$16:$G$87</definedName>
    <definedName name="XDO_?FINAL_MV?124?">SCRF!$G$16:$G$97</definedName>
    <definedName name="XDO_?FINAL_MV?125?">SCRF!$G$16:$G$102</definedName>
    <definedName name="XDO_?FINAL_MV?126?">SFEF!$G$10:$G$33</definedName>
    <definedName name="XDO_?FINAL_MV?127?">SFEF!$G$10:$G$41</definedName>
    <definedName name="XDO_?FINAL_MV?128?">SFEF!$G$10:$G$66</definedName>
    <definedName name="XDO_?FINAL_MV?129?">SFEF!$G$10:$G$85</definedName>
    <definedName name="XDO_?FINAL_MV?13?">SLMF!$G$10:$G$132</definedName>
    <definedName name="XDO_?FINAL_MV?130?">SFEF!$G$10:$G$90</definedName>
    <definedName name="XDO_?FINAL_MV?131?">SCHF!$G$10:$G$48</definedName>
    <definedName name="XDO_?FINAL_MV?132?">SCHF!$G$10:$G$56</definedName>
    <definedName name="XDO_?FINAL_MV?133?">SCHF!$G$10:$G$107</definedName>
    <definedName name="XDO_?FINAL_MV?134?">SCHF!$G$10:$G$117</definedName>
    <definedName name="XDO_?FINAL_MV?135?">SCHF!$G$10:$G$128</definedName>
    <definedName name="XDO_?FINAL_MV?136?">SCHF!$G$10:$G$147</definedName>
    <definedName name="XDO_?FINAL_MV?137?">SCHF!$G$10:$G$157</definedName>
    <definedName name="XDO_?FINAL_MV?138?">SCHF!$G$10:$G$162</definedName>
    <definedName name="XDO_?FINAL_MV?139?">SMUSD!$G$18:$G$39</definedName>
    <definedName name="XDO_?FINAL_MV?14?">SLMF!$G$10:$G$137</definedName>
    <definedName name="XDO_?FINAL_MV?140?">SMUSD!$G$18:$G$46</definedName>
    <definedName name="XDO_?FINAL_MV?141?">SMUSD!$G$18:$G$50</definedName>
    <definedName name="XDO_?FINAL_MV?142?">SMUSD!$G$18:$G$64</definedName>
    <definedName name="XDO_?FINAL_MV?143?">SMUSD!$G$18:$G$75</definedName>
    <definedName name="XDO_?FINAL_MV?144?">SMUSD!$G$18:$G$106</definedName>
    <definedName name="XDO_?FINAL_MV?145?">SMUSD!$G$18:$G$110</definedName>
    <definedName name="XDO_?FINAL_MV?146?">SMUSD!$G$18:$G$121</definedName>
    <definedName name="XDO_?FINAL_MV?147?">SMUSD!$G$18:$G$131</definedName>
    <definedName name="XDO_?FINAL_MV?148?">SMUSD!$G$18:$G$136</definedName>
    <definedName name="XDO_?FINAL_MV?149?">SMIDCAP!$G$10:$G$66</definedName>
    <definedName name="XDO_?FINAL_MV?15?">SLTEF!$G$10:$G$71</definedName>
    <definedName name="XDO_?FINAL_MV?150?">SMIDCAP!$G$10:$G$93</definedName>
    <definedName name="XDO_?FINAL_MV?151?">SMIDCAP!$G$10:$G$112</definedName>
    <definedName name="XDO_?FINAL_MV?152?">SMIDCAP!$G$10:$G$117</definedName>
    <definedName name="XDO_?FINAL_MV?153?">SMCMF!$G$24:$G$25</definedName>
    <definedName name="XDO_?FINAL_MV?154?">SMCMF!$G$24:$G$54</definedName>
    <definedName name="XDO_?FINAL_MV?155?">SMCMF!$G$24:$G$59</definedName>
    <definedName name="XDO_?FINAL_MV?156?">SMCOMMA!$G$10:$G$36</definedName>
    <definedName name="XDO_?FINAL_MV?157?">SMCOMMA!$G$10:$G$61</definedName>
    <definedName name="XDO_?FINAL_MV?158?">SMCOMMA!$G$10:$G$80</definedName>
    <definedName name="XDO_?FINAL_MV?159?">SMCOMMA!$G$10:$G$85</definedName>
    <definedName name="XDO_?FINAL_MV?16?">SLTEF!$G$10:$G$96</definedName>
    <definedName name="XDO_?FINAL_MV?160?">SMGF!$G$24:$G$28</definedName>
    <definedName name="XDO_?FINAL_MV?161?">SMGF!$G$24:$G$38</definedName>
    <definedName name="XDO_?FINAL_MV?162?">SMGF!$G$24:$G$47</definedName>
    <definedName name="XDO_?FINAL_MV?163?">SMGF!$G$24:$G$66</definedName>
    <definedName name="XDO_?FINAL_MV?164?">SMGF!$G$24:$G$71</definedName>
    <definedName name="XDO_?FINAL_MV?165?">SFLEXI!$G$10:$G$64</definedName>
    <definedName name="XDO_?FINAL_MV?166?">SFLEXI!$G$10:$G$73</definedName>
    <definedName name="XDO_?FINAL_MV?167?">SFLEXI!$G$10:$G$96</definedName>
    <definedName name="XDO_?FINAL_MV?168?">SFLEXI!$G$10:$G$115</definedName>
    <definedName name="XDO_?FINAL_MV?169?">SFLEXI!$G$10:$G$120</definedName>
    <definedName name="XDO_?FINAL_MV?17?">SLTEF!$G$10:$G$115</definedName>
    <definedName name="XDO_?FINAL_MV?170?">SMAAF!$G$10:$G$60</definedName>
    <definedName name="XDO_?FINAL_MV?171?">SMAAF!$G$10:$G$68</definedName>
    <definedName name="XDO_?FINAL_MV?172?">SMAAF!$G$10:$G$73</definedName>
    <definedName name="XDO_?FINAL_MV?173?">SMAAF!$G$10:$G$109</definedName>
    <definedName name="XDO_?FINAL_MV?174?">SMAAF!$G$10:$G$118</definedName>
    <definedName name="XDO_?FINAL_MV?175?">SMAAF!$G$10:$G$123</definedName>
    <definedName name="XDO_?FINAL_MV?176?">SMAAF!$G$10:$G$142</definedName>
    <definedName name="XDO_?FINAL_MV?177?">SMAAF!$G$10:$G$154</definedName>
    <definedName name="XDO_?FINAL_MV?178?">SMAAF!$G$10:$G$159</definedName>
    <definedName name="XDO_?FINAL_MV?179?">SBLUECHIP!$G$10:$G$52</definedName>
    <definedName name="XDO_?FINAL_MV?18?">SLTEF!$G$10:$G$120</definedName>
    <definedName name="XDO_?FINAL_MV?180?">SBLUECHIP!$G$10:$G$79</definedName>
    <definedName name="XDO_?FINAL_MV?181?">SBLUECHIP!$G$10:$G$98</definedName>
    <definedName name="XDO_?FINAL_MV?182?">SBLUECHIP!$G$10:$G$103</definedName>
    <definedName name="XDO_?FINAL_MV?183?">SAOF!$G$10:$G$196</definedName>
    <definedName name="XDO_?FINAL_MV?184?">SAOF!$G$10:$G$225</definedName>
    <definedName name="XDO_?FINAL_MV?185?">SAOF!$G$10:$G$241</definedName>
    <definedName name="XDO_?FINAL_MV?186?">SAOF!$G$10:$G$253</definedName>
    <definedName name="XDO_?FINAL_MV?187?">SAOF!$G$10:$G$257</definedName>
    <definedName name="XDO_?FINAL_MV?188?">SAOF!$G$10:$G$269</definedName>
    <definedName name="XDO_?FINAL_MV?189?">SAOF!$G$10:$G$281</definedName>
    <definedName name="XDO_?FINAL_MV?19?">#REF!</definedName>
    <definedName name="XDO_?FINAL_MV?190?">SAOF!$G$10:$G$286</definedName>
    <definedName name="XDO_?FINAL_MV?191?">SIF!$G$10:$G$44</definedName>
    <definedName name="XDO_?FINAL_MV?192?">SIF!$G$10:$G$52</definedName>
    <definedName name="XDO_?FINAL_MV?193?">SIF!$G$10:$G$73</definedName>
    <definedName name="XDO_?FINAL_MV?194?">SIF!$G$10:$G$92</definedName>
    <definedName name="XDO_?FINAL_MV?195?">SIF!$G$10:$G$97</definedName>
    <definedName name="XDO_?FINAL_MV?196?">SMLDF!$G$18:$G$66</definedName>
    <definedName name="XDO_?FINAL_MV?197?">SMLDF!$G$18:$G$75</definedName>
    <definedName name="XDO_?FINAL_MV?198?">SMLDF!$G$18:$G$81</definedName>
    <definedName name="XDO_?FINAL_MV?199?">SMLDF!$G$18:$G$91</definedName>
    <definedName name="XDO_?FINAL_MV?2?">#REF!</definedName>
    <definedName name="XDO_?FINAL_MV?20?">#REF!</definedName>
    <definedName name="XDO_?FINAL_MV?200?">SMLDF!$G$18:$G$104</definedName>
    <definedName name="XDO_?FINAL_MV?201?">SMLDF!$G$18:$G$123</definedName>
    <definedName name="XDO_?FINAL_MV?202?">SMLDF!$G$18:$G$127</definedName>
    <definedName name="XDO_?FINAL_MV?203?">SMLDF!$G$18:$G$133</definedName>
    <definedName name="XDO_?FINAL_MV?204?">SMLDF!$G$18:$G$140</definedName>
    <definedName name="XDO_?FINAL_MV?205?">SMLDF!$G$18:$G$150</definedName>
    <definedName name="XDO_?FINAL_MV?206?">SMLDF!$G$18:$G$155</definedName>
    <definedName name="XDO_?FINAL_MV?207?">SSTDF!$G$18:$G$65</definedName>
    <definedName name="XDO_?FINAL_MV?208?">SSTDF!$G$18:$G$72</definedName>
    <definedName name="XDO_?FINAL_MV?209?">SSTDF!$G$18:$G$79</definedName>
    <definedName name="XDO_?FINAL_MV?21?">#REF!</definedName>
    <definedName name="XDO_?FINAL_MV?210?">SSTDF!$G$18:$G$85</definedName>
    <definedName name="XDO_?FINAL_MV?211?">SSTDF!$G$18:$G$92</definedName>
    <definedName name="XDO_?FINAL_MV?212?">SSTDF!$G$18:$G$100</definedName>
    <definedName name="XDO_?FINAL_MV?213?">SSTDF!$G$18:$G$107</definedName>
    <definedName name="XDO_?FINAL_MV?214?">SSTDF!$G$18:$G$117</definedName>
    <definedName name="XDO_?FINAL_MV?215?">SSTDF!$G$18:$G$122</definedName>
    <definedName name="XDO_?FINAL_MV?216?">SETFGOLD!$G$46</definedName>
    <definedName name="XDO_?FINAL_MV?217?">SETFGOLD!$G$46:$G$54</definedName>
    <definedName name="XDO_?FINAL_MV?218?">SETFGOLD!$G$46:$G$59</definedName>
    <definedName name="XDO_?FINAL_MV?219?">SPSU!$G$10:$G$34</definedName>
    <definedName name="XDO_?FINAL_MV?22?">#REF!</definedName>
    <definedName name="XDO_?FINAL_MV?220?">SPSU!$G$10:$G$59</definedName>
    <definedName name="XDO_?FINAL_MV?221?">SPSU!$G$10:$G$78</definedName>
    <definedName name="XDO_?FINAL_MV?222?">SPSU!$G$10:$G$83</definedName>
    <definedName name="XDO_?FINAL_MV?223?">SGF!$G$42</definedName>
    <definedName name="XDO_?FINAL_MV?224?">SGF!$G$42:$G$54</definedName>
    <definedName name="XDO_?FINAL_MV?225?">SGF!$G$42:$G$59</definedName>
    <definedName name="XDO_?FINAL_MV?226?">SBISENSEX!$G$10:$G$39</definedName>
    <definedName name="XDO_?FINAL_MV?227?">SBISENSEX!$G$10:$G$82</definedName>
    <definedName name="XDO_?FINAL_MV?228?">SBISENSEX!$G$10:$G$87</definedName>
    <definedName name="XDO_?FINAL_MV?229?">SSCF!$G$10:$G$69</definedName>
    <definedName name="XDO_?FINAL_MV?23?">SMGLF!$G$10:$G$40</definedName>
    <definedName name="XDO_?FINAL_MV?230?">SSCF!$G$10:$G$94</definedName>
    <definedName name="XDO_?FINAL_MV?231?">SSCF!$G$10:$G$103</definedName>
    <definedName name="XDO_?FINAL_MV?232?">SSCF!$G$10:$G$115</definedName>
    <definedName name="XDO_?FINAL_MV?233?">SSCF!$G$10:$G$120</definedName>
    <definedName name="XDO_?FINAL_MV?234?">SBPF!$G$18:$G$56</definedName>
    <definedName name="XDO_?FINAL_MV?235?">SBPF!$G$18:$G$65</definedName>
    <definedName name="XDO_?FINAL_MV?236?">SBPF!$G$18:$G$73</definedName>
    <definedName name="XDO_?FINAL_MV?237?">SBPF!$G$18:$G$82</definedName>
    <definedName name="XDO_?FINAL_MV?238?">SBPF!$G$18:$G$95</definedName>
    <definedName name="XDO_?FINAL_MV?239?">SBPF!$G$18:$G$105</definedName>
    <definedName name="XDO_?FINAL_MV?24?">SMGLF!$G$10:$G$65</definedName>
    <definedName name="XDO_?FINAL_MV?240?">SBPF!$G$18:$G$110</definedName>
    <definedName name="XDO_?FINAL_MV?241?">SBFS!$G$10:$G$32</definedName>
    <definedName name="XDO_?FINAL_MV?242?">SBFS!$G$10:$G$58</definedName>
    <definedName name="XDO_?FINAL_MV?243?">SBFS!$G$10:$G$77</definedName>
    <definedName name="XDO_?FINAL_MV?244?">SBFS!$G$10:$G$82</definedName>
    <definedName name="XDO_?FINAL_MV?245?">SETFNN50!$G$10:$G$59</definedName>
    <definedName name="XDO_?FINAL_MV?246?">SETFNN50!$G$10:$G$102</definedName>
    <definedName name="XDO_?FINAL_MV?247?">SETFNN50!$G$10:$G$107</definedName>
    <definedName name="XDO_?FINAL_MV?248?">SETFNIFBK!$G$10:$G$21</definedName>
    <definedName name="XDO_?FINAL_MV?249?">SETFNIFBK!$G$10:$G$64</definedName>
    <definedName name="XDO_?FINAL_MV?25?">SMGLF!$G$10:$G$84</definedName>
    <definedName name="XDO_?FINAL_MV?250?">SETFNIFBK!$G$10:$G$69</definedName>
    <definedName name="XDO_?FINAL_MV?251?">SETFBSE100!$G$10:$G$109</definedName>
    <definedName name="XDO_?FINAL_MV?252?">SETFBSE100!$G$10:$G$152</definedName>
    <definedName name="XDO_?FINAL_MV?253?">SETFBSE100!$G$10:$G$157</definedName>
    <definedName name="XDO_?FINAL_MV?254?">SESF!$G$10:$G$109</definedName>
    <definedName name="XDO_?FINAL_MV?255?">SESF!$G$10:$G$115</definedName>
    <definedName name="XDO_?FINAL_MV?256?">SESF!$G$10:$G$120</definedName>
    <definedName name="XDO_?FINAL_MV?257?">SESF!$G$10:$G$125</definedName>
    <definedName name="XDO_?FINAL_MV?258?">SESF!$G$10:$G$146</definedName>
    <definedName name="XDO_?FINAL_MV?259?">SESF!$G$10:$G$157</definedName>
    <definedName name="XDO_?FINAL_MV?26?">SMGLF!$G$10:$G$89</definedName>
    <definedName name="XDO_?FINAL_MV?260?">SESF!$G$10:$G$168</definedName>
    <definedName name="XDO_?FINAL_MV?261?">SESF!$G$10:$G$187</definedName>
    <definedName name="XDO_?FINAL_MV?262?">SESF!$G$10:$G$192</definedName>
    <definedName name="XDO_?FINAL_MV?263?">SETFNIF50!$G$10:$G$59</definedName>
    <definedName name="XDO_?FINAL_MV?264?">SETFNIF50!$G$10:$G$102</definedName>
    <definedName name="XDO_?FINAL_MV?265?">SETFNIF50!$G$10:$G$107</definedName>
    <definedName name="XDO_?FINAL_MV?266?">'SLTAF-III'!$G$10:$G$32</definedName>
    <definedName name="XDO_?FINAL_MV?267?">'SLTAF-III'!$G$10:$G$75</definedName>
    <definedName name="XDO_?FINAL_MV?268?">'SLTAF-III'!$G$10:$G$80</definedName>
    <definedName name="XDO_?FINAL_MV?269?">SETF10GILT!$G$24</definedName>
    <definedName name="XDO_?FINAL_MV?27?">#REF!</definedName>
    <definedName name="XDO_?FINAL_MV?270?">SETF10GILT!$G$24:$G$53</definedName>
    <definedName name="XDO_?FINAL_MV?271?">SETF10GILT!$G$24:$G$58</definedName>
    <definedName name="XDO_?FINAL_MV?272?">'SLTAF-IV'!$G$10:$G$29</definedName>
    <definedName name="XDO_?FINAL_MV?273?">'SLTAF-IV'!$G$10:$G$72</definedName>
    <definedName name="XDO_?FINAL_MV?274?">'SLTAF-IV'!$G$10:$G$77</definedName>
    <definedName name="XDO_?FINAL_MV?275?">'SLTAF-V'!$G$10:$G$35</definedName>
    <definedName name="XDO_?FINAL_MV?276?">'SLTAF-V'!$G$10:$G$78</definedName>
    <definedName name="XDO_?FINAL_MV?277?">'SLTAF-V'!$G$10:$G$83</definedName>
    <definedName name="XDO_?FINAL_MV?278?">'SLTAF-VI'!$G$10:$G$45</definedName>
    <definedName name="XDO_?FINAL_MV?279?">'SLTAF-VI'!$G$10:$G$88</definedName>
    <definedName name="XDO_?FINAL_MV?28?">#REF!</definedName>
    <definedName name="XDO_?FINAL_MV?280?">'SLTAF-VI'!$G$10:$G$93</definedName>
    <definedName name="XDO_?FINAL_MV?281?">SETFSN50!$G$10:$G$59</definedName>
    <definedName name="XDO_?FINAL_MV?282?">SETFSN50!$G$10:$G$102</definedName>
    <definedName name="XDO_?FINAL_MV?283?">SETFSN50!$G$10:$G$107</definedName>
    <definedName name="XDO_?FINAL_MV?284?">SBIETFQLTY!$G$10:$G$39</definedName>
    <definedName name="XDO_?FINAL_MV?285?">SBIETFQLTY!$G$10:$G$82</definedName>
    <definedName name="XDO_?FINAL_MV?286?">SBIETFQLTY!$G$10:$G$87</definedName>
    <definedName name="XDO_?FINAL_MV?287?">SCBF!$G$18:$G$104</definedName>
    <definedName name="XDO_?FINAL_MV?288?">SCBF!$G$18:$G$110</definedName>
    <definedName name="XDO_?FINAL_MV?289?">SCBF!$G$18:$G$116</definedName>
    <definedName name="XDO_?FINAL_MV?29?">SEHF!$G$10:$G$47</definedName>
    <definedName name="XDO_?FINAL_MV?290?">SCBF!$G$18:$G$127</definedName>
    <definedName name="XDO_?FINAL_MV?291?">SCBF!$G$18:$G$136</definedName>
    <definedName name="XDO_?FINAL_MV?292?">SCBF!$G$18:$G$149</definedName>
    <definedName name="XDO_?FINAL_MV?293?">SCBF!$G$18:$G$159</definedName>
    <definedName name="XDO_?FINAL_MV?294?">SCBF!$G$18:$G$164</definedName>
    <definedName name="XDO_?FINAL_MV?295?">SEMVF!$G$10:$G$59</definedName>
    <definedName name="XDO_?FINAL_MV?296?">SEMVF!$G$10:$G$102</definedName>
    <definedName name="XDO_?FINAL_MV?297?">SEMVF!$G$10:$G$107</definedName>
    <definedName name="XDO_?FINAL_MV?298?">'SFMP- Series 1'!$G$26:$G$31</definedName>
    <definedName name="XDO_?FINAL_MV?299?">'SFMP- Series 1'!$G$26:$G$50</definedName>
    <definedName name="XDO_?FINAL_MV?3?">#REF!</definedName>
    <definedName name="XDO_?FINAL_MV?30?">SEHF!$G$10:$G$52</definedName>
    <definedName name="XDO_?FINAL_MV?300?">'SFMP- Series 1'!$G$26:$G$65</definedName>
    <definedName name="XDO_?FINAL_MV?301?">'SFMP- Series 1'!$G$26:$G$70</definedName>
    <definedName name="XDO_?FINAL_MV?302?">'SFMP- Series 6'!$G$26:$G$29</definedName>
    <definedName name="XDO_?FINAL_MV?303?">'SFMP- Series 6'!$G$26:$G$48</definedName>
    <definedName name="XDO_?FINAL_MV?304?">'SFMP- Series 6'!$G$26:$G$63</definedName>
    <definedName name="XDO_?FINAL_MV?305?">'SFMP- Series 6'!$G$26:$G$68</definedName>
    <definedName name="XDO_?FINAL_MV?306?">'SFMP- Series 34'!$G$26</definedName>
    <definedName name="XDO_?FINAL_MV?307?">'SFMP- Series 34'!$G$26:$G$43</definedName>
    <definedName name="XDO_?FINAL_MV?308?">'SFMP- Series 34'!$G$26:$G$58</definedName>
    <definedName name="XDO_?FINAL_MV?309?">'SFMP- Series 34'!$G$26:$G$63</definedName>
    <definedName name="XDO_?FINAL_MV?31?">SEHF!$G$10:$G$59</definedName>
    <definedName name="XDO_?FINAL_MV?310?">'SMCBF-IP'!$G$10:$G$31</definedName>
    <definedName name="XDO_?FINAL_MV?311?">'SMCBF-IP'!$G$10:$G$37</definedName>
    <definedName name="XDO_?FINAL_MV?312?">'SMCBF-IP'!$G$10:$G$41</definedName>
    <definedName name="XDO_?FINAL_MV?313?">'SMCBF-IP'!$G$10:$G$62</definedName>
    <definedName name="XDO_?FINAL_MV?314?">'SMCBF-IP'!$G$10:$G$81</definedName>
    <definedName name="XDO_?FINAL_MV?315?">'SMCBF-IP'!$G$10:$G$86</definedName>
    <definedName name="XDO_?FINAL_MV?316?">SFRDF!$G$18:$G$25</definedName>
    <definedName name="XDO_?FINAL_MV?317?">SFRDF!$G$18:$G$36</definedName>
    <definedName name="XDO_?FINAL_MV?318?">SFRDF!$G$18:$G$40</definedName>
    <definedName name="XDO_?FINAL_MV?319?">SFRDF!$G$18:$G$48</definedName>
    <definedName name="XDO_?FINAL_MV?32?">SEHF!$G$10:$G$63</definedName>
    <definedName name="XDO_?FINAL_MV?320?">SFRDF!$G$18:$G$61</definedName>
    <definedName name="XDO_?FINAL_MV?321?">SFRDF!$G$18:$G$71</definedName>
    <definedName name="XDO_?FINAL_MV?322?">SFRDF!$G$18:$G$76</definedName>
    <definedName name="XDO_?FINAL_MV?323?">SBIETFIT!$G$10:$G$19</definedName>
    <definedName name="XDO_?FINAL_MV?324?">SBIETFIT!$G$10:$G$62</definedName>
    <definedName name="XDO_?FINAL_MV?325?">SBIETFIT!$G$10:$G$67</definedName>
    <definedName name="XDO_?FINAL_MV?326?">SBIETFPB!$G$10:$G$19</definedName>
    <definedName name="XDO_?FINAL_MV?327?">SBIETFPB!$G$10:$G$62</definedName>
    <definedName name="XDO_?FINAL_MV?328?">SBIETFPB!$G$10:$G$67</definedName>
    <definedName name="XDO_?FINAL_MV?329?">'SRBF-AP'!$G$10:$G$56</definedName>
    <definedName name="XDO_?FINAL_MV?33?">SEHF!$G$10:$G$112</definedName>
    <definedName name="XDO_?FINAL_MV?330?">'SRBF-AP'!$G$10:$G$66</definedName>
    <definedName name="XDO_?FINAL_MV?331?">'SRBF-AP'!$G$10:$G$74</definedName>
    <definedName name="XDO_?FINAL_MV?332?">'SRBF-AP'!$G$10:$G$103</definedName>
    <definedName name="XDO_?FINAL_MV?333?">'SRBF-AP'!$G$10:$G$108</definedName>
    <definedName name="XDO_?FINAL_MV?334?">'SRBF-AHP'!$G$10:$G$56</definedName>
    <definedName name="XDO_?FINAL_MV?335?">'SRBF-AHP'!$G$10:$G$65</definedName>
    <definedName name="XDO_?FINAL_MV?336?">'SRBF-AHP'!$G$10:$G$70</definedName>
    <definedName name="XDO_?FINAL_MV?337?">'SRBF-AHP'!$G$10:$G$75</definedName>
    <definedName name="XDO_?FINAL_MV?338?">'SRBF-AHP'!$G$10:$G$84</definedName>
    <definedName name="XDO_?FINAL_MV?339?">'SRBF-AHP'!$G$10:$G$88</definedName>
    <definedName name="XDO_?FINAL_MV?34?">SEHF!$G$10:$G$118</definedName>
    <definedName name="XDO_?FINAL_MV?340?">'SRBF-AHP'!$G$10:$G$105</definedName>
    <definedName name="XDO_?FINAL_MV?341?">'SRBF-AHP'!$G$10:$G$117</definedName>
    <definedName name="XDO_?FINAL_MV?342?">'SRBF-AHP'!$G$10:$G$122</definedName>
    <definedName name="XDO_?FINAL_MV?343?">'SRBF-CHP'!$G$10:$G$56</definedName>
    <definedName name="XDO_?FINAL_MV?344?">'SRBF-CHP'!$G$10:$G$73</definedName>
    <definedName name="XDO_?FINAL_MV?345?">'SRBF-CHP'!$G$10:$G$84</definedName>
    <definedName name="XDO_?FINAL_MV?346?">'SRBF-CHP'!$G$10:$G$113</definedName>
    <definedName name="XDO_?FINAL_MV?347?">'SRBF-CHP'!$G$10:$G$118</definedName>
    <definedName name="XDO_?FINAL_MV?348?">'SRBF-CP'!$G$10:$G$56</definedName>
    <definedName name="XDO_?FINAL_MV?349?">'SRBF-CP'!$G$10:$G$72</definedName>
    <definedName name="XDO_?FINAL_MV?35?">SEHF!$G$10:$G$127</definedName>
    <definedName name="XDO_?FINAL_MV?350?">'SRBF-CP'!$G$10:$G$83</definedName>
    <definedName name="XDO_?FINAL_MV?351?">'SRBF-CP'!$G$10:$G$87</definedName>
    <definedName name="XDO_?FINAL_MV?352?">'SRBF-CP'!$G$10:$G$114</definedName>
    <definedName name="XDO_?FINAL_MV?353?">'SRBF-CP'!$G$10:$G$119</definedName>
    <definedName name="XDO_?FINAL_MV?354?">'SIA-US EQUITY FOF'!$G$14</definedName>
    <definedName name="XDO_?FINAL_MV?355?">'SIA-US EQUITY FOF'!$G$14:$G$53</definedName>
    <definedName name="XDO_?FINAL_MV?356?">'SIA-US EQUITY FOF'!$G$14:$G$58</definedName>
    <definedName name="XDO_?FINAL_MV?357?">'SFMP- Series 41'!$G$18</definedName>
    <definedName name="XDO_?FINAL_MV?358?">'SFMP- Series 41'!$G$18:$G$29</definedName>
    <definedName name="XDO_?FINAL_MV?359?">'SFMP- Series 41'!$G$18:$G$43</definedName>
    <definedName name="XDO_?FINAL_MV?36?">SEHF!$G$10:$G$139</definedName>
    <definedName name="XDO_?FINAL_MV?360?">'SFMP- Series 41'!$G$18:$G$58</definedName>
    <definedName name="XDO_?FINAL_MV?361?">'SFMP- Series 41'!$G$18:$G$63</definedName>
    <definedName name="XDO_?FINAL_MV?362?">'SFMP- Series 42'!$G$18</definedName>
    <definedName name="XDO_?FINAL_MV?363?">'SFMP- Series 42'!$G$18:$G$40</definedName>
    <definedName name="XDO_?FINAL_MV?364?">'SFMP- Series 42'!$G$18:$G$61</definedName>
    <definedName name="XDO_?FINAL_MV?365?">'SFMP- Series 42'!$G$18:$G$76</definedName>
    <definedName name="XDO_?FINAL_MV?366?">'SFMP- Series 42'!$G$18:$G$81</definedName>
    <definedName name="XDO_?FINAL_MV?367?">'SFMP- Series 43'!$G$26:$G$34</definedName>
    <definedName name="XDO_?FINAL_MV?368?">'SFMP- Series 43'!$G$26:$G$52</definedName>
    <definedName name="XDO_?FINAL_MV?369?">'SFMP- Series 43'!$G$26:$G$67</definedName>
    <definedName name="XDO_?FINAL_MV?37?">SEHF!$G$10:$G$145</definedName>
    <definedName name="XDO_?FINAL_MV?370?">'SFMP- Series 43'!$G$26:$G$72</definedName>
    <definedName name="XDO_?FINAL_MV?371?">'SNN50'!$G$10:$G$59</definedName>
    <definedName name="XDO_?FINAL_MV?372?">'SNN50'!$G$10:$G$102</definedName>
    <definedName name="XDO_?FINAL_MV?373?">'SNN50'!$G$10:$G$107</definedName>
    <definedName name="XDO_?FINAL_MV?374?">'SFMP- Series 44'!$G$26:$G$31</definedName>
    <definedName name="XDO_?FINAL_MV?375?">'SFMP- Series 44'!$G$26:$G$53</definedName>
    <definedName name="XDO_?FINAL_MV?376?">'SFMP- Series 44'!$G$26:$G$68</definedName>
    <definedName name="XDO_?FINAL_MV?377?">'SFMP- Series 44'!$G$26:$G$73</definedName>
    <definedName name="XDO_?FINAL_MV?378?">'SFMP- Series 45'!$G$26:$G$33</definedName>
    <definedName name="XDO_?FINAL_MV?379?">'SFMP- Series 45'!$G$26:$G$55</definedName>
    <definedName name="XDO_?FINAL_MV?38?">SEHF!$G$10:$G$150</definedName>
    <definedName name="XDO_?FINAL_MV?380?">'SFMP- Series 45'!$G$26:$G$70</definedName>
    <definedName name="XDO_?FINAL_MV?381?">'SFMP- Series 45'!$G$26:$G$75</definedName>
    <definedName name="XDO_?FINAL_MV?382?">SBIETFCON!$G$10:$G$39</definedName>
    <definedName name="XDO_?FINAL_MV?383?">SBIETFCON!$G$10:$G$82</definedName>
    <definedName name="XDO_?FINAL_MV?384?">SBIETFCON!$G$10:$G$87</definedName>
    <definedName name="XDO_?FINAL_MV?385?">'SFMP- Series 46'!$G$26:$G$29</definedName>
    <definedName name="XDO_?FINAL_MV?386?">'SFMP- Series 46'!$G$26:$G$48</definedName>
    <definedName name="XDO_?FINAL_MV?387?">'SFMP- Series 46'!$G$26:$G$63</definedName>
    <definedName name="XDO_?FINAL_MV?388?">'SFMP- Series 46'!$G$26:$G$68</definedName>
    <definedName name="XDO_?FINAL_MV?389?">'SFMP- Series 47'!$G$26:$G$27</definedName>
    <definedName name="XDO_?FINAL_MV?39?">SEHF!$G$10:$G$158</definedName>
    <definedName name="XDO_?FINAL_MV?390?">'SFMP- Series 47'!$G$26:$G$46</definedName>
    <definedName name="XDO_?FINAL_MV?391?">'SFMP- Series 47'!$G$26:$G$61</definedName>
    <definedName name="XDO_?FINAL_MV?392?">'SFMP- Series 47'!$G$26:$G$66</definedName>
    <definedName name="XDO_?FINAL_MV?393?">'SFMP- Series 48'!$G$26:$G$28</definedName>
    <definedName name="XDO_?FINAL_MV?394?">'SFMP- Series 48'!$G$26:$G$44</definedName>
    <definedName name="XDO_?FINAL_MV?395?">'SFMP- Series 48'!$G$26:$G$59</definedName>
    <definedName name="XDO_?FINAL_MV?396?">'SFMP- Series 48'!$G$26:$G$64</definedName>
    <definedName name="XDO_?FINAL_MV?397?">SBAF!$G$10:$G$99</definedName>
    <definedName name="XDO_?FINAL_MV?398?">SBAF!$G$10:$G$107</definedName>
    <definedName name="XDO_?FINAL_MV?399?">SBAF!$G$10:$G$112</definedName>
    <definedName name="XDO_?FINAL_MV?4?">#REF!</definedName>
    <definedName name="XDO_?FINAL_MV?40?">SEHF!$G$10:$G$163</definedName>
    <definedName name="XDO_?FINAL_MV?400?">SBAF!$G$10:$G$150</definedName>
    <definedName name="XDO_?FINAL_MV?401?">SBAF!$G$10:$G$163</definedName>
    <definedName name="XDO_?FINAL_MV?402?">SBAF!$G$10:$G$169</definedName>
    <definedName name="XDO_?FINAL_MV?403?">SBAF!$G$10:$G$176</definedName>
    <definedName name="XDO_?FINAL_MV?404?">SBAF!$G$10:$G$197</definedName>
    <definedName name="XDO_?FINAL_MV?405?">SBAF!$G$10:$G$202</definedName>
    <definedName name="XDO_?FINAL_MV?406?">'SFMP- Series 49'!$G$26:$G$33</definedName>
    <definedName name="XDO_?FINAL_MV?407?">'SFMP- Series 49'!$G$26:$G$53</definedName>
    <definedName name="XDO_?FINAL_MV?408?">'SFMP- Series 49'!$G$26:$G$68</definedName>
    <definedName name="XDO_?FINAL_MV?409?">'SFMP- Series 49'!$G$26:$G$73</definedName>
    <definedName name="XDO_?FINAL_MV?41?">SEHF!$G$10:$G$175</definedName>
    <definedName name="XDO_?FINAL_MV?410?">'SFMP- Series 50'!$G$26:$G$30</definedName>
    <definedName name="XDO_?FINAL_MV?411?">'SFMP- Series 50'!$G$26:$G$49</definedName>
    <definedName name="XDO_?FINAL_MV?412?">'SFMP- Series 50'!$G$26:$G$64</definedName>
    <definedName name="XDO_?FINAL_MV?413?">'SFMP- Series 50'!$G$26:$G$69</definedName>
    <definedName name="XDO_?FINAL_MV?414?">'SFMP- Series 51'!$G$26:$G$36</definedName>
    <definedName name="XDO_?FINAL_MV?415?">'SFMP- Series 51'!$G$26:$G$58</definedName>
    <definedName name="XDO_?FINAL_MV?416?">'SFMP- Series 51'!$G$26:$G$73</definedName>
    <definedName name="XDO_?FINAL_MV?417?">'SFMP- Series 51'!$G$26:$G$78</definedName>
    <definedName name="XDO_?FINAL_MV?418?">'SFMP- Series 52'!$G$26:$G$30</definedName>
    <definedName name="XDO_?FINAL_MV?419?">'SFMP- Series 52'!$G$26:$G$52</definedName>
    <definedName name="XDO_?FINAL_MV?42?">SEHF!$G$10:$G$180</definedName>
    <definedName name="XDO_?FINAL_MV?420?">'SFMP- Series 52'!$G$26:$G$67</definedName>
    <definedName name="XDO_?FINAL_MV?421?">'SFMP- Series 52'!$G$26:$G$72</definedName>
    <definedName name="XDO_?FINAL_MV?422?">'SFMP- Series 53'!$G$26:$G$34</definedName>
    <definedName name="XDO_?FINAL_MV?423?">'SFMP- Series 53'!$G$26:$G$57</definedName>
    <definedName name="XDO_?FINAL_MV?424?">'SFMP- Series 53'!$G$26:$G$72</definedName>
    <definedName name="XDO_?FINAL_MV?425?">'SFMP- Series 53'!$G$26:$G$77</definedName>
    <definedName name="XDO_?FINAL_MV?426?">'SFMP- Series 54'!$G$26:$G$28</definedName>
    <definedName name="XDO_?FINAL_MV?427?">'SFMP- Series 54'!$G$26:$G$44</definedName>
    <definedName name="XDO_?FINAL_MV?428?">'SFMP- Series 54'!$G$26:$G$59</definedName>
    <definedName name="XDO_?FINAL_MV?429?">'SFMP- Series 54'!$G$26:$G$64</definedName>
    <definedName name="XDO_?FINAL_MV?43?">#REF!</definedName>
    <definedName name="XDO_?FINAL_MV?430?">'SFMP- Series 55'!$G$26:$G$32</definedName>
    <definedName name="XDO_?FINAL_MV?431?">'SFMP- Series 55'!$G$26:$G$55</definedName>
    <definedName name="XDO_?FINAL_MV?432?">'SFMP- Series 55'!$G$26:$G$70</definedName>
    <definedName name="XDO_?FINAL_MV?433?">'SFMP- Series 55'!$G$26:$G$75</definedName>
    <definedName name="XDO_?FINAL_MV?434?">'SFMP- Series 56'!$G$26:$G$27</definedName>
    <definedName name="XDO_?FINAL_MV?435?">'SFMP- Series 56'!$G$26:$G$40</definedName>
    <definedName name="XDO_?FINAL_MV?436?">'SFMP- Series 56'!$G$26:$G$55</definedName>
    <definedName name="XDO_?FINAL_MV?437?">'SFMP- Series 56'!$G$26:$G$60</definedName>
    <definedName name="XDO_?FINAL_MV?438?">'SFMP- Series 57'!$G$26:$G$29</definedName>
    <definedName name="XDO_?FINAL_MV?439?">'SFMP- Series 57'!$G$26:$G$52</definedName>
    <definedName name="XDO_?FINAL_MV?44?">#REF!</definedName>
    <definedName name="XDO_?FINAL_MV?440?">'SFMP- Series 57'!$G$26:$G$67</definedName>
    <definedName name="XDO_?FINAL_MV?441?">'SFMP- Series 57'!$G$26:$G$72</definedName>
    <definedName name="XDO_?FINAL_MV?442?">'SFMP- Series 58'!$G$26:$G$31</definedName>
    <definedName name="XDO_?FINAL_MV?443?">'SFMP- Series 58'!$G$26:$G$50</definedName>
    <definedName name="XDO_?FINAL_MV?444?">'SFMP- Series 58'!$G$26:$G$65</definedName>
    <definedName name="XDO_?FINAL_MV?445?">'SFMP- Series 58'!$G$26:$G$70</definedName>
    <definedName name="XDO_?FINAL_MV?446?">SCPSE!$G$18:$G$44</definedName>
    <definedName name="XDO_?FINAL_MV?447?">SCPSE!$G$18:$G$53</definedName>
    <definedName name="XDO_?FINAL_MV?448?">SCPSE!$G$18:$G$126</definedName>
    <definedName name="XDO_?FINAL_MV?449?">SCPSE!$G$18:$G$153</definedName>
    <definedName name="XDO_?FINAL_MV?45?">SMIF!$G$18:$G$32</definedName>
    <definedName name="XDO_?FINAL_MV?450?">SCPSE!$G$18:$G$158</definedName>
    <definedName name="XDO_?FINAL_MV?451?">'SFMP- Series 59'!$G$38:$G$40</definedName>
    <definedName name="XDO_?FINAL_MV?452?">'SFMP- Series 59'!$G$38:$G$55</definedName>
    <definedName name="XDO_?FINAL_MV?453?">'SFMP- Series 59'!$G$38:$G$60</definedName>
    <definedName name="XDO_?FINAL_MV?454?">'SFMP- Series 60'!$G$26:$G$30</definedName>
    <definedName name="XDO_?FINAL_MV?455?">'SFMP- Series 60'!$G$26:$G$51</definedName>
    <definedName name="XDO_?FINAL_MV?456?">'SFMP- Series 60'!$G$26:$G$66</definedName>
    <definedName name="XDO_?FINAL_MV?457?">'SFMP- Series 60'!$G$26:$G$71</definedName>
    <definedName name="XDO_?FINAL_MV?458?">SMCF!$G$10:$G$58</definedName>
    <definedName name="XDO_?FINAL_MV?459?">SMCF!$G$10:$G$73</definedName>
    <definedName name="XDO_?FINAL_MV?46?">SMIF!$G$18:$G$43</definedName>
    <definedName name="XDO_?FINAL_MV?460?">SMCF!$G$10:$G$85</definedName>
    <definedName name="XDO_?FINAL_MV?461?">SMCF!$G$10:$G$104</definedName>
    <definedName name="XDO_?FINAL_MV?462?">SMCF!$G$10:$G$109</definedName>
    <definedName name="XDO_?FINAL_MV?463?">'SFMP- Series 61'!$G$26:$G$36</definedName>
    <definedName name="XDO_?FINAL_MV?464?">'SFMP- Series 61'!$G$26:$G$58</definedName>
    <definedName name="XDO_?FINAL_MV?465?">'SFMP- Series 61'!$G$26:$G$73</definedName>
    <definedName name="XDO_?FINAL_MV?466?">'SFMP- Series 61'!$G$26:$G$78</definedName>
    <definedName name="XDO_?FINAL_MV?467?">'SFMP- Series 66'!$G$26:$G$34</definedName>
    <definedName name="XDO_?FINAL_MV?468?">'SFMP- Series 66'!$G$26:$G$56</definedName>
    <definedName name="XDO_?FINAL_MV?469?">'SFMP- Series 66'!$G$26:$G$71</definedName>
    <definedName name="XDO_?FINAL_MV?47?">SMIF!$G$18:$G$47</definedName>
    <definedName name="XDO_?FINAL_MV?470?">'SFMP- Series 66'!$G$26:$G$76</definedName>
    <definedName name="XDO_?FINAL_MV?471?">'SFMP- Series 67'!$G$26:$G$34</definedName>
    <definedName name="XDO_?FINAL_MV?472?">'SFMP- Series 67'!$G$26:$G$56</definedName>
    <definedName name="XDO_?FINAL_MV?473?">'SFMP- Series 67'!$G$26:$G$71</definedName>
    <definedName name="XDO_?FINAL_MV?474?">'SFMP- Series 67'!$G$26:$G$76</definedName>
    <definedName name="XDO_?FINAL_MV?475?">'SFMP- Series 64'!$G$24</definedName>
    <definedName name="XDO_?FINAL_MV?476?">'SFMP- Series 64'!$G$24:$G$32</definedName>
    <definedName name="XDO_?FINAL_MV?477?">'SFMP- Series 64'!$G$24:$G$53</definedName>
    <definedName name="XDO_?FINAL_MV?478?">'SFMP- Series 64'!$G$24:$G$68</definedName>
    <definedName name="XDO_?FINAL_MV?479?">'SFMP- Series 64'!$G$24:$G$73</definedName>
    <definedName name="XDO_?FINAL_MV?48?">SMIF!$G$18:$G$66</definedName>
    <definedName name="XDO_?FINAL_MV?480?">'SFMP- Series 68'!$G$24</definedName>
    <definedName name="XDO_?FINAL_MV?481?">'SFMP- Series 68'!$G$24:$G$41</definedName>
    <definedName name="XDO_?FINAL_MV?482?">'SFMP- Series 68'!$G$24:$G$56</definedName>
    <definedName name="XDO_?FINAL_MV?483?">'SFMP- Series 68'!$G$24:$G$61</definedName>
    <definedName name="XDO_?FINAL_MV?484?">SNM150IF!$G$10:$G$159</definedName>
    <definedName name="XDO_?FINAL_MV?485?">SNM150IF!$G$10:$G$202</definedName>
    <definedName name="XDO_?FINAL_MV?486?">SNM150IF!$G$10:$G$207</definedName>
    <definedName name="XDO_?FINAL_MV?487?">SNS250IF!$G$10:$G$259</definedName>
    <definedName name="XDO_?FINAL_MV?488?">SNS250IF!$G$10:$G$302</definedName>
    <definedName name="XDO_?FINAL_MV?489?">SNS250IF!$G$10:$G$307</definedName>
    <definedName name="XDO_?FINAL_MV?49?">SMIF!$G$18:$G$76</definedName>
    <definedName name="XDO_?FINAL_MV?490?">'SCIGI-JUN 2036'!$G$24:$G$25</definedName>
    <definedName name="XDO_?FINAL_MV?491?">'SCIGI-JUN 2036'!$G$24:$G$54</definedName>
    <definedName name="XDO_?FINAL_MV?492?">'SCIGI-JUN 2036'!$G$24:$G$59</definedName>
    <definedName name="XDO_?FINAL_MV?493?">'SCIGI-APR 2029'!$G$24</definedName>
    <definedName name="XDO_?FINAL_MV?494?">'SCIGI-APR 2029'!$G$24:$G$53</definedName>
    <definedName name="XDO_?FINAL_MV?495?">'SCIGI-APR 2029'!$G$24:$G$58</definedName>
    <definedName name="XDO_?FINAL_MV?496?">'SCISI-SEP 2027'!$G$24</definedName>
    <definedName name="XDO_?FINAL_MV?497?">'SCISI-SEP 2027'!$G$24:$G$44</definedName>
    <definedName name="XDO_?FINAL_MV?498?">'SCISI-SEP 2027'!$G$24:$G$71</definedName>
    <definedName name="XDO_?FINAL_MV?499?">'SCISI-SEP 2027'!$G$24:$G$76</definedName>
    <definedName name="XDO_?FINAL_MV?5?">#REF!</definedName>
    <definedName name="XDO_?FINAL_MV?50?">SMIF!$G$18:$G$81</definedName>
    <definedName name="XDO_?FINAL_MV?500?">'SFMP- Series 72'!$G$38:$G$41</definedName>
    <definedName name="XDO_?FINAL_MV?501?">'SFMP- Series 72'!$G$38:$G$56</definedName>
    <definedName name="XDO_?FINAL_MV?502?">'SFMP- Series 72'!$G$38:$G$61</definedName>
    <definedName name="XDO_?FINAL_MV?503?">'SFMP- Series 73'!$G$38:$G$41</definedName>
    <definedName name="XDO_?FINAL_MV?504?">'SFMP- Series 73'!$G$38:$G$56</definedName>
    <definedName name="XDO_?FINAL_MV?505?">'SFMP- Series 73'!$G$38:$G$61</definedName>
    <definedName name="XDO_?FINAL_MV?506?">SLDF!$G$24:$G$33</definedName>
    <definedName name="XDO_?FINAL_MV?507?">SLDF!$G$24:$G$54</definedName>
    <definedName name="XDO_?FINAL_MV?508?">SLDF!$G$24:$G$64</definedName>
    <definedName name="XDO_?FINAL_MV?509?">SLDF!$G$24:$G$69</definedName>
    <definedName name="XDO_?FINAL_MV?51?">#REF!</definedName>
    <definedName name="XDO_?FINAL_MV?510?">'SFMP- Series 74'!$G$26:$G$33</definedName>
    <definedName name="XDO_?FINAL_MV?511?">'SFMP- Series 74'!$G$26:$G$50</definedName>
    <definedName name="XDO_?FINAL_MV?512?">'SFMP- Series 74'!$G$26:$G$65</definedName>
    <definedName name="XDO_?FINAL_MV?513?">'SFMP- Series 74'!$G$26:$G$70</definedName>
    <definedName name="XDO_?FINAL_MV?514?">'SFMP- Series 76'!$G$18:$G$21</definedName>
    <definedName name="XDO_?FINAL_MV?515?">'SFMP- Series 76'!$G$18:$G$31</definedName>
    <definedName name="XDO_?FINAL_MV?516?">'SFMP- Series 76'!$G$18:$G$49</definedName>
    <definedName name="XDO_?FINAL_MV?517?">'SFMP- Series 76'!$G$18:$G$64</definedName>
    <definedName name="XDO_?FINAL_MV?518?">'SFMP- Series 76'!$G$18:$G$69</definedName>
    <definedName name="XDO_?FINAL_MV?519?">'SFMP- Series 78'!$G$18:$G$22</definedName>
    <definedName name="XDO_?FINAL_MV?52?">#REF!</definedName>
    <definedName name="XDO_?FINAL_MV?520?">'SFMP- Series 78'!$G$18:$G$34</definedName>
    <definedName name="XDO_?FINAL_MV?521?">'SFMP- Series 78'!$G$18:$G$51</definedName>
    <definedName name="XDO_?FINAL_MV?522?">'SFMP- Series 78'!$G$18:$G$66</definedName>
    <definedName name="XDO_?FINAL_MV?523?">'SFMP- Series 78'!$G$18:$G$71</definedName>
    <definedName name="XDO_?FINAL_MV?524?">SDYF!$G$10:$G$52</definedName>
    <definedName name="XDO_?FINAL_MV?525?">SDYF!$G$10:$G$60</definedName>
    <definedName name="XDO_?FINAL_MV?526?">SDYF!$G$10:$G$67</definedName>
    <definedName name="XDO_?FINAL_MV?527?">SDYF!$G$10:$G$88</definedName>
    <definedName name="XDO_?FINAL_MV?528?">SDYF!$G$10:$G$107</definedName>
    <definedName name="XDO_?FINAL_MV?529?">SDYF!$G$10:$G$112</definedName>
    <definedName name="XDO_?FINAL_MV?53?">SCOF!$G$10:$G$57</definedName>
    <definedName name="XDO_?FINAL_MV?530?">'SFMP- Series 79'!$G$18:$G$21</definedName>
    <definedName name="XDO_?FINAL_MV?531?">'SFMP- Series 79'!$G$18:$G$44</definedName>
    <definedName name="XDO_?FINAL_MV?532?">'SFMP- Series 79'!$G$18:$G$59</definedName>
    <definedName name="XDO_?FINAL_MV?533?">'SFMP- Series 79'!$G$18:$G$64</definedName>
    <definedName name="XDO_?FINAL_MV?534?">'SFMP- Series 81'!$G$18:$G$25</definedName>
    <definedName name="XDO_?FINAL_MV?535?">'SFMP- Series 81'!$G$18:$G$41</definedName>
    <definedName name="XDO_?FINAL_MV?536?">'SFMP- Series 81'!$G$18:$G$59</definedName>
    <definedName name="XDO_?FINAL_MV?537?">'SFMP- Series 81'!$G$18:$G$74</definedName>
    <definedName name="XDO_?FINAL_MV?538?">'SFMP- Series 81'!$G$18:$G$79</definedName>
    <definedName name="XDO_?FINAL_MV?539?">'SBI-BSE-SENSEX-IF'!$G$10:$G$39</definedName>
    <definedName name="XDO_?FINAL_MV?54?">SCOF!$G$10:$G$82</definedName>
    <definedName name="XDO_?FINAL_MV?540?">'SBI-BSE-SENSEX-IF'!$G$10:$G$82</definedName>
    <definedName name="XDO_?FINAL_MV?541?">'SBI-BSE-SENSEX-IF'!$G$10:$G$87</definedName>
    <definedName name="XDO_?FINAL_MV?542?">LIQUIDSBI!$G$52</definedName>
    <definedName name="XDO_?FINAL_MV?543?">LIQUIDSBI!$G$52:$G$57</definedName>
    <definedName name="XDO_?FINAL_MV?544?">SN50EWIF!$G$10:$G$59</definedName>
    <definedName name="XDO_?FINAL_MV?545?">SN50EWIF!$G$10:$G$102</definedName>
    <definedName name="XDO_?FINAL_MV?546?">SN50EWIF!$G$10:$G$107</definedName>
    <definedName name="XDO_?FINAL_MV?547?">SEOF!$G$10:$G$42</definedName>
    <definedName name="XDO_?FINAL_MV?548?">SEOF!$G$10:$G$67</definedName>
    <definedName name="XDO_?FINAL_MV?549?">SEOF!$G$10:$G$86</definedName>
    <definedName name="XDO_?FINAL_MV?55?">SCOF!$G$10:$G$101</definedName>
    <definedName name="XDO_?FINAL_MV?550?">SEOF!$G$10:$G$91</definedName>
    <definedName name="XDO_?FINAL_MV?551?">'SBI-AOF'!$G$10:$G$37</definedName>
    <definedName name="XDO_?FINAL_MV?552?">'SBI-AOF'!$G$10:$G$62</definedName>
    <definedName name="XDO_?FINAL_MV?553?">'SBI-AOF'!$G$10:$G$81</definedName>
    <definedName name="XDO_?FINAL_MV?554?">'SBI-AOF'!$G$10:$G$86</definedName>
    <definedName name="XDO_?FINAL_MV?555?">SETFSILVER!$G$54</definedName>
    <definedName name="XDO_?FINAL_MV?556?">SETFSILVER!$G$54:$G$56</definedName>
    <definedName name="XDO_?FINAL_MV?557?">SETFSILVER!$G$54:$G$59</definedName>
    <definedName name="XDO_?FINAL_MV?558?">'SETFSILVER-FOF'!$G$42</definedName>
    <definedName name="XDO_?FINAL_MV?559?">'SETFSILVER-FOF'!$G$42:$G$54</definedName>
    <definedName name="XDO_?FINAL_MV?56?">SCOF!$G$10:$G$106</definedName>
    <definedName name="XDO_?FINAL_MV?560?">'SETFSILVER-FOF'!$G$42:$G$59</definedName>
    <definedName name="XDO_?FINAL_MV?561?">'SN50EW-ETF'!$G$10:$G$59</definedName>
    <definedName name="XDO_?FINAL_MV?562?">'SN50EW-ETF'!$G$10:$G$102</definedName>
    <definedName name="XDO_?FINAL_MV?563?">'SN50EW-ETF'!$G$10:$G$107</definedName>
    <definedName name="XDO_?FINAL_MV?564?">SIOF!$G$10:$G$48</definedName>
    <definedName name="XDO_?FINAL_MV?565?">SIOF!$G$10:$G$74</definedName>
    <definedName name="XDO_?FINAL_MV?566?">SIOF!$G$10:$G$93</definedName>
    <definedName name="XDO_?FINAL_MV?567?">SIOF!$G$10:$G$98</definedName>
    <definedName name="XDO_?FINAL_MV?568?">SN500IF!$G$10:$G$509</definedName>
    <definedName name="XDO_?FINAL_MV?569?">SN500IF!$G$10:$G$552</definedName>
    <definedName name="XDO_?FINAL_MV?57?">STOF!$G$10:$G$35</definedName>
    <definedName name="XDO_?FINAL_MV?570?">SN500IF!$G$10:$G$557</definedName>
    <definedName name="XDO_?FINAL_MV?571?">SNICIF!$G$10:$G$39</definedName>
    <definedName name="XDO_?FINAL_MV?572?">SNICIF!$G$10:$G$82</definedName>
    <definedName name="XDO_?FINAL_MV?573?">SNICIF!$G$10:$G$87</definedName>
    <definedName name="XDO_?FINAL_MV?574?">SQF!$G$10:$G$36</definedName>
    <definedName name="XDO_?FINAL_MV?575?">SQF!$G$10:$G$79</definedName>
    <definedName name="XDO_?FINAL_MV?576?">SQF!$G$10:$G$84</definedName>
    <definedName name="XDO_?FINAL_MV?577?">SNBIF!$G$10:$G$21</definedName>
    <definedName name="XDO_?FINAL_MV?578?">SNBIF!$G$10:$G$64</definedName>
    <definedName name="XDO_?FINAL_MV?579?">SNBIF!$G$10:$G$69</definedName>
    <definedName name="XDO_?FINAL_MV?58?">STOF!$G$10:$G$40</definedName>
    <definedName name="XDO_?FINAL_MV?580?">SNITIF!$G$10:$G$19</definedName>
    <definedName name="XDO_?FINAL_MV?581?">SNITIF!$G$10:$G$62</definedName>
    <definedName name="XDO_?FINAL_MV?582?">SNITIF!$G$10:$G$67</definedName>
    <definedName name="XDO_?FINAL_MV?583?">'SBI BSE PSU Bank ETF'!$G$10:$G$21</definedName>
    <definedName name="XDO_?FINAL_MV?584?">'SBI BSE PSU Bank ETF'!$G$10:$G$64</definedName>
    <definedName name="XDO_?FINAL_MV?585?">'SBI BSE PSU Bank ETF'!$G$10:$G$69</definedName>
    <definedName name="XDO_?FINAL_MV?586?">'SBI BSE PSU Bank Index Fund'!$G$10:$G$21</definedName>
    <definedName name="XDO_?FINAL_MV?587?">'SBI BSE PSU Bank Index Fund'!$G$10:$G$64</definedName>
    <definedName name="XDO_?FINAL_MV?588?">'SBI BSE PSU Bank Index Fund'!$G$10:$G$69</definedName>
    <definedName name="XDO_?FINAL_MV?589?">#REF!</definedName>
    <definedName name="XDO_?FINAL_MV?59?">STOF!$G$10:$G$47</definedName>
    <definedName name="XDO_?FINAL_MV?590?">#REF!</definedName>
    <definedName name="XDO_?FINAL_MV?591?">#REF!</definedName>
    <definedName name="XDO_?FINAL_MV?592?">#REF!</definedName>
    <definedName name="XDO_?FINAL_MV?593?">#REF!</definedName>
    <definedName name="XDO_?FINAL_MV?594?">#REF!</definedName>
    <definedName name="XDO_?FINAL_MV?595?">#REF!</definedName>
    <definedName name="XDO_?FINAL_MV?596?">#REF!</definedName>
    <definedName name="XDO_?FINAL_MV?597?">#REF!</definedName>
    <definedName name="XDO_?FINAL_MV?598?">#REF!</definedName>
    <definedName name="XDO_?FINAL_MV?599?">#REF!</definedName>
    <definedName name="XDO_?FINAL_MV?6?">#REF!</definedName>
    <definedName name="XDO_?FINAL_MV?60?">STOF!$G$10:$G$68</definedName>
    <definedName name="XDO_?FINAL_MV?600?">#REF!</definedName>
    <definedName name="XDO_?FINAL_MV?601?">#REF!</definedName>
    <definedName name="XDO_?FINAL_MV?602?">#REF!</definedName>
    <definedName name="XDO_?FINAL_MV?603?">#REF!</definedName>
    <definedName name="XDO_?FINAL_MV?604?">#REF!</definedName>
    <definedName name="XDO_?FINAL_MV?605?">#REF!</definedName>
    <definedName name="XDO_?FINAL_MV?61?">STOF!$G$10:$G$87</definedName>
    <definedName name="XDO_?FINAL_MV?62?">STOF!$G$10:$G$92</definedName>
    <definedName name="XDO_?FINAL_MV?63?">SHOF!$G$10:$G$37</definedName>
    <definedName name="XDO_?FINAL_MV?64?">SHOF!$G$10:$G$43</definedName>
    <definedName name="XDO_?FINAL_MV?65?">SHOF!$G$10:$G$64</definedName>
    <definedName name="XDO_?FINAL_MV?66?">SHOF!$G$10:$G$83</definedName>
    <definedName name="XDO_?FINAL_MV?67?">SHOF!$G$10:$G$88</definedName>
    <definedName name="XDO_?FINAL_MV?68?">SCF!$G$10:$G$89</definedName>
    <definedName name="XDO_?FINAL_MV?69?">SCF!$G$10:$G$96</definedName>
    <definedName name="XDO_?FINAL_MV?7?">#REF!</definedName>
    <definedName name="XDO_?FINAL_MV?70?">SCF!$G$10:$G$100</definedName>
    <definedName name="XDO_?FINAL_MV?71?">SCF!$G$10:$G$106</definedName>
    <definedName name="XDO_?FINAL_MV?72?">SCF!$G$10:$G$119</definedName>
    <definedName name="XDO_?FINAL_MV?73?">SCF!$G$10:$G$128</definedName>
    <definedName name="XDO_?FINAL_MV?74?">SCF!$G$10:$G$137</definedName>
    <definedName name="XDO_?FINAL_MV?75?">SCF!$G$10:$G$156</definedName>
    <definedName name="XDO_?FINAL_MV?76?">SCF!$G$10:$G$161</definedName>
    <definedName name="XDO_?FINAL_MV?77?">SNIF!$G$10:$G$59</definedName>
    <definedName name="XDO_?FINAL_MV?78?">SNIF!$G$10:$G$102</definedName>
    <definedName name="XDO_?FINAL_MV?79?">SNIF!$G$10:$G$107</definedName>
    <definedName name="XDO_?FINAL_MV?8?">#REF!</definedName>
    <definedName name="XDO_?FINAL_MV?80?">'SMCBF-SP'!$G$10:$G$31</definedName>
    <definedName name="XDO_?FINAL_MV?81?">'SMCBF-SP'!$G$10:$G$52</definedName>
    <definedName name="XDO_?FINAL_MV?82?">'SMCBF-SP'!$G$10:$G$61</definedName>
    <definedName name="XDO_?FINAL_MV?83?">'SMCBF-SP'!$G$10:$G$66</definedName>
    <definedName name="XDO_?FINAL_MV?84?">'SMCBF-SP'!$G$10:$G$79</definedName>
    <definedName name="XDO_?FINAL_MV?85?">'SMCBF-SP'!$G$10:$G$94</definedName>
    <definedName name="XDO_?FINAL_MV?86?">'SMCBF-SP'!$G$10:$G$99</definedName>
    <definedName name="XDO_?FINAL_MV?87?">SOF!$G$34:$G$37</definedName>
    <definedName name="XDO_?FINAL_MV?88?">SOF!$G$34:$G$57</definedName>
    <definedName name="XDO_?FINAL_MV?89?">SOF!$G$34:$G$62</definedName>
    <definedName name="XDO_?FINAL_MV?9?">SLMF!$G$10:$G$82</definedName>
    <definedName name="XDO_?FINAL_MV?90?">SMMDF!$G$18:$G$51</definedName>
    <definedName name="XDO_?FINAL_MV?91?">SMMDF!$G$18:$G$63</definedName>
    <definedName name="XDO_?FINAL_MV?92?">SMMDF!$G$18:$G$74</definedName>
    <definedName name="XDO_?FINAL_MV?93?">SMMDF!$G$18:$G$87</definedName>
    <definedName name="XDO_?FINAL_MV?94?">SMMDF!$G$18:$G$97</definedName>
    <definedName name="XDO_?FINAL_MV?95?">SMMDF!$G$18:$G$102</definedName>
    <definedName name="XDO_?FINAL_MV?96?">SLF!$G$18:$G$26</definedName>
    <definedName name="XDO_?FINAL_MV?97?">SLF!$G$18:$G$35</definedName>
    <definedName name="XDO_?FINAL_MV?98?">SLF!$G$18:$G$43</definedName>
    <definedName name="XDO_?FINAL_MV?99?">SLF!$G$18:$G$103</definedName>
    <definedName name="XDO_?FINAL_NAME?">SMEEF!$C$10:$C$100</definedName>
    <definedName name="XDO_?FINAL_NAME?1?">#REF!</definedName>
    <definedName name="XDO_?FINAL_NAME?10?">SLMF!$C$10:$C$88</definedName>
    <definedName name="XDO_?FINAL_NAME?100?">SLF!$C$18:$C$132</definedName>
    <definedName name="XDO_?FINAL_NAME?101?">SLF!$C$18:$C$144</definedName>
    <definedName name="XDO_?FINAL_NAME?102?">SLF!$C$18:$C$155</definedName>
    <definedName name="XDO_?FINAL_NAME?103?">SLF!$C$18:$C$165</definedName>
    <definedName name="XDO_?FINAL_NAME?104?">SLF!$C$18:$C$170</definedName>
    <definedName name="XDO_?FINAL_NAME?105?">SDBF!$C$18:$C$25</definedName>
    <definedName name="XDO_?FINAL_NAME?106?">SDBF!$C$18:$C$31</definedName>
    <definedName name="XDO_?FINAL_NAME?107?">SDBF!$C$18:$C$39</definedName>
    <definedName name="XDO_?FINAL_NAME?108?">SDBF!$C$18:$C$52</definedName>
    <definedName name="XDO_?FINAL_NAME?109?">SDBF!$C$18:$C$71</definedName>
    <definedName name="XDO_?FINAL_NAME?11?">SLMF!$C$10:$C$92</definedName>
    <definedName name="XDO_?FINAL_NAME?110?">SDBF!$C$18:$C$81</definedName>
    <definedName name="XDO_?FINAL_NAME?111?">SDBF!$C$18:$C$86</definedName>
    <definedName name="XDO_?FINAL_NAME?112?">SSF!$C$26:$C$62</definedName>
    <definedName name="XDO_?FINAL_NAME?113?">SSF!$C$26:$C$85</definedName>
    <definedName name="XDO_?FINAL_NAME?114?">SSF!$C$26:$C$119</definedName>
    <definedName name="XDO_?FINAL_NAME?115?">SSF!$C$26:$C$124</definedName>
    <definedName name="XDO_?FINAL_NAME?116?">SSF!$C$26:$C$135</definedName>
    <definedName name="XDO_?FINAL_NAME?117?">SSF!$C$26:$C$145</definedName>
    <definedName name="XDO_?FINAL_NAME?118?">SSF!$C$26:$C$150</definedName>
    <definedName name="XDO_?FINAL_NAME?119?">SCRF!$C$16:$C$17</definedName>
    <definedName name="XDO_?FINAL_NAME?12?">SLMF!$C$10:$C$113</definedName>
    <definedName name="XDO_?FINAL_NAME?120?">SCRF!$C$16:$C$21</definedName>
    <definedName name="XDO_?FINAL_NAME?121?">SCRF!$C$16:$C$56</definedName>
    <definedName name="XDO_?FINAL_NAME?122?">SCRF!$C$16:$C$66</definedName>
    <definedName name="XDO_?FINAL_NAME?123?">SCRF!$C$16:$C$87</definedName>
    <definedName name="XDO_?FINAL_NAME?124?">SCRF!$C$16:$C$97</definedName>
    <definedName name="XDO_?FINAL_NAME?125?">SCRF!$C$16:$C$102</definedName>
    <definedName name="XDO_?FINAL_NAME?126?">SFEF!$C$10:$C$33</definedName>
    <definedName name="XDO_?FINAL_NAME?127?">SFEF!$C$10:$C$41</definedName>
    <definedName name="XDO_?FINAL_NAME?128?">SFEF!$C$10:$C$66</definedName>
    <definedName name="XDO_?FINAL_NAME?129?">SFEF!$C$10:$C$85</definedName>
    <definedName name="XDO_?FINAL_NAME?13?">SLMF!$C$10:$C$132</definedName>
    <definedName name="XDO_?FINAL_NAME?130?">SFEF!$C$10:$C$90</definedName>
    <definedName name="XDO_?FINAL_NAME?131?">SCHF!$C$10:$C$48</definedName>
    <definedName name="XDO_?FINAL_NAME?132?">SCHF!$C$10:$C$56</definedName>
    <definedName name="XDO_?FINAL_NAME?133?">SCHF!$C$10:$C$107</definedName>
    <definedName name="XDO_?FINAL_NAME?134?">SCHF!$C$10:$C$117</definedName>
    <definedName name="XDO_?FINAL_NAME?135?">SCHF!$C$10:$C$128</definedName>
    <definedName name="XDO_?FINAL_NAME?136?">SCHF!$C$10:$C$147</definedName>
    <definedName name="XDO_?FINAL_NAME?137?">SCHF!$C$10:$C$157</definedName>
    <definedName name="XDO_?FINAL_NAME?138?">SCHF!$C$10:$C$162</definedName>
    <definedName name="XDO_?FINAL_NAME?139?">SMUSD!$C$18:$C$39</definedName>
    <definedName name="XDO_?FINAL_NAME?14?">SLMF!$C$10:$C$137</definedName>
    <definedName name="XDO_?FINAL_NAME?140?">SMUSD!$C$18:$C$46</definedName>
    <definedName name="XDO_?FINAL_NAME?141?">SMUSD!$C$18:$C$50</definedName>
    <definedName name="XDO_?FINAL_NAME?142?">SMUSD!$C$18:$C$64</definedName>
    <definedName name="XDO_?FINAL_NAME?143?">SMUSD!$C$18:$C$75</definedName>
    <definedName name="XDO_?FINAL_NAME?144?">SMUSD!$C$18:$C$106</definedName>
    <definedName name="XDO_?FINAL_NAME?145?">SMUSD!$C$18:$C$110</definedName>
    <definedName name="XDO_?FINAL_NAME?146?">SMUSD!$C$18:$C$121</definedName>
    <definedName name="XDO_?FINAL_NAME?147?">SMUSD!$C$18:$C$131</definedName>
    <definedName name="XDO_?FINAL_NAME?148?">SMUSD!$C$18:$C$136</definedName>
    <definedName name="XDO_?FINAL_NAME?149?">SMIDCAP!$C$10:$C$66</definedName>
    <definedName name="XDO_?FINAL_NAME?15?">SLTEF!$C$10:$C$71</definedName>
    <definedName name="XDO_?FINAL_NAME?150?">SMIDCAP!$C$10:$C$93</definedName>
    <definedName name="XDO_?FINAL_NAME?151?">SMIDCAP!$C$10:$C$112</definedName>
    <definedName name="XDO_?FINAL_NAME?152?">SMIDCAP!$C$10:$C$117</definedName>
    <definedName name="XDO_?FINAL_NAME?153?">SMCMF!$C$24:$C$25</definedName>
    <definedName name="XDO_?FINAL_NAME?154?">SMCMF!$C$24:$C$54</definedName>
    <definedName name="XDO_?FINAL_NAME?155?">SMCMF!$C$24:$C$59</definedName>
    <definedName name="XDO_?FINAL_NAME?156?">SMCOMMA!$C$10:$C$36</definedName>
    <definedName name="XDO_?FINAL_NAME?157?">SMCOMMA!$C$10:$C$61</definedName>
    <definedName name="XDO_?FINAL_NAME?158?">SMCOMMA!$C$10:$C$80</definedName>
    <definedName name="XDO_?FINAL_NAME?159?">SMCOMMA!$C$10:$C$85</definedName>
    <definedName name="XDO_?FINAL_NAME?16?">SLTEF!$C$10:$C$96</definedName>
    <definedName name="XDO_?FINAL_NAME?160?">SMGF!$C$24:$C$28</definedName>
    <definedName name="XDO_?FINAL_NAME?161?">SMGF!$C$24:$C$38</definedName>
    <definedName name="XDO_?FINAL_NAME?162?">SMGF!$C$24:$C$47</definedName>
    <definedName name="XDO_?FINAL_NAME?163?">SMGF!$C$24:$C$66</definedName>
    <definedName name="XDO_?FINAL_NAME?164?">SMGF!$C$24:$C$71</definedName>
    <definedName name="XDO_?FINAL_NAME?165?">SFLEXI!$C$10:$C$64</definedName>
    <definedName name="XDO_?FINAL_NAME?166?">SFLEXI!$C$10:$C$73</definedName>
    <definedName name="XDO_?FINAL_NAME?167?">SFLEXI!$C$10:$C$96</definedName>
    <definedName name="XDO_?FINAL_NAME?168?">SFLEXI!$C$10:$C$115</definedName>
    <definedName name="XDO_?FINAL_NAME?169?">SFLEXI!$C$10:$C$120</definedName>
    <definedName name="XDO_?FINAL_NAME?17?">SLTEF!$C$10:$C$115</definedName>
    <definedName name="XDO_?FINAL_NAME?170?">SMAAF!$C$10:$C$60</definedName>
    <definedName name="XDO_?FINAL_NAME?171?">SMAAF!$C$10:$C$68</definedName>
    <definedName name="XDO_?FINAL_NAME?172?">SMAAF!$C$10:$C$73</definedName>
    <definedName name="XDO_?FINAL_NAME?173?">SMAAF!$C$10:$C$109</definedName>
    <definedName name="XDO_?FINAL_NAME?174?">SMAAF!$C$10:$C$118</definedName>
    <definedName name="XDO_?FINAL_NAME?175?">SMAAF!$C$10:$C$123</definedName>
    <definedName name="XDO_?FINAL_NAME?176?">SMAAF!$C$10:$C$142</definedName>
    <definedName name="XDO_?FINAL_NAME?177?">SMAAF!$C$10:$C$154</definedName>
    <definedName name="XDO_?FINAL_NAME?178?">SMAAF!$C$10:$C$159</definedName>
    <definedName name="XDO_?FINAL_NAME?179?">SBLUECHIP!$C$10:$C$52</definedName>
    <definedName name="XDO_?FINAL_NAME?18?">SLTEF!$C$10:$C$120</definedName>
    <definedName name="XDO_?FINAL_NAME?180?">SBLUECHIP!$C$10:$C$79</definedName>
    <definedName name="XDO_?FINAL_NAME?181?">SBLUECHIP!$C$10:$C$98</definedName>
    <definedName name="XDO_?FINAL_NAME?182?">SBLUECHIP!$C$10:$C$103</definedName>
    <definedName name="XDO_?FINAL_NAME?183?">SAOF!$C$10:$C$196</definedName>
    <definedName name="XDO_?FINAL_NAME?184?">SAOF!$C$10:$C$225</definedName>
    <definedName name="XDO_?FINAL_NAME?185?">SAOF!$C$10:$C$241</definedName>
    <definedName name="XDO_?FINAL_NAME?186?">SAOF!$C$10:$C$253</definedName>
    <definedName name="XDO_?FINAL_NAME?187?">SAOF!$C$10:$C$257</definedName>
    <definedName name="XDO_?FINAL_NAME?188?">SAOF!$C$10:$C$269</definedName>
    <definedName name="XDO_?FINAL_NAME?189?">SAOF!$C$10:$C$281</definedName>
    <definedName name="XDO_?FINAL_NAME?19?">#REF!</definedName>
    <definedName name="XDO_?FINAL_NAME?190?">SAOF!$C$10:$C$286</definedName>
    <definedName name="XDO_?FINAL_NAME?191?">SIF!$C$10:$C$44</definedName>
    <definedName name="XDO_?FINAL_NAME?192?">SIF!$C$10:$C$52</definedName>
    <definedName name="XDO_?FINAL_NAME?193?">SIF!$C$10:$C$73</definedName>
    <definedName name="XDO_?FINAL_NAME?194?">SIF!$C$10:$C$92</definedName>
    <definedName name="XDO_?FINAL_NAME?195?">SIF!$C$10:$C$97</definedName>
    <definedName name="XDO_?FINAL_NAME?196?">SMLDF!$C$18:$C$66</definedName>
    <definedName name="XDO_?FINAL_NAME?197?">SMLDF!$C$18:$C$75</definedName>
    <definedName name="XDO_?FINAL_NAME?198?">SMLDF!$C$18:$C$81</definedName>
    <definedName name="XDO_?FINAL_NAME?199?">SMLDF!$C$18:$C$91</definedName>
    <definedName name="XDO_?FINAL_NAME?2?">#REF!</definedName>
    <definedName name="XDO_?FINAL_NAME?20?">#REF!</definedName>
    <definedName name="XDO_?FINAL_NAME?200?">SMLDF!$C$18:$C$104</definedName>
    <definedName name="XDO_?FINAL_NAME?201?">SMLDF!$C$18:$C$123</definedName>
    <definedName name="XDO_?FINAL_NAME?202?">SMLDF!$C$18:$C$127</definedName>
    <definedName name="XDO_?FINAL_NAME?203?">SMLDF!$C$18:$C$133</definedName>
    <definedName name="XDO_?FINAL_NAME?204?">SMLDF!$C$18:$C$140</definedName>
    <definedName name="XDO_?FINAL_NAME?205?">SMLDF!$C$18:$C$150</definedName>
    <definedName name="XDO_?FINAL_NAME?206?">SMLDF!$C$18:$C$155</definedName>
    <definedName name="XDO_?FINAL_NAME?207?">SSTDF!$C$18:$C$65</definedName>
    <definedName name="XDO_?FINAL_NAME?208?">SSTDF!$C$18:$C$72</definedName>
    <definedName name="XDO_?FINAL_NAME?209?">SSTDF!$C$18:$C$79</definedName>
    <definedName name="XDO_?FINAL_NAME?21?">#REF!</definedName>
    <definedName name="XDO_?FINAL_NAME?210?">SSTDF!$C$18:$C$85</definedName>
    <definedName name="XDO_?FINAL_NAME?211?">SSTDF!$C$18:$C$92</definedName>
    <definedName name="XDO_?FINAL_NAME?212?">SSTDF!$C$18:$C$100</definedName>
    <definedName name="XDO_?FINAL_NAME?213?">SSTDF!$C$18:$C$107</definedName>
    <definedName name="XDO_?FINAL_NAME?214?">SSTDF!$C$18:$C$117</definedName>
    <definedName name="XDO_?FINAL_NAME?215?">SSTDF!$C$18:$C$122</definedName>
    <definedName name="XDO_?FINAL_NAME?216?">SETFGOLD!$C$46</definedName>
    <definedName name="XDO_?FINAL_NAME?217?">SETFGOLD!$C$46:$C$54</definedName>
    <definedName name="XDO_?FINAL_NAME?218?">SETFGOLD!$C$46:$C$59</definedName>
    <definedName name="XDO_?FINAL_NAME?219?">SPSU!$C$10:$C$34</definedName>
    <definedName name="XDO_?FINAL_NAME?22?">#REF!</definedName>
    <definedName name="XDO_?FINAL_NAME?220?">SPSU!$C$10:$C$59</definedName>
    <definedName name="XDO_?FINAL_NAME?221?">SPSU!$C$10:$C$78</definedName>
    <definedName name="XDO_?FINAL_NAME?222?">SPSU!$C$10:$C$83</definedName>
    <definedName name="XDO_?FINAL_NAME?223?">SGF!$C$42</definedName>
    <definedName name="XDO_?FINAL_NAME?224?">SGF!$C$42:$C$54</definedName>
    <definedName name="XDO_?FINAL_NAME?225?">SGF!$C$42:$C$59</definedName>
    <definedName name="XDO_?FINAL_NAME?226?">SBISENSEX!$C$10:$C$39</definedName>
    <definedName name="XDO_?FINAL_NAME?227?">SBISENSEX!$C$10:$C$82</definedName>
    <definedName name="XDO_?FINAL_NAME?228?">SBISENSEX!$C$10:$C$87</definedName>
    <definedName name="XDO_?FINAL_NAME?229?">SSCF!$C$10:$C$69</definedName>
    <definedName name="XDO_?FINAL_NAME?23?">SMGLF!$C$10:$C$40</definedName>
    <definedName name="XDO_?FINAL_NAME?230?">SSCF!$C$10:$C$94</definedName>
    <definedName name="XDO_?FINAL_NAME?231?">SSCF!$C$10:$C$103</definedName>
    <definedName name="XDO_?FINAL_NAME?232?">SSCF!$C$10:$C$115</definedName>
    <definedName name="XDO_?FINAL_NAME?233?">SSCF!$C$10:$C$120</definedName>
    <definedName name="XDO_?FINAL_NAME?234?">SBPF!$C$18:$C$56</definedName>
    <definedName name="XDO_?FINAL_NAME?235?">SBPF!$C$18:$C$65</definedName>
    <definedName name="XDO_?FINAL_NAME?236?">SBPF!$C$18:$C$73</definedName>
    <definedName name="XDO_?FINAL_NAME?237?">SBPF!$C$18:$C$82</definedName>
    <definedName name="XDO_?FINAL_NAME?238?">SBPF!$C$18:$C$95</definedName>
    <definedName name="XDO_?FINAL_NAME?239?">SBPF!$C$18:$C$105</definedName>
    <definedName name="XDO_?FINAL_NAME?24?">SMGLF!$C$10:$C$65</definedName>
    <definedName name="XDO_?FINAL_NAME?240?">SBPF!$C$18:$C$110</definedName>
    <definedName name="XDO_?FINAL_NAME?241?">SBFS!$C$10:$C$32</definedName>
    <definedName name="XDO_?FINAL_NAME?242?">SBFS!$C$10:$C$58</definedName>
    <definedName name="XDO_?FINAL_NAME?243?">SBFS!$C$10:$C$77</definedName>
    <definedName name="XDO_?FINAL_NAME?244?">SBFS!$C$10:$C$82</definedName>
    <definedName name="XDO_?FINAL_NAME?245?">SETFNN50!$C$10:$C$59</definedName>
    <definedName name="XDO_?FINAL_NAME?246?">SETFNN50!$C$10:$C$102</definedName>
    <definedName name="XDO_?FINAL_NAME?247?">SETFNN50!$C$10:$C$107</definedName>
    <definedName name="XDO_?FINAL_NAME?248?">SETFNIFBK!$C$10:$C$21</definedName>
    <definedName name="XDO_?FINAL_NAME?249?">SETFNIFBK!$C$10:$C$64</definedName>
    <definedName name="XDO_?FINAL_NAME?25?">SMGLF!$C$10:$C$84</definedName>
    <definedName name="XDO_?FINAL_NAME?250?">SETFNIFBK!$C$10:$C$69</definedName>
    <definedName name="XDO_?FINAL_NAME?251?">SETFBSE100!$C$10:$C$109</definedName>
    <definedName name="XDO_?FINAL_NAME?252?">SETFBSE100!$C$10:$C$152</definedName>
    <definedName name="XDO_?FINAL_NAME?253?">SETFBSE100!$C$10:$C$157</definedName>
    <definedName name="XDO_?FINAL_NAME?254?">SESF!$C$10:$C$109</definedName>
    <definedName name="XDO_?FINAL_NAME?255?">SESF!$C$10:$C$115</definedName>
    <definedName name="XDO_?FINAL_NAME?256?">SESF!$C$10:$C$120</definedName>
    <definedName name="XDO_?FINAL_NAME?257?">SESF!$C$10:$C$125</definedName>
    <definedName name="XDO_?FINAL_NAME?258?">SESF!$C$10:$C$146</definedName>
    <definedName name="XDO_?FINAL_NAME?259?">SESF!$C$10:$C$157</definedName>
    <definedName name="XDO_?FINAL_NAME?26?">SMGLF!$C$10:$C$89</definedName>
    <definedName name="XDO_?FINAL_NAME?260?">SESF!$C$10:$C$168</definedName>
    <definedName name="XDO_?FINAL_NAME?261?">SESF!$C$10:$C$187</definedName>
    <definedName name="XDO_?FINAL_NAME?262?">SESF!$C$10:$C$192</definedName>
    <definedName name="XDO_?FINAL_NAME?263?">SETFNIF50!$C$10:$C$59</definedName>
    <definedName name="XDO_?FINAL_NAME?264?">SETFNIF50!$C$10:$C$102</definedName>
    <definedName name="XDO_?FINAL_NAME?265?">SETFNIF50!$C$10:$C$107</definedName>
    <definedName name="XDO_?FINAL_NAME?266?">'SLTAF-III'!$C$10:$C$32</definedName>
    <definedName name="XDO_?FINAL_NAME?267?">'SLTAF-III'!$C$10:$C$75</definedName>
    <definedName name="XDO_?FINAL_NAME?268?">'SLTAF-III'!$C$10:$C$80</definedName>
    <definedName name="XDO_?FINAL_NAME?269?">SETF10GILT!$C$24</definedName>
    <definedName name="XDO_?FINAL_NAME?27?">#REF!</definedName>
    <definedName name="XDO_?FINAL_NAME?270?">SETF10GILT!$C$24:$C$53</definedName>
    <definedName name="XDO_?FINAL_NAME?271?">SETF10GILT!$C$24:$C$58</definedName>
    <definedName name="XDO_?FINAL_NAME?272?">'SLTAF-IV'!$C$10:$C$29</definedName>
    <definedName name="XDO_?FINAL_NAME?273?">'SLTAF-IV'!$C$10:$C$72</definedName>
    <definedName name="XDO_?FINAL_NAME?274?">'SLTAF-IV'!$C$10:$C$77</definedName>
    <definedName name="XDO_?FINAL_NAME?275?">'SLTAF-V'!$C$10:$C$35</definedName>
    <definedName name="XDO_?FINAL_NAME?276?">'SLTAF-V'!$C$10:$C$78</definedName>
    <definedName name="XDO_?FINAL_NAME?277?">'SLTAF-V'!$C$10:$C$83</definedName>
    <definedName name="XDO_?FINAL_NAME?278?">'SLTAF-VI'!$C$10:$C$45</definedName>
    <definedName name="XDO_?FINAL_NAME?279?">'SLTAF-VI'!$C$10:$C$88</definedName>
    <definedName name="XDO_?FINAL_NAME?28?">#REF!</definedName>
    <definedName name="XDO_?FINAL_NAME?280?">'SLTAF-VI'!$C$10:$C$93</definedName>
    <definedName name="XDO_?FINAL_NAME?281?">SETFSN50!$C$10:$C$59</definedName>
    <definedName name="XDO_?FINAL_NAME?282?">SETFSN50!$C$10:$C$102</definedName>
    <definedName name="XDO_?FINAL_NAME?283?">SETFSN50!$C$10:$C$107</definedName>
    <definedName name="XDO_?FINAL_NAME?284?">SBIETFQLTY!$C$10:$C$39</definedName>
    <definedName name="XDO_?FINAL_NAME?285?">SBIETFQLTY!$C$10:$C$82</definedName>
    <definedName name="XDO_?FINAL_NAME?286?">SBIETFQLTY!$C$10:$C$87</definedName>
    <definedName name="XDO_?FINAL_NAME?287?">SCBF!$C$18:$C$104</definedName>
    <definedName name="XDO_?FINAL_NAME?288?">SCBF!$C$18:$C$110</definedName>
    <definedName name="XDO_?FINAL_NAME?289?">SCBF!$C$18:$C$116</definedName>
    <definedName name="XDO_?FINAL_NAME?29?">SEHF!$C$10:$C$47</definedName>
    <definedName name="XDO_?FINAL_NAME?290?">SCBF!$C$18:$C$127</definedName>
    <definedName name="XDO_?FINAL_NAME?291?">SCBF!$C$18:$C$136</definedName>
    <definedName name="XDO_?FINAL_NAME?292?">SCBF!$C$18:$C$149</definedName>
    <definedName name="XDO_?FINAL_NAME?293?">SCBF!$C$18:$C$159</definedName>
    <definedName name="XDO_?FINAL_NAME?294?">SCBF!$C$18:$C$164</definedName>
    <definedName name="XDO_?FINAL_NAME?295?">SEMVF!$C$10:$C$59</definedName>
    <definedName name="XDO_?FINAL_NAME?296?">SEMVF!$C$10:$C$102</definedName>
    <definedName name="XDO_?FINAL_NAME?297?">SEMVF!$C$10:$C$107</definedName>
    <definedName name="XDO_?FINAL_NAME?298?">'SFMP- Series 1'!$C$26:$C$31</definedName>
    <definedName name="XDO_?FINAL_NAME?299?">'SFMP- Series 1'!$C$26:$C$50</definedName>
    <definedName name="XDO_?FINAL_NAME?3?">#REF!</definedName>
    <definedName name="XDO_?FINAL_NAME?30?">SEHF!$C$10:$C$52</definedName>
    <definedName name="XDO_?FINAL_NAME?300?">'SFMP- Series 1'!$C$26:$C$65</definedName>
    <definedName name="XDO_?FINAL_NAME?301?">'SFMP- Series 1'!$C$26:$C$70</definedName>
    <definedName name="XDO_?FINAL_NAME?302?">'SFMP- Series 6'!$C$26:$C$29</definedName>
    <definedName name="XDO_?FINAL_NAME?303?">'SFMP- Series 6'!$C$26:$C$48</definedName>
    <definedName name="XDO_?FINAL_NAME?304?">'SFMP- Series 6'!$C$26:$C$63</definedName>
    <definedName name="XDO_?FINAL_NAME?305?">'SFMP- Series 6'!$C$26:$C$68</definedName>
    <definedName name="XDO_?FINAL_NAME?306?">'SFMP- Series 34'!$C$26</definedName>
    <definedName name="XDO_?FINAL_NAME?307?">'SFMP- Series 34'!$C$26:$C$43</definedName>
    <definedName name="XDO_?FINAL_NAME?308?">'SFMP- Series 34'!$C$26:$C$58</definedName>
    <definedName name="XDO_?FINAL_NAME?309?">'SFMP- Series 34'!$C$26:$C$63</definedName>
    <definedName name="XDO_?FINAL_NAME?31?">SEHF!$C$10:$C$59</definedName>
    <definedName name="XDO_?FINAL_NAME?310?">'SMCBF-IP'!$C$10:$C$31</definedName>
    <definedName name="XDO_?FINAL_NAME?311?">'SMCBF-IP'!$C$10:$C$37</definedName>
    <definedName name="XDO_?FINAL_NAME?312?">'SMCBF-IP'!$C$10:$C$41</definedName>
    <definedName name="XDO_?FINAL_NAME?313?">'SMCBF-IP'!$C$10:$C$62</definedName>
    <definedName name="XDO_?FINAL_NAME?314?">'SMCBF-IP'!$C$10:$C$81</definedName>
    <definedName name="XDO_?FINAL_NAME?315?">'SMCBF-IP'!$C$10:$C$86</definedName>
    <definedName name="XDO_?FINAL_NAME?316?">SFRDF!$C$18:$C$25</definedName>
    <definedName name="XDO_?FINAL_NAME?317?">SFRDF!$C$18:$C$36</definedName>
    <definedName name="XDO_?FINAL_NAME?318?">SFRDF!$C$18:$C$40</definedName>
    <definedName name="XDO_?FINAL_NAME?319?">SFRDF!$C$18:$C$48</definedName>
    <definedName name="XDO_?FINAL_NAME?32?">SEHF!$C$10:$C$63</definedName>
    <definedName name="XDO_?FINAL_NAME?320?">SFRDF!$C$18:$C$61</definedName>
    <definedName name="XDO_?FINAL_NAME?321?">SFRDF!$C$18:$C$71</definedName>
    <definedName name="XDO_?FINAL_NAME?322?">SFRDF!$C$18:$C$76</definedName>
    <definedName name="XDO_?FINAL_NAME?323?">SBIETFIT!$C$10:$C$19</definedName>
    <definedName name="XDO_?FINAL_NAME?324?">SBIETFIT!$C$10:$C$62</definedName>
    <definedName name="XDO_?FINAL_NAME?325?">SBIETFIT!$C$10:$C$67</definedName>
    <definedName name="XDO_?FINAL_NAME?326?">SBIETFPB!$C$10:$C$19</definedName>
    <definedName name="XDO_?FINAL_NAME?327?">SBIETFPB!$C$10:$C$62</definedName>
    <definedName name="XDO_?FINAL_NAME?328?">SBIETFPB!$C$10:$C$67</definedName>
    <definedName name="XDO_?FINAL_NAME?329?">'SRBF-AP'!$C$10:$C$56</definedName>
    <definedName name="XDO_?FINAL_NAME?33?">SEHF!$C$10:$C$112</definedName>
    <definedName name="XDO_?FINAL_NAME?330?">'SRBF-AP'!$C$10:$C$66</definedName>
    <definedName name="XDO_?FINAL_NAME?331?">'SRBF-AP'!$C$10:$C$74</definedName>
    <definedName name="XDO_?FINAL_NAME?332?">'SRBF-AP'!$C$10:$C$103</definedName>
    <definedName name="XDO_?FINAL_NAME?333?">'SRBF-AP'!$C$10:$C$108</definedName>
    <definedName name="XDO_?FINAL_NAME?334?">'SRBF-AHP'!$C$10:$C$56</definedName>
    <definedName name="XDO_?FINAL_NAME?335?">'SRBF-AHP'!$C$10:$C$65</definedName>
    <definedName name="XDO_?FINAL_NAME?336?">'SRBF-AHP'!$C$10:$C$70</definedName>
    <definedName name="XDO_?FINAL_NAME?337?">'SRBF-AHP'!$C$10:$C$75</definedName>
    <definedName name="XDO_?FINAL_NAME?338?">'SRBF-AHP'!$C$10:$C$84</definedName>
    <definedName name="XDO_?FINAL_NAME?339?">'SRBF-AHP'!$C$10:$C$88</definedName>
    <definedName name="XDO_?FINAL_NAME?34?">SEHF!$C$10:$C$118</definedName>
    <definedName name="XDO_?FINAL_NAME?340?">'SRBF-AHP'!$C$10:$C$105</definedName>
    <definedName name="XDO_?FINAL_NAME?341?">'SRBF-AHP'!$C$10:$C$117</definedName>
    <definedName name="XDO_?FINAL_NAME?342?">'SRBF-AHP'!$C$10:$C$122</definedName>
    <definedName name="XDO_?FINAL_NAME?343?">'SRBF-CHP'!$C$10:$C$56</definedName>
    <definedName name="XDO_?FINAL_NAME?344?">'SRBF-CHP'!$C$10:$C$73</definedName>
    <definedName name="XDO_?FINAL_NAME?345?">'SRBF-CHP'!$C$10:$C$84</definedName>
    <definedName name="XDO_?FINAL_NAME?346?">'SRBF-CHP'!$C$10:$C$113</definedName>
    <definedName name="XDO_?FINAL_NAME?347?">'SRBF-CHP'!$C$10:$C$118</definedName>
    <definedName name="XDO_?FINAL_NAME?348?">'SRBF-CP'!$C$10:$C$56</definedName>
    <definedName name="XDO_?FINAL_NAME?349?">'SRBF-CP'!$C$10:$C$72</definedName>
    <definedName name="XDO_?FINAL_NAME?35?">SEHF!$C$10:$C$127</definedName>
    <definedName name="XDO_?FINAL_NAME?350?">'SRBF-CP'!$C$10:$C$83</definedName>
    <definedName name="XDO_?FINAL_NAME?351?">'SRBF-CP'!$C$10:$C$87</definedName>
    <definedName name="XDO_?FINAL_NAME?352?">'SRBF-CP'!$C$10:$C$114</definedName>
    <definedName name="XDO_?FINAL_NAME?353?">'SRBF-CP'!$C$10:$C$119</definedName>
    <definedName name="XDO_?FINAL_NAME?354?">'SIA-US EQUITY FOF'!$C$14</definedName>
    <definedName name="XDO_?FINAL_NAME?355?">'SIA-US EQUITY FOF'!$C$14:$C$53</definedName>
    <definedName name="XDO_?FINAL_NAME?356?">'SIA-US EQUITY FOF'!$C$14:$C$58</definedName>
    <definedName name="XDO_?FINAL_NAME?357?">'SFMP- Series 41'!$C$18</definedName>
    <definedName name="XDO_?FINAL_NAME?358?">'SFMP- Series 41'!$C$18:$C$29</definedName>
    <definedName name="XDO_?FINAL_NAME?359?">'SFMP- Series 41'!$C$18:$C$43</definedName>
    <definedName name="XDO_?FINAL_NAME?36?">SEHF!$C$10:$C$139</definedName>
    <definedName name="XDO_?FINAL_NAME?360?">'SFMP- Series 41'!$C$18:$C$58</definedName>
    <definedName name="XDO_?FINAL_NAME?361?">'SFMP- Series 41'!$C$18:$C$63</definedName>
    <definedName name="XDO_?FINAL_NAME?362?">'SFMP- Series 42'!$C$18</definedName>
    <definedName name="XDO_?FINAL_NAME?363?">'SFMP- Series 42'!$C$18:$C$40</definedName>
    <definedName name="XDO_?FINAL_NAME?364?">'SFMP- Series 42'!$C$18:$C$61</definedName>
    <definedName name="XDO_?FINAL_NAME?365?">'SFMP- Series 42'!$C$18:$C$76</definedName>
    <definedName name="XDO_?FINAL_NAME?366?">'SFMP- Series 42'!$C$18:$C$81</definedName>
    <definedName name="XDO_?FINAL_NAME?367?">'SFMP- Series 43'!$C$26:$C$34</definedName>
    <definedName name="XDO_?FINAL_NAME?368?">'SFMP- Series 43'!$C$26:$C$52</definedName>
    <definedName name="XDO_?FINAL_NAME?369?">'SFMP- Series 43'!$C$26:$C$67</definedName>
    <definedName name="XDO_?FINAL_NAME?37?">SEHF!$C$10:$C$145</definedName>
    <definedName name="XDO_?FINAL_NAME?370?">'SFMP- Series 43'!$C$26:$C$72</definedName>
    <definedName name="XDO_?FINAL_NAME?371?">'SNN50'!$C$10:$C$59</definedName>
    <definedName name="XDO_?FINAL_NAME?372?">'SNN50'!$C$10:$C$102</definedName>
    <definedName name="XDO_?FINAL_NAME?373?">'SNN50'!$C$10:$C$107</definedName>
    <definedName name="XDO_?FINAL_NAME?374?">'SFMP- Series 44'!$C$26:$C$31</definedName>
    <definedName name="XDO_?FINAL_NAME?375?">'SFMP- Series 44'!$C$26:$C$53</definedName>
    <definedName name="XDO_?FINAL_NAME?376?">'SFMP- Series 44'!$C$26:$C$68</definedName>
    <definedName name="XDO_?FINAL_NAME?377?">'SFMP- Series 44'!$C$26:$C$73</definedName>
    <definedName name="XDO_?FINAL_NAME?378?">'SFMP- Series 45'!$C$26:$C$33</definedName>
    <definedName name="XDO_?FINAL_NAME?379?">'SFMP- Series 45'!$C$26:$C$55</definedName>
    <definedName name="XDO_?FINAL_NAME?38?">SEHF!$C$10:$C$150</definedName>
    <definedName name="XDO_?FINAL_NAME?380?">'SFMP- Series 45'!$C$26:$C$70</definedName>
    <definedName name="XDO_?FINAL_NAME?381?">'SFMP- Series 45'!$C$26:$C$75</definedName>
    <definedName name="XDO_?FINAL_NAME?382?">SBIETFCON!$C$10:$C$39</definedName>
    <definedName name="XDO_?FINAL_NAME?383?">SBIETFCON!$C$10:$C$82</definedName>
    <definedName name="XDO_?FINAL_NAME?384?">SBIETFCON!$C$10:$C$87</definedName>
    <definedName name="XDO_?FINAL_NAME?385?">'SFMP- Series 46'!$C$26:$C$29</definedName>
    <definedName name="XDO_?FINAL_NAME?386?">'SFMP- Series 46'!$C$26:$C$48</definedName>
    <definedName name="XDO_?FINAL_NAME?387?">'SFMP- Series 46'!$C$26:$C$63</definedName>
    <definedName name="XDO_?FINAL_NAME?388?">'SFMP- Series 46'!$C$26:$C$68</definedName>
    <definedName name="XDO_?FINAL_NAME?389?">'SFMP- Series 47'!$C$26:$C$27</definedName>
    <definedName name="XDO_?FINAL_NAME?39?">SEHF!$C$10:$C$158</definedName>
    <definedName name="XDO_?FINAL_NAME?390?">'SFMP- Series 47'!$C$26:$C$46</definedName>
    <definedName name="XDO_?FINAL_NAME?391?">'SFMP- Series 47'!$C$26:$C$61</definedName>
    <definedName name="XDO_?FINAL_NAME?392?">'SFMP- Series 47'!$C$26:$C$66</definedName>
    <definedName name="XDO_?FINAL_NAME?393?">'SFMP- Series 48'!$C$26:$C$28</definedName>
    <definedName name="XDO_?FINAL_NAME?394?">'SFMP- Series 48'!$C$26:$C$44</definedName>
    <definedName name="XDO_?FINAL_NAME?395?">'SFMP- Series 48'!$C$26:$C$59</definedName>
    <definedName name="XDO_?FINAL_NAME?396?">'SFMP- Series 48'!$C$26:$C$64</definedName>
    <definedName name="XDO_?FINAL_NAME?397?">SBAF!$C$10:$C$99</definedName>
    <definedName name="XDO_?FINAL_NAME?398?">SBAF!$C$10:$C$107</definedName>
    <definedName name="XDO_?FINAL_NAME?399?">SBAF!$C$10:$C$112</definedName>
    <definedName name="XDO_?FINAL_NAME?4?">#REF!</definedName>
    <definedName name="XDO_?FINAL_NAME?40?">SEHF!$C$10:$C$163</definedName>
    <definedName name="XDO_?FINAL_NAME?400?">SBAF!$C$10:$C$150</definedName>
    <definedName name="XDO_?FINAL_NAME?401?">SBAF!$C$10:$C$163</definedName>
    <definedName name="XDO_?FINAL_NAME?402?">SBAF!$C$10:$C$169</definedName>
    <definedName name="XDO_?FINAL_NAME?403?">SBAF!$C$10:$C$176</definedName>
    <definedName name="XDO_?FINAL_NAME?404?">SBAF!$C$10:$C$197</definedName>
    <definedName name="XDO_?FINAL_NAME?405?">SBAF!$C$10:$C$202</definedName>
    <definedName name="XDO_?FINAL_NAME?406?">'SFMP- Series 49'!$C$26:$C$33</definedName>
    <definedName name="XDO_?FINAL_NAME?407?">'SFMP- Series 49'!$C$26:$C$53</definedName>
    <definedName name="XDO_?FINAL_NAME?408?">'SFMP- Series 49'!$C$26:$C$68</definedName>
    <definedName name="XDO_?FINAL_NAME?409?">'SFMP- Series 49'!$C$26:$C$73</definedName>
    <definedName name="XDO_?FINAL_NAME?41?">SEHF!$C$10:$C$175</definedName>
    <definedName name="XDO_?FINAL_NAME?410?">'SFMP- Series 50'!$C$26:$C$30</definedName>
    <definedName name="XDO_?FINAL_NAME?411?">'SFMP- Series 50'!$C$26:$C$49</definedName>
    <definedName name="XDO_?FINAL_NAME?412?">'SFMP- Series 50'!$C$26:$C$64</definedName>
    <definedName name="XDO_?FINAL_NAME?413?">'SFMP- Series 50'!$C$26:$C$69</definedName>
    <definedName name="XDO_?FINAL_NAME?414?">'SFMP- Series 51'!$C$26:$C$36</definedName>
    <definedName name="XDO_?FINAL_NAME?415?">'SFMP- Series 51'!$C$26:$C$58</definedName>
    <definedName name="XDO_?FINAL_NAME?416?">'SFMP- Series 51'!$C$26:$C$73</definedName>
    <definedName name="XDO_?FINAL_NAME?417?">'SFMP- Series 51'!$C$26:$C$78</definedName>
    <definedName name="XDO_?FINAL_NAME?418?">'SFMP- Series 52'!$C$26:$C$30</definedName>
    <definedName name="XDO_?FINAL_NAME?419?">'SFMP- Series 52'!$C$26:$C$52</definedName>
    <definedName name="XDO_?FINAL_NAME?42?">SEHF!$C$10:$C$180</definedName>
    <definedName name="XDO_?FINAL_NAME?420?">'SFMP- Series 52'!$C$26:$C$67</definedName>
    <definedName name="XDO_?FINAL_NAME?421?">'SFMP- Series 52'!$C$26:$C$72</definedName>
    <definedName name="XDO_?FINAL_NAME?422?">'SFMP- Series 53'!$C$26:$C$34</definedName>
    <definedName name="XDO_?FINAL_NAME?423?">'SFMP- Series 53'!$C$26:$C$57</definedName>
    <definedName name="XDO_?FINAL_NAME?424?">'SFMP- Series 53'!$C$26:$C$72</definedName>
    <definedName name="XDO_?FINAL_NAME?425?">'SFMP- Series 53'!$C$26:$C$77</definedName>
    <definedName name="XDO_?FINAL_NAME?426?">'SFMP- Series 54'!$C$26:$C$28</definedName>
    <definedName name="XDO_?FINAL_NAME?427?">'SFMP- Series 54'!$C$26:$C$44</definedName>
    <definedName name="XDO_?FINAL_NAME?428?">'SFMP- Series 54'!$C$26:$C$59</definedName>
    <definedName name="XDO_?FINAL_NAME?429?">'SFMP- Series 54'!$C$26:$C$64</definedName>
    <definedName name="XDO_?FINAL_NAME?43?">#REF!</definedName>
    <definedName name="XDO_?FINAL_NAME?430?">'SFMP- Series 55'!$C$26:$C$32</definedName>
    <definedName name="XDO_?FINAL_NAME?431?">'SFMP- Series 55'!$C$26:$C$55</definedName>
    <definedName name="XDO_?FINAL_NAME?432?">'SFMP- Series 55'!$C$26:$C$70</definedName>
    <definedName name="XDO_?FINAL_NAME?433?">'SFMP- Series 55'!$C$26:$C$75</definedName>
    <definedName name="XDO_?FINAL_NAME?434?">'SFMP- Series 56'!$C$26:$C$27</definedName>
    <definedName name="XDO_?FINAL_NAME?435?">'SFMP- Series 56'!$C$26:$C$40</definedName>
    <definedName name="XDO_?FINAL_NAME?436?">'SFMP- Series 56'!$C$26:$C$55</definedName>
    <definedName name="XDO_?FINAL_NAME?437?">'SFMP- Series 56'!$C$26:$C$60</definedName>
    <definedName name="XDO_?FINAL_NAME?438?">'SFMP- Series 57'!$C$26:$C$29</definedName>
    <definedName name="XDO_?FINAL_NAME?439?">'SFMP- Series 57'!$C$26:$C$52</definedName>
    <definedName name="XDO_?FINAL_NAME?44?">#REF!</definedName>
    <definedName name="XDO_?FINAL_NAME?440?">'SFMP- Series 57'!$C$26:$C$67</definedName>
    <definedName name="XDO_?FINAL_NAME?441?">'SFMP- Series 57'!$C$26:$C$72</definedName>
    <definedName name="XDO_?FINAL_NAME?442?">'SFMP- Series 58'!$C$26:$C$31</definedName>
    <definedName name="XDO_?FINAL_NAME?443?">'SFMP- Series 58'!$C$26:$C$50</definedName>
    <definedName name="XDO_?FINAL_NAME?444?">'SFMP- Series 58'!$C$26:$C$65</definedName>
    <definedName name="XDO_?FINAL_NAME?445?">'SFMP- Series 58'!$C$26:$C$70</definedName>
    <definedName name="XDO_?FINAL_NAME?446?">SCPSE!$C$18:$C$44</definedName>
    <definedName name="XDO_?FINAL_NAME?447?">SCPSE!$C$18:$C$53</definedName>
    <definedName name="XDO_?FINAL_NAME?448?">SCPSE!$C$18:$C$126</definedName>
    <definedName name="XDO_?FINAL_NAME?449?">SCPSE!$C$18:$C$153</definedName>
    <definedName name="XDO_?FINAL_NAME?45?">SMIF!$C$18:$C$32</definedName>
    <definedName name="XDO_?FINAL_NAME?450?">SCPSE!$C$18:$C$158</definedName>
    <definedName name="XDO_?FINAL_NAME?451?">'SFMP- Series 59'!$C$38:$C$40</definedName>
    <definedName name="XDO_?FINAL_NAME?452?">'SFMP- Series 59'!$C$38:$C$55</definedName>
    <definedName name="XDO_?FINAL_NAME?453?">'SFMP- Series 59'!$C$38:$C$60</definedName>
    <definedName name="XDO_?FINAL_NAME?454?">'SFMP- Series 60'!$C$26:$C$30</definedName>
    <definedName name="XDO_?FINAL_NAME?455?">'SFMP- Series 60'!$C$26:$C$51</definedName>
    <definedName name="XDO_?FINAL_NAME?456?">'SFMP- Series 60'!$C$26:$C$66</definedName>
    <definedName name="XDO_?FINAL_NAME?457?">'SFMP- Series 60'!$C$26:$C$71</definedName>
    <definedName name="XDO_?FINAL_NAME?458?">SMCF!$C$10:$C$58</definedName>
    <definedName name="XDO_?FINAL_NAME?459?">SMCF!$C$10:$C$73</definedName>
    <definedName name="XDO_?FINAL_NAME?46?">SMIF!$C$18:$C$43</definedName>
    <definedName name="XDO_?FINAL_NAME?460?">SMCF!$C$10:$C$85</definedName>
    <definedName name="XDO_?FINAL_NAME?461?">SMCF!$C$10:$C$104</definedName>
    <definedName name="XDO_?FINAL_NAME?462?">SMCF!$C$10:$C$109</definedName>
    <definedName name="XDO_?FINAL_NAME?463?">'SFMP- Series 61'!$C$26:$C$36</definedName>
    <definedName name="XDO_?FINAL_NAME?464?">'SFMP- Series 61'!$C$26:$C$58</definedName>
    <definedName name="XDO_?FINAL_NAME?465?">'SFMP- Series 61'!$C$26:$C$73</definedName>
    <definedName name="XDO_?FINAL_NAME?466?">'SFMP- Series 61'!$C$26:$C$78</definedName>
    <definedName name="XDO_?FINAL_NAME?467?">'SFMP- Series 66'!$C$26:$C$34</definedName>
    <definedName name="XDO_?FINAL_NAME?468?">'SFMP- Series 66'!$C$26:$C$56</definedName>
    <definedName name="XDO_?FINAL_NAME?469?">'SFMP- Series 66'!$C$26:$C$71</definedName>
    <definedName name="XDO_?FINAL_NAME?47?">SMIF!$C$18:$C$47</definedName>
    <definedName name="XDO_?FINAL_NAME?470?">'SFMP- Series 66'!$C$26:$C$76</definedName>
    <definedName name="XDO_?FINAL_NAME?471?">'SFMP- Series 67'!$C$26:$C$34</definedName>
    <definedName name="XDO_?FINAL_NAME?472?">'SFMP- Series 67'!$C$26:$C$56</definedName>
    <definedName name="XDO_?FINAL_NAME?473?">'SFMP- Series 67'!$C$26:$C$71</definedName>
    <definedName name="XDO_?FINAL_NAME?474?">'SFMP- Series 67'!$C$26:$C$76</definedName>
    <definedName name="XDO_?FINAL_NAME?475?">'SFMP- Series 64'!$C$24</definedName>
    <definedName name="XDO_?FINAL_NAME?476?">'SFMP- Series 64'!$C$24:$C$32</definedName>
    <definedName name="XDO_?FINAL_NAME?477?">'SFMP- Series 64'!$C$24:$C$53</definedName>
    <definedName name="XDO_?FINAL_NAME?478?">'SFMP- Series 64'!$C$24:$C$68</definedName>
    <definedName name="XDO_?FINAL_NAME?479?">'SFMP- Series 64'!$C$24:$C$73</definedName>
    <definedName name="XDO_?FINAL_NAME?48?">SMIF!$C$18:$C$66</definedName>
    <definedName name="XDO_?FINAL_NAME?480?">'SFMP- Series 68'!$C$24</definedName>
    <definedName name="XDO_?FINAL_NAME?481?">'SFMP- Series 68'!$C$24:$C$41</definedName>
    <definedName name="XDO_?FINAL_NAME?482?">'SFMP- Series 68'!$C$24:$C$56</definedName>
    <definedName name="XDO_?FINAL_NAME?483?">'SFMP- Series 68'!$C$24:$C$61</definedName>
    <definedName name="XDO_?FINAL_NAME?484?">SNM150IF!$C$10:$C$159</definedName>
    <definedName name="XDO_?FINAL_NAME?485?">SNM150IF!$C$10:$C$202</definedName>
    <definedName name="XDO_?FINAL_NAME?486?">SNM150IF!$C$10:$C$207</definedName>
    <definedName name="XDO_?FINAL_NAME?487?">SNS250IF!$C$10:$C$259</definedName>
    <definedName name="XDO_?FINAL_NAME?488?">SNS250IF!$C$10:$C$302</definedName>
    <definedName name="XDO_?FINAL_NAME?489?">SNS250IF!$C$10:$C$307</definedName>
    <definedName name="XDO_?FINAL_NAME?49?">SMIF!$C$18:$C$76</definedName>
    <definedName name="XDO_?FINAL_NAME?490?">'SCIGI-JUN 2036'!$C$24:$C$25</definedName>
    <definedName name="XDO_?FINAL_NAME?491?">'SCIGI-JUN 2036'!$C$24:$C$54</definedName>
    <definedName name="XDO_?FINAL_NAME?492?">'SCIGI-JUN 2036'!$C$24:$C$59</definedName>
    <definedName name="XDO_?FINAL_NAME?493?">'SCIGI-APR 2029'!$C$24</definedName>
    <definedName name="XDO_?FINAL_NAME?494?">'SCIGI-APR 2029'!$C$24:$C$53</definedName>
    <definedName name="XDO_?FINAL_NAME?495?">'SCIGI-APR 2029'!$C$24:$C$58</definedName>
    <definedName name="XDO_?FINAL_NAME?496?">'SCISI-SEP 2027'!$C$24</definedName>
    <definedName name="XDO_?FINAL_NAME?497?">'SCISI-SEP 2027'!$C$24:$C$44</definedName>
    <definedName name="XDO_?FINAL_NAME?498?">'SCISI-SEP 2027'!$C$24:$C$71</definedName>
    <definedName name="XDO_?FINAL_NAME?499?">'SCISI-SEP 2027'!$C$24:$C$76</definedName>
    <definedName name="XDO_?FINAL_NAME?5?">#REF!</definedName>
    <definedName name="XDO_?FINAL_NAME?50?">SMIF!$C$18:$C$81</definedName>
    <definedName name="XDO_?FINAL_NAME?500?">'SFMP- Series 72'!$C$38:$C$41</definedName>
    <definedName name="XDO_?FINAL_NAME?501?">'SFMP- Series 72'!$C$38:$C$56</definedName>
    <definedName name="XDO_?FINAL_NAME?502?">'SFMP- Series 72'!$C$38:$C$61</definedName>
    <definedName name="XDO_?FINAL_NAME?503?">'SFMP- Series 73'!$C$38:$C$41</definedName>
    <definedName name="XDO_?FINAL_NAME?504?">'SFMP- Series 73'!$C$38:$C$56</definedName>
    <definedName name="XDO_?FINAL_NAME?505?">'SFMP- Series 73'!$C$38:$C$61</definedName>
    <definedName name="XDO_?FINAL_NAME?506?">SLDF!$C$24:$C$33</definedName>
    <definedName name="XDO_?FINAL_NAME?507?">SLDF!$C$24:$C$54</definedName>
    <definedName name="XDO_?FINAL_NAME?508?">SLDF!$C$24:$C$64</definedName>
    <definedName name="XDO_?FINAL_NAME?509?">SLDF!$C$24:$C$69</definedName>
    <definedName name="XDO_?FINAL_NAME?51?">#REF!</definedName>
    <definedName name="XDO_?FINAL_NAME?510?">'SFMP- Series 74'!$C$26:$C$33</definedName>
    <definedName name="XDO_?FINAL_NAME?511?">'SFMP- Series 74'!$C$26:$C$50</definedName>
    <definedName name="XDO_?FINAL_NAME?512?">'SFMP- Series 74'!$C$26:$C$65</definedName>
    <definedName name="XDO_?FINAL_NAME?513?">'SFMP- Series 74'!$C$26:$C$70</definedName>
    <definedName name="XDO_?FINAL_NAME?514?">'SFMP- Series 76'!$C$18:$C$21</definedName>
    <definedName name="XDO_?FINAL_NAME?515?">'SFMP- Series 76'!$C$18:$C$31</definedName>
    <definedName name="XDO_?FINAL_NAME?516?">'SFMP- Series 76'!$C$18:$C$49</definedName>
    <definedName name="XDO_?FINAL_NAME?517?">'SFMP- Series 76'!$C$18:$C$64</definedName>
    <definedName name="XDO_?FINAL_NAME?518?">'SFMP- Series 76'!$C$18:$C$69</definedName>
    <definedName name="XDO_?FINAL_NAME?519?">'SFMP- Series 78'!$C$18:$C$22</definedName>
    <definedName name="XDO_?FINAL_NAME?52?">#REF!</definedName>
    <definedName name="XDO_?FINAL_NAME?520?">'SFMP- Series 78'!$C$18:$C$34</definedName>
    <definedName name="XDO_?FINAL_NAME?521?">'SFMP- Series 78'!$C$18:$C$51</definedName>
    <definedName name="XDO_?FINAL_NAME?522?">'SFMP- Series 78'!$C$18:$C$66</definedName>
    <definedName name="XDO_?FINAL_NAME?523?">'SFMP- Series 78'!$C$18:$C$71</definedName>
    <definedName name="XDO_?FINAL_NAME?524?">SDYF!$C$10:$C$52</definedName>
    <definedName name="XDO_?FINAL_NAME?525?">SDYF!$C$10:$C$60</definedName>
    <definedName name="XDO_?FINAL_NAME?526?">SDYF!$C$10:$C$67</definedName>
    <definedName name="XDO_?FINAL_NAME?527?">SDYF!$C$10:$C$88</definedName>
    <definedName name="XDO_?FINAL_NAME?528?">SDYF!$C$10:$C$107</definedName>
    <definedName name="XDO_?FINAL_NAME?529?">SDYF!$C$10:$C$112</definedName>
    <definedName name="XDO_?FINAL_NAME?53?">SCOF!$C$10:$C$57</definedName>
    <definedName name="XDO_?FINAL_NAME?530?">'SFMP- Series 79'!$C$18:$C$21</definedName>
    <definedName name="XDO_?FINAL_NAME?531?">'SFMP- Series 79'!$C$18:$C$44</definedName>
    <definedName name="XDO_?FINAL_NAME?532?">'SFMP- Series 79'!$C$18:$C$59</definedName>
    <definedName name="XDO_?FINAL_NAME?533?">'SFMP- Series 79'!$C$18:$C$64</definedName>
    <definedName name="XDO_?FINAL_NAME?534?">'SFMP- Series 81'!$C$18:$C$25</definedName>
    <definedName name="XDO_?FINAL_NAME?535?">'SFMP- Series 81'!$C$18:$C$41</definedName>
    <definedName name="XDO_?FINAL_NAME?536?">'SFMP- Series 81'!$C$18:$C$59</definedName>
    <definedName name="XDO_?FINAL_NAME?537?">'SFMP- Series 81'!$C$18:$C$74</definedName>
    <definedName name="XDO_?FINAL_NAME?538?">'SFMP- Series 81'!$C$18:$C$79</definedName>
    <definedName name="XDO_?FINAL_NAME?539?">'SBI-BSE-SENSEX-IF'!$C$10:$C$39</definedName>
    <definedName name="XDO_?FINAL_NAME?54?">SCOF!$C$10:$C$82</definedName>
    <definedName name="XDO_?FINAL_NAME?540?">'SBI-BSE-SENSEX-IF'!$C$10:$C$82</definedName>
    <definedName name="XDO_?FINAL_NAME?541?">'SBI-BSE-SENSEX-IF'!$C$10:$C$87</definedName>
    <definedName name="XDO_?FINAL_NAME?542?">LIQUIDSBI!$C$52</definedName>
    <definedName name="XDO_?FINAL_NAME?543?">LIQUIDSBI!$C$52:$C$57</definedName>
    <definedName name="XDO_?FINAL_NAME?544?">SN50EWIF!$C$10:$C$59</definedName>
    <definedName name="XDO_?FINAL_NAME?545?">SN50EWIF!$C$10:$C$102</definedName>
    <definedName name="XDO_?FINAL_NAME?546?">SN50EWIF!$C$10:$C$107</definedName>
    <definedName name="XDO_?FINAL_NAME?547?">SEOF!$C$10:$C$42</definedName>
    <definedName name="XDO_?FINAL_NAME?548?">SEOF!$C$10:$C$67</definedName>
    <definedName name="XDO_?FINAL_NAME?549?">SEOF!$C$10:$C$86</definedName>
    <definedName name="XDO_?FINAL_NAME?55?">SCOF!$C$10:$C$101</definedName>
    <definedName name="XDO_?FINAL_NAME?550?">SEOF!$C$10:$C$91</definedName>
    <definedName name="XDO_?FINAL_NAME?551?">'SBI-AOF'!$C$10:$C$37</definedName>
    <definedName name="XDO_?FINAL_NAME?552?">'SBI-AOF'!$C$10:$C$62</definedName>
    <definedName name="XDO_?FINAL_NAME?553?">'SBI-AOF'!$C$10:$C$81</definedName>
    <definedName name="XDO_?FINAL_NAME?554?">'SBI-AOF'!$C$10:$C$86</definedName>
    <definedName name="XDO_?FINAL_NAME?555?">SETFSILVER!$C$54</definedName>
    <definedName name="XDO_?FINAL_NAME?556?">SETFSILVER!$C$54:$C$56</definedName>
    <definedName name="XDO_?FINAL_NAME?557?">SETFSILVER!$C$54:$C$59</definedName>
    <definedName name="XDO_?FINAL_NAME?558?">'SETFSILVER-FOF'!$C$42</definedName>
    <definedName name="XDO_?FINAL_NAME?559?">'SETFSILVER-FOF'!$C$42:$C$54</definedName>
    <definedName name="XDO_?FINAL_NAME?56?">SCOF!$C$10:$C$106</definedName>
    <definedName name="XDO_?FINAL_NAME?560?">'SETFSILVER-FOF'!$C$42:$C$59</definedName>
    <definedName name="XDO_?FINAL_NAME?561?">'SN50EW-ETF'!$C$10:$C$59</definedName>
    <definedName name="XDO_?FINAL_NAME?562?">'SN50EW-ETF'!$C$10:$C$102</definedName>
    <definedName name="XDO_?FINAL_NAME?563?">'SN50EW-ETF'!$C$10:$C$107</definedName>
    <definedName name="XDO_?FINAL_NAME?564?">SIOF!$C$10:$C$48</definedName>
    <definedName name="XDO_?FINAL_NAME?565?">SIOF!$C$10:$C$74</definedName>
    <definedName name="XDO_?FINAL_NAME?566?">SIOF!$C$10:$C$93</definedName>
    <definedName name="XDO_?FINAL_NAME?567?">SIOF!$C$10:$C$98</definedName>
    <definedName name="XDO_?FINAL_NAME?568?">SN500IF!$C$10:$C$509</definedName>
    <definedName name="XDO_?FINAL_NAME?569?">SN500IF!$C$10:$C$552</definedName>
    <definedName name="XDO_?FINAL_NAME?57?">STOF!$C$10:$C$35</definedName>
    <definedName name="XDO_?FINAL_NAME?570?">SN500IF!$C$10:$C$557</definedName>
    <definedName name="XDO_?FINAL_NAME?571?">SNICIF!$C$10:$C$39</definedName>
    <definedName name="XDO_?FINAL_NAME?572?">SNICIF!$C$10:$C$82</definedName>
    <definedName name="XDO_?FINAL_NAME?573?">SNICIF!$C$10:$C$87</definedName>
    <definedName name="XDO_?FINAL_NAME?574?">SQF!$C$10:$C$36</definedName>
    <definedName name="XDO_?FINAL_NAME?575?">SQF!$C$10:$C$79</definedName>
    <definedName name="XDO_?FINAL_NAME?576?">SQF!$C$10:$C$84</definedName>
    <definedName name="XDO_?FINAL_NAME?577?">SNBIF!$C$10:$C$21</definedName>
    <definedName name="XDO_?FINAL_NAME?578?">SNBIF!$C$10:$C$64</definedName>
    <definedName name="XDO_?FINAL_NAME?579?">SNBIF!$C$10:$C$69</definedName>
    <definedName name="XDO_?FINAL_NAME?58?">STOF!$C$10:$C$40</definedName>
    <definedName name="XDO_?FINAL_NAME?580?">SNITIF!$C$10:$C$19</definedName>
    <definedName name="XDO_?FINAL_NAME?581?">SNITIF!$C$10:$C$62</definedName>
    <definedName name="XDO_?FINAL_NAME?582?">SNITIF!$C$10:$C$67</definedName>
    <definedName name="XDO_?FINAL_NAME?583?">'SBI BSE PSU Bank ETF'!$C$10:$C$21</definedName>
    <definedName name="XDO_?FINAL_NAME?584?">'SBI BSE PSU Bank ETF'!$C$10:$C$64</definedName>
    <definedName name="XDO_?FINAL_NAME?585?">'SBI BSE PSU Bank ETF'!$C$10:$C$69</definedName>
    <definedName name="XDO_?FINAL_NAME?586?">'SBI BSE PSU Bank Index Fund'!$C$10:$C$21</definedName>
    <definedName name="XDO_?FINAL_NAME?587?">'SBI BSE PSU Bank Index Fund'!$C$10:$C$64</definedName>
    <definedName name="XDO_?FINAL_NAME?588?">'SBI BSE PSU Bank Index Fund'!$C$10:$C$69</definedName>
    <definedName name="XDO_?FINAL_NAME?589?">#REF!</definedName>
    <definedName name="XDO_?FINAL_NAME?59?">STOF!$C$10:$C$47</definedName>
    <definedName name="XDO_?FINAL_NAME?590?">#REF!</definedName>
    <definedName name="XDO_?FINAL_NAME?591?">#REF!</definedName>
    <definedName name="XDO_?FINAL_NAME?592?">#REF!</definedName>
    <definedName name="XDO_?FINAL_NAME?593?">#REF!</definedName>
    <definedName name="XDO_?FINAL_NAME?594?">#REF!</definedName>
    <definedName name="XDO_?FINAL_NAME?595?">#REF!</definedName>
    <definedName name="XDO_?FINAL_NAME?596?">#REF!</definedName>
    <definedName name="XDO_?FINAL_NAME?597?">#REF!</definedName>
    <definedName name="XDO_?FINAL_NAME?598?">#REF!</definedName>
    <definedName name="XDO_?FINAL_NAME?599?">#REF!</definedName>
    <definedName name="XDO_?FINAL_NAME?6?">#REF!</definedName>
    <definedName name="XDO_?FINAL_NAME?60?">STOF!$C$10:$C$68</definedName>
    <definedName name="XDO_?FINAL_NAME?600?">#REF!</definedName>
    <definedName name="XDO_?FINAL_NAME?601?">#REF!</definedName>
    <definedName name="XDO_?FINAL_NAME?602?">#REF!</definedName>
    <definedName name="XDO_?FINAL_NAME?603?">#REF!</definedName>
    <definedName name="XDO_?FINAL_NAME?604?">#REF!</definedName>
    <definedName name="XDO_?FINAL_NAME?605?">#REF!</definedName>
    <definedName name="XDO_?FINAL_NAME?61?">STOF!$C$10:$C$87</definedName>
    <definedName name="XDO_?FINAL_NAME?62?">STOF!$C$10:$C$92</definedName>
    <definedName name="XDO_?FINAL_NAME?63?">SHOF!$C$10:$C$37</definedName>
    <definedName name="XDO_?FINAL_NAME?64?">SHOF!$C$10:$C$43</definedName>
    <definedName name="XDO_?FINAL_NAME?65?">SHOF!$C$10:$C$64</definedName>
    <definedName name="XDO_?FINAL_NAME?66?">SHOF!$C$10:$C$83</definedName>
    <definedName name="XDO_?FINAL_NAME?67?">SHOF!$C$10:$C$88</definedName>
    <definedName name="XDO_?FINAL_NAME?68?">SCF!$C$10:$C$89</definedName>
    <definedName name="XDO_?FINAL_NAME?69?">SCF!$C$10:$C$96</definedName>
    <definedName name="XDO_?FINAL_NAME?7?">#REF!</definedName>
    <definedName name="XDO_?FINAL_NAME?70?">SCF!$C$10:$C$100</definedName>
    <definedName name="XDO_?FINAL_NAME?71?">SCF!$C$10:$C$106</definedName>
    <definedName name="XDO_?FINAL_NAME?72?">SCF!$C$10:$C$119</definedName>
    <definedName name="XDO_?FINAL_NAME?73?">SCF!$C$10:$C$128</definedName>
    <definedName name="XDO_?FINAL_NAME?74?">SCF!$C$10:$C$137</definedName>
    <definedName name="XDO_?FINAL_NAME?75?">SCF!$C$10:$C$156</definedName>
    <definedName name="XDO_?FINAL_NAME?76?">SCF!$C$10:$C$161</definedName>
    <definedName name="XDO_?FINAL_NAME?77?">SNIF!$C$10:$C$59</definedName>
    <definedName name="XDO_?FINAL_NAME?78?">SNIF!$C$10:$C$102</definedName>
    <definedName name="XDO_?FINAL_NAME?79?">SNIF!$C$10:$C$107</definedName>
    <definedName name="XDO_?FINAL_NAME?8?">#REF!</definedName>
    <definedName name="XDO_?FINAL_NAME?80?">'SMCBF-SP'!$C$10:$C$31</definedName>
    <definedName name="XDO_?FINAL_NAME?81?">'SMCBF-SP'!$C$10:$C$52</definedName>
    <definedName name="XDO_?FINAL_NAME?82?">'SMCBF-SP'!$C$10:$C$61</definedName>
    <definedName name="XDO_?FINAL_NAME?83?">'SMCBF-SP'!$C$10:$C$66</definedName>
    <definedName name="XDO_?FINAL_NAME?84?">'SMCBF-SP'!$C$10:$C$79</definedName>
    <definedName name="XDO_?FINAL_NAME?85?">'SMCBF-SP'!$C$10:$C$94</definedName>
    <definedName name="XDO_?FINAL_NAME?86?">'SMCBF-SP'!$C$10:$C$99</definedName>
    <definedName name="XDO_?FINAL_NAME?87?">SOF!$C$34:$C$37</definedName>
    <definedName name="XDO_?FINAL_NAME?88?">SOF!$C$34:$C$57</definedName>
    <definedName name="XDO_?FINAL_NAME?89?">SOF!$C$34:$C$62</definedName>
    <definedName name="XDO_?FINAL_NAME?9?">SLMF!$C$10:$C$82</definedName>
    <definedName name="XDO_?FINAL_NAME?90?">SMMDF!$C$18:$C$51</definedName>
    <definedName name="XDO_?FINAL_NAME?91?">SMMDF!$C$18:$C$63</definedName>
    <definedName name="XDO_?FINAL_NAME?92?">SMMDF!$C$18:$C$74</definedName>
    <definedName name="XDO_?FINAL_NAME?93?">SMMDF!$C$18:$C$87</definedName>
    <definedName name="XDO_?FINAL_NAME?94?">SMMDF!$C$18:$C$97</definedName>
    <definedName name="XDO_?FINAL_NAME?95?">SMMDF!$C$18:$C$102</definedName>
    <definedName name="XDO_?FINAL_NAME?96?">SLF!$C$18:$C$26</definedName>
    <definedName name="XDO_?FINAL_NAME?97?">SLF!$C$18:$C$35</definedName>
    <definedName name="XDO_?FINAL_NAME?98?">SLF!$C$18:$C$43</definedName>
    <definedName name="XDO_?FINAL_NAME?99?">SLF!$C$18:$C$103</definedName>
    <definedName name="XDO_?FINAL_PER_NET?">SMEEF!$H$10:$H$100</definedName>
    <definedName name="XDO_?FINAL_PER_NET?1?">#REF!</definedName>
    <definedName name="XDO_?FINAL_PER_NET?10?">SLMF!$H$10:$H$88</definedName>
    <definedName name="XDO_?FINAL_PER_NET?100?">SLF!$H$18:$H$132</definedName>
    <definedName name="XDO_?FINAL_PER_NET?101?">SLF!$H$18:$H$144</definedName>
    <definedName name="XDO_?FINAL_PER_NET?102?">SLF!$H$18:$H$155</definedName>
    <definedName name="XDO_?FINAL_PER_NET?103?">SLF!$H$18:$H$165</definedName>
    <definedName name="XDO_?FINAL_PER_NET?104?">SLF!$H$18:$H$170</definedName>
    <definedName name="XDO_?FINAL_PER_NET?105?">SDBF!$H$18:$H$25</definedName>
    <definedName name="XDO_?FINAL_PER_NET?106?">SDBF!$H$18:$H$31</definedName>
    <definedName name="XDO_?FINAL_PER_NET?107?">SDBF!$H$18:$H$39</definedName>
    <definedName name="XDO_?FINAL_PER_NET?108?">SDBF!$H$18:$H$52</definedName>
    <definedName name="XDO_?FINAL_PER_NET?109?">SDBF!$H$18:$H$71</definedName>
    <definedName name="XDO_?FINAL_PER_NET?11?">SLMF!$H$10:$H$92</definedName>
    <definedName name="XDO_?FINAL_PER_NET?110?">SDBF!$H$18:$H$81</definedName>
    <definedName name="XDO_?FINAL_PER_NET?111?">SDBF!$H$18:$H$86</definedName>
    <definedName name="XDO_?FINAL_PER_NET?112?">SSF!$H$26:$H$62</definedName>
    <definedName name="XDO_?FINAL_PER_NET?113?">SSF!$H$26:$H$85</definedName>
    <definedName name="XDO_?FINAL_PER_NET?114?">SSF!$H$26:$H$119</definedName>
    <definedName name="XDO_?FINAL_PER_NET?115?">SSF!$H$26:$H$124</definedName>
    <definedName name="XDO_?FINAL_PER_NET?116?">SSF!$H$26:$H$135</definedName>
    <definedName name="XDO_?FINAL_PER_NET?117?">SSF!$H$26:$H$145</definedName>
    <definedName name="XDO_?FINAL_PER_NET?118?">SSF!$H$26:$H$150</definedName>
    <definedName name="XDO_?FINAL_PER_NET?119?">SCRF!$H$16:$H$17</definedName>
    <definedName name="XDO_?FINAL_PER_NET?12?">SLMF!$H$10:$H$113</definedName>
    <definedName name="XDO_?FINAL_PER_NET?120?">SCRF!$H$16:$H$21</definedName>
    <definedName name="XDO_?FINAL_PER_NET?121?">SCRF!$H$16:$H$56</definedName>
    <definedName name="XDO_?FINAL_PER_NET?122?">SCRF!$H$16:$H$66</definedName>
    <definedName name="XDO_?FINAL_PER_NET?123?">SCRF!$H$16:$H$87</definedName>
    <definedName name="XDO_?FINAL_PER_NET?124?">SCRF!$H$16:$H$97</definedName>
    <definedName name="XDO_?FINAL_PER_NET?125?">SCRF!$H$16:$H$102</definedName>
    <definedName name="XDO_?FINAL_PER_NET?126?">SFEF!$H$10:$H$33</definedName>
    <definedName name="XDO_?FINAL_PER_NET?127?">SFEF!$H$10:$H$41</definedName>
    <definedName name="XDO_?FINAL_PER_NET?128?">SFEF!$H$10:$H$66</definedName>
    <definedName name="XDO_?FINAL_PER_NET?129?">SFEF!$H$10:$H$85</definedName>
    <definedName name="XDO_?FINAL_PER_NET?13?">SLMF!$H$10:$H$132</definedName>
    <definedName name="XDO_?FINAL_PER_NET?130?">SFEF!$H$10:$H$90</definedName>
    <definedName name="XDO_?FINAL_PER_NET?131?">SCHF!$H$10:$H$48</definedName>
    <definedName name="XDO_?FINAL_PER_NET?132?">SCHF!$H$10:$H$56</definedName>
    <definedName name="XDO_?FINAL_PER_NET?133?">SCHF!$H$10:$H$107</definedName>
    <definedName name="XDO_?FINAL_PER_NET?134?">SCHF!$H$10:$H$117</definedName>
    <definedName name="XDO_?FINAL_PER_NET?135?">SCHF!$H$10:$H$128</definedName>
    <definedName name="XDO_?FINAL_PER_NET?136?">SCHF!$H$10:$H$147</definedName>
    <definedName name="XDO_?FINAL_PER_NET?137?">SCHF!$H$10:$H$157</definedName>
    <definedName name="XDO_?FINAL_PER_NET?138?">SCHF!$H$10:$H$162</definedName>
    <definedName name="XDO_?FINAL_PER_NET?139?">SMUSD!$H$18:$H$39</definedName>
    <definedName name="XDO_?FINAL_PER_NET?14?">SLMF!$H$10:$H$137</definedName>
    <definedName name="XDO_?FINAL_PER_NET?140?">SMUSD!$H$18:$H$46</definedName>
    <definedName name="XDO_?FINAL_PER_NET?141?">SMUSD!$H$18:$H$50</definedName>
    <definedName name="XDO_?FINAL_PER_NET?142?">SMUSD!$H$18:$H$64</definedName>
    <definedName name="XDO_?FINAL_PER_NET?143?">SMUSD!$H$18:$H$75</definedName>
    <definedName name="XDO_?FINAL_PER_NET?144?">SMUSD!$H$18:$H$106</definedName>
    <definedName name="XDO_?FINAL_PER_NET?145?">SMUSD!$H$18:$H$110</definedName>
    <definedName name="XDO_?FINAL_PER_NET?146?">SMUSD!$H$18:$H$121</definedName>
    <definedName name="XDO_?FINAL_PER_NET?147?">SMUSD!$H$18:$H$131</definedName>
    <definedName name="XDO_?FINAL_PER_NET?148?">SMUSD!$H$18:$H$136</definedName>
    <definedName name="XDO_?FINAL_PER_NET?149?">SMIDCAP!$H$10:$H$66</definedName>
    <definedName name="XDO_?FINAL_PER_NET?15?">SLTEF!$H$10:$H$71</definedName>
    <definedName name="XDO_?FINAL_PER_NET?150?">SMIDCAP!$H$10:$H$93</definedName>
    <definedName name="XDO_?FINAL_PER_NET?151?">SMIDCAP!$H$10:$H$112</definedName>
    <definedName name="XDO_?FINAL_PER_NET?152?">SMIDCAP!$H$10:$H$117</definedName>
    <definedName name="XDO_?FINAL_PER_NET?153?">SMCMF!$H$24:$H$25</definedName>
    <definedName name="XDO_?FINAL_PER_NET?154?">SMCMF!$H$24:$H$54</definedName>
    <definedName name="XDO_?FINAL_PER_NET?155?">SMCMF!$H$24:$H$59</definedName>
    <definedName name="XDO_?FINAL_PER_NET?156?">SMCOMMA!$H$10:$H$36</definedName>
    <definedName name="XDO_?FINAL_PER_NET?157?">SMCOMMA!$H$10:$H$61</definedName>
    <definedName name="XDO_?FINAL_PER_NET?158?">SMCOMMA!$H$10:$H$80</definedName>
    <definedName name="XDO_?FINAL_PER_NET?159?">SMCOMMA!$H$10:$H$85</definedName>
    <definedName name="XDO_?FINAL_PER_NET?16?">SLTEF!$H$10:$H$96</definedName>
    <definedName name="XDO_?FINAL_PER_NET?160?">SMGF!$H$24:$H$28</definedName>
    <definedName name="XDO_?FINAL_PER_NET?161?">SMGF!$H$24:$H$38</definedName>
    <definedName name="XDO_?FINAL_PER_NET?162?">SMGF!$H$24:$H$47</definedName>
    <definedName name="XDO_?FINAL_PER_NET?163?">SMGF!$H$24:$H$66</definedName>
    <definedName name="XDO_?FINAL_PER_NET?164?">SMGF!$H$24:$H$71</definedName>
    <definedName name="XDO_?FINAL_PER_NET?165?">SFLEXI!$H$10:$H$64</definedName>
    <definedName name="XDO_?FINAL_PER_NET?166?">SFLEXI!$H$10:$H$73</definedName>
    <definedName name="XDO_?FINAL_PER_NET?167?">SFLEXI!$H$10:$H$96</definedName>
    <definedName name="XDO_?FINAL_PER_NET?168?">SFLEXI!$H$10:$H$115</definedName>
    <definedName name="XDO_?FINAL_PER_NET?169?">SFLEXI!$H$10:$H$120</definedName>
    <definedName name="XDO_?FINAL_PER_NET?17?">SLTEF!$H$10:$H$115</definedName>
    <definedName name="XDO_?FINAL_PER_NET?170?">SMAAF!$H$10:$H$60</definedName>
    <definedName name="XDO_?FINAL_PER_NET?171?">SMAAF!$H$10:$H$68</definedName>
    <definedName name="XDO_?FINAL_PER_NET?172?">SMAAF!$H$10:$H$73</definedName>
    <definedName name="XDO_?FINAL_PER_NET?173?">SMAAF!$H$10:$H$109</definedName>
    <definedName name="XDO_?FINAL_PER_NET?174?">SMAAF!$H$10:$H$118</definedName>
    <definedName name="XDO_?FINAL_PER_NET?175?">SMAAF!$H$10:$H$123</definedName>
    <definedName name="XDO_?FINAL_PER_NET?176?">SMAAF!$H$10:$H$142</definedName>
    <definedName name="XDO_?FINAL_PER_NET?177?">SMAAF!$H$10:$H$154</definedName>
    <definedName name="XDO_?FINAL_PER_NET?178?">SMAAF!$H$10:$H$159</definedName>
    <definedName name="XDO_?FINAL_PER_NET?179?">SBLUECHIP!$H$10:$H$52</definedName>
    <definedName name="XDO_?FINAL_PER_NET?18?">SLTEF!$H$10:$H$120</definedName>
    <definedName name="XDO_?FINAL_PER_NET?180?">SBLUECHIP!$H$10:$H$79</definedName>
    <definedName name="XDO_?FINAL_PER_NET?181?">SBLUECHIP!$H$10:$H$98</definedName>
    <definedName name="XDO_?FINAL_PER_NET?182?">SBLUECHIP!$H$10:$H$103</definedName>
    <definedName name="XDO_?FINAL_PER_NET?183?">SAOF!$H$10:$H$196</definedName>
    <definedName name="XDO_?FINAL_PER_NET?184?">SAOF!$H$10:$H$225</definedName>
    <definedName name="XDO_?FINAL_PER_NET?185?">SAOF!$H$10:$H$241</definedName>
    <definedName name="XDO_?FINAL_PER_NET?186?">SAOF!$H$10:$H$253</definedName>
    <definedName name="XDO_?FINAL_PER_NET?187?">SAOF!$H$10:$H$257</definedName>
    <definedName name="XDO_?FINAL_PER_NET?188?">SAOF!$H$10:$H$269</definedName>
    <definedName name="XDO_?FINAL_PER_NET?189?">SAOF!$H$10:$H$281</definedName>
    <definedName name="XDO_?FINAL_PER_NET?19?">#REF!</definedName>
    <definedName name="XDO_?FINAL_PER_NET?190?">SAOF!$H$10:$H$286</definedName>
    <definedName name="XDO_?FINAL_PER_NET?191?">SIF!$H$10:$H$44</definedName>
    <definedName name="XDO_?FINAL_PER_NET?192?">SIF!$H$10:$H$52</definedName>
    <definedName name="XDO_?FINAL_PER_NET?193?">SIF!$H$10:$H$73</definedName>
    <definedName name="XDO_?FINAL_PER_NET?194?">SIF!$H$10:$H$92</definedName>
    <definedName name="XDO_?FINAL_PER_NET?195?">SIF!$H$10:$H$97</definedName>
    <definedName name="XDO_?FINAL_PER_NET?196?">SMLDF!$H$18:$H$66</definedName>
    <definedName name="XDO_?FINAL_PER_NET?197?">SMLDF!$H$18:$H$75</definedName>
    <definedName name="XDO_?FINAL_PER_NET?198?">SMLDF!$H$18:$H$81</definedName>
    <definedName name="XDO_?FINAL_PER_NET?199?">SMLDF!$H$18:$H$91</definedName>
    <definedName name="XDO_?FINAL_PER_NET?2?">#REF!</definedName>
    <definedName name="XDO_?FINAL_PER_NET?20?">#REF!</definedName>
    <definedName name="XDO_?FINAL_PER_NET?200?">SMLDF!$H$18:$H$104</definedName>
    <definedName name="XDO_?FINAL_PER_NET?201?">SMLDF!$H$18:$H$123</definedName>
    <definedName name="XDO_?FINAL_PER_NET?202?">SMLDF!$H$18:$H$127</definedName>
    <definedName name="XDO_?FINAL_PER_NET?203?">SMLDF!$H$18:$H$133</definedName>
    <definedName name="XDO_?FINAL_PER_NET?204?">SMLDF!$H$18:$H$140</definedName>
    <definedName name="XDO_?FINAL_PER_NET?205?">SMLDF!$H$18:$H$150</definedName>
    <definedName name="XDO_?FINAL_PER_NET?206?">SMLDF!$H$18:$H$155</definedName>
    <definedName name="XDO_?FINAL_PER_NET?207?">SSTDF!$H$18:$H$65</definedName>
    <definedName name="XDO_?FINAL_PER_NET?208?">SSTDF!$H$18:$H$72</definedName>
    <definedName name="XDO_?FINAL_PER_NET?209?">SSTDF!$H$18:$H$79</definedName>
    <definedName name="XDO_?FINAL_PER_NET?21?">#REF!</definedName>
    <definedName name="XDO_?FINAL_PER_NET?210?">SSTDF!$H$18:$H$85</definedName>
    <definedName name="XDO_?FINAL_PER_NET?211?">SSTDF!$H$18:$H$92</definedName>
    <definedName name="XDO_?FINAL_PER_NET?212?">SSTDF!$H$18:$H$100</definedName>
    <definedName name="XDO_?FINAL_PER_NET?213?">SSTDF!$H$18:$H$107</definedName>
    <definedName name="XDO_?FINAL_PER_NET?214?">SSTDF!$H$18:$H$117</definedName>
    <definedName name="XDO_?FINAL_PER_NET?215?">SSTDF!$H$18:$H$122</definedName>
    <definedName name="XDO_?FINAL_PER_NET?216?">SETFGOLD!$H$46</definedName>
    <definedName name="XDO_?FINAL_PER_NET?217?">SETFGOLD!$H$46:$H$54</definedName>
    <definedName name="XDO_?FINAL_PER_NET?218?">SETFGOLD!$H$46:$H$59</definedName>
    <definedName name="XDO_?FINAL_PER_NET?219?">SPSU!$H$10:$H$34</definedName>
    <definedName name="XDO_?FINAL_PER_NET?22?">#REF!</definedName>
    <definedName name="XDO_?FINAL_PER_NET?220?">SPSU!$H$10:$H$59</definedName>
    <definedName name="XDO_?FINAL_PER_NET?221?">SPSU!$H$10:$H$78</definedName>
    <definedName name="XDO_?FINAL_PER_NET?222?">SPSU!$H$10:$H$83</definedName>
    <definedName name="XDO_?FINAL_PER_NET?223?">SGF!$H$42</definedName>
    <definedName name="XDO_?FINAL_PER_NET?224?">SGF!$H$42:$H$54</definedName>
    <definedName name="XDO_?FINAL_PER_NET?225?">SGF!$H$42:$H$59</definedName>
    <definedName name="XDO_?FINAL_PER_NET?226?">SBISENSEX!$H$10:$H$39</definedName>
    <definedName name="XDO_?FINAL_PER_NET?227?">SBISENSEX!$H$10:$H$82</definedName>
    <definedName name="XDO_?FINAL_PER_NET?228?">SBISENSEX!$H$10:$H$87</definedName>
    <definedName name="XDO_?FINAL_PER_NET?229?">SSCF!$H$10:$H$69</definedName>
    <definedName name="XDO_?FINAL_PER_NET?23?">SMGLF!$H$10:$H$40</definedName>
    <definedName name="XDO_?FINAL_PER_NET?230?">SSCF!$H$10:$H$94</definedName>
    <definedName name="XDO_?FINAL_PER_NET?231?">SSCF!$H$10:$H$103</definedName>
    <definedName name="XDO_?FINAL_PER_NET?232?">SSCF!$H$10:$H$115</definedName>
    <definedName name="XDO_?FINAL_PER_NET?233?">SSCF!$H$10:$H$120</definedName>
    <definedName name="XDO_?FINAL_PER_NET?234?">SBPF!$H$18:$H$56</definedName>
    <definedName name="XDO_?FINAL_PER_NET?235?">SBPF!$H$18:$H$65</definedName>
    <definedName name="XDO_?FINAL_PER_NET?236?">SBPF!$H$18:$H$73</definedName>
    <definedName name="XDO_?FINAL_PER_NET?237?">SBPF!$H$18:$H$82</definedName>
    <definedName name="XDO_?FINAL_PER_NET?238?">SBPF!$H$18:$H$95</definedName>
    <definedName name="XDO_?FINAL_PER_NET?239?">SBPF!$H$18:$H$105</definedName>
    <definedName name="XDO_?FINAL_PER_NET?24?">SMGLF!$H$10:$H$65</definedName>
    <definedName name="XDO_?FINAL_PER_NET?240?">SBPF!$H$18:$H$110</definedName>
    <definedName name="XDO_?FINAL_PER_NET?241?">SBFS!$H$10:$H$32</definedName>
    <definedName name="XDO_?FINAL_PER_NET?242?">SBFS!$H$10:$H$58</definedName>
    <definedName name="XDO_?FINAL_PER_NET?243?">SBFS!$H$10:$H$77</definedName>
    <definedName name="XDO_?FINAL_PER_NET?244?">SBFS!$H$10:$H$82</definedName>
    <definedName name="XDO_?FINAL_PER_NET?245?">SETFNN50!$H$10:$H$59</definedName>
    <definedName name="XDO_?FINAL_PER_NET?246?">SETFNN50!$H$10:$H$102</definedName>
    <definedName name="XDO_?FINAL_PER_NET?247?">SETFNN50!$H$10:$H$107</definedName>
    <definedName name="XDO_?FINAL_PER_NET?248?">SETFNIFBK!$H$10:$H$21</definedName>
    <definedName name="XDO_?FINAL_PER_NET?249?">SETFNIFBK!$H$10:$H$64</definedName>
    <definedName name="XDO_?FINAL_PER_NET?25?">SMGLF!$H$10:$H$84</definedName>
    <definedName name="XDO_?FINAL_PER_NET?250?">SETFNIFBK!$H$10:$H$69</definedName>
    <definedName name="XDO_?FINAL_PER_NET?251?">SETFBSE100!$H$10:$H$109</definedName>
    <definedName name="XDO_?FINAL_PER_NET?252?">SETFBSE100!$H$10:$H$152</definedName>
    <definedName name="XDO_?FINAL_PER_NET?253?">SETFBSE100!$H$10:$H$157</definedName>
    <definedName name="XDO_?FINAL_PER_NET?254?">SESF!$H$10:$H$109</definedName>
    <definedName name="XDO_?FINAL_PER_NET?255?">SESF!$H$10:$H$115</definedName>
    <definedName name="XDO_?FINAL_PER_NET?256?">SESF!$H$10:$H$120</definedName>
    <definedName name="XDO_?FINAL_PER_NET?257?">SESF!$H$10:$H$125</definedName>
    <definedName name="XDO_?FINAL_PER_NET?258?">SESF!$H$10:$H$146</definedName>
    <definedName name="XDO_?FINAL_PER_NET?259?">SESF!$H$10:$H$157</definedName>
    <definedName name="XDO_?FINAL_PER_NET?26?">SMGLF!$H$10:$H$89</definedName>
    <definedName name="XDO_?FINAL_PER_NET?260?">SESF!$H$10:$H$168</definedName>
    <definedName name="XDO_?FINAL_PER_NET?261?">SESF!$H$10:$H$187</definedName>
    <definedName name="XDO_?FINAL_PER_NET?262?">SESF!$H$10:$H$192</definedName>
    <definedName name="XDO_?FINAL_PER_NET?263?">SETFNIF50!$H$10:$H$59</definedName>
    <definedName name="XDO_?FINAL_PER_NET?264?">SETFNIF50!$H$10:$H$102</definedName>
    <definedName name="XDO_?FINAL_PER_NET?265?">SETFNIF50!$H$10:$H$107</definedName>
    <definedName name="XDO_?FINAL_PER_NET?266?">'SLTAF-III'!$H$10:$H$32</definedName>
    <definedName name="XDO_?FINAL_PER_NET?267?">'SLTAF-III'!$H$10:$H$75</definedName>
    <definedName name="XDO_?FINAL_PER_NET?268?">'SLTAF-III'!$H$10:$H$80</definedName>
    <definedName name="XDO_?FINAL_PER_NET?269?">SETF10GILT!$H$24</definedName>
    <definedName name="XDO_?FINAL_PER_NET?27?">#REF!</definedName>
    <definedName name="XDO_?FINAL_PER_NET?270?">SETF10GILT!$H$24:$H$53</definedName>
    <definedName name="XDO_?FINAL_PER_NET?271?">SETF10GILT!$H$24:$H$58</definedName>
    <definedName name="XDO_?FINAL_PER_NET?272?">'SLTAF-IV'!$H$10:$H$29</definedName>
    <definedName name="XDO_?FINAL_PER_NET?273?">'SLTAF-IV'!$H$10:$H$72</definedName>
    <definedName name="XDO_?FINAL_PER_NET?274?">'SLTAF-IV'!$H$10:$H$77</definedName>
    <definedName name="XDO_?FINAL_PER_NET?275?">'SLTAF-V'!$H$10:$H$35</definedName>
    <definedName name="XDO_?FINAL_PER_NET?276?">'SLTAF-V'!$H$10:$H$78</definedName>
    <definedName name="XDO_?FINAL_PER_NET?277?">'SLTAF-V'!$H$10:$H$83</definedName>
    <definedName name="XDO_?FINAL_PER_NET?278?">'SLTAF-VI'!$H$10:$H$45</definedName>
    <definedName name="XDO_?FINAL_PER_NET?279?">'SLTAF-VI'!$H$10:$H$88</definedName>
    <definedName name="XDO_?FINAL_PER_NET?28?">#REF!</definedName>
    <definedName name="XDO_?FINAL_PER_NET?280?">'SLTAF-VI'!$H$10:$H$93</definedName>
    <definedName name="XDO_?FINAL_PER_NET?281?">SETFSN50!$H$10:$H$59</definedName>
    <definedName name="XDO_?FINAL_PER_NET?282?">SETFSN50!$H$10:$H$102</definedName>
    <definedName name="XDO_?FINAL_PER_NET?283?">SETFSN50!$H$10:$H$107</definedName>
    <definedName name="XDO_?FINAL_PER_NET?284?">SBIETFQLTY!$H$10:$H$39</definedName>
    <definedName name="XDO_?FINAL_PER_NET?285?">SBIETFQLTY!$H$10:$H$82</definedName>
    <definedName name="XDO_?FINAL_PER_NET?286?">SBIETFQLTY!$H$10:$H$87</definedName>
    <definedName name="XDO_?FINAL_PER_NET?287?">SCBF!$H$18:$H$104</definedName>
    <definedName name="XDO_?FINAL_PER_NET?288?">SCBF!$H$18:$H$110</definedName>
    <definedName name="XDO_?FINAL_PER_NET?289?">SCBF!$H$18:$H$116</definedName>
    <definedName name="XDO_?FINAL_PER_NET?29?">SEHF!$H$10:$H$47</definedName>
    <definedName name="XDO_?FINAL_PER_NET?290?">SCBF!$H$18:$H$127</definedName>
    <definedName name="XDO_?FINAL_PER_NET?291?">SCBF!$H$18:$H$136</definedName>
    <definedName name="XDO_?FINAL_PER_NET?292?">SCBF!$H$18:$H$149</definedName>
    <definedName name="XDO_?FINAL_PER_NET?293?">SCBF!$H$18:$H$159</definedName>
    <definedName name="XDO_?FINAL_PER_NET?294?">SCBF!$H$18:$H$164</definedName>
    <definedName name="XDO_?FINAL_PER_NET?295?">SEMVF!$H$10:$H$59</definedName>
    <definedName name="XDO_?FINAL_PER_NET?296?">SEMVF!$H$10:$H$102</definedName>
    <definedName name="XDO_?FINAL_PER_NET?297?">SEMVF!$H$10:$H$107</definedName>
    <definedName name="XDO_?FINAL_PER_NET?298?">'SFMP- Series 1'!$H$26:$H$31</definedName>
    <definedName name="XDO_?FINAL_PER_NET?299?">'SFMP- Series 1'!$H$26:$H$50</definedName>
    <definedName name="XDO_?FINAL_PER_NET?3?">#REF!</definedName>
    <definedName name="XDO_?FINAL_PER_NET?30?">SEHF!$H$10:$H$52</definedName>
    <definedName name="XDO_?FINAL_PER_NET?300?">'SFMP- Series 1'!$H$26:$H$65</definedName>
    <definedName name="XDO_?FINAL_PER_NET?301?">'SFMP- Series 1'!$H$26:$H$70</definedName>
    <definedName name="XDO_?FINAL_PER_NET?302?">'SFMP- Series 6'!$H$26:$H$29</definedName>
    <definedName name="XDO_?FINAL_PER_NET?303?">'SFMP- Series 6'!$H$26:$H$48</definedName>
    <definedName name="XDO_?FINAL_PER_NET?304?">'SFMP- Series 6'!$H$26:$H$63</definedName>
    <definedName name="XDO_?FINAL_PER_NET?305?">'SFMP- Series 6'!$H$26:$H$68</definedName>
    <definedName name="XDO_?FINAL_PER_NET?306?">'SFMP- Series 34'!$H$26</definedName>
    <definedName name="XDO_?FINAL_PER_NET?307?">'SFMP- Series 34'!$H$26:$H$43</definedName>
    <definedName name="XDO_?FINAL_PER_NET?308?">'SFMP- Series 34'!$H$26:$H$58</definedName>
    <definedName name="XDO_?FINAL_PER_NET?309?">'SFMP- Series 34'!$H$26:$H$63</definedName>
    <definedName name="XDO_?FINAL_PER_NET?31?">SEHF!$H$10:$H$59</definedName>
    <definedName name="XDO_?FINAL_PER_NET?310?">'SMCBF-IP'!$H$10:$H$31</definedName>
    <definedName name="XDO_?FINAL_PER_NET?311?">'SMCBF-IP'!$H$10:$H$37</definedName>
    <definedName name="XDO_?FINAL_PER_NET?312?">'SMCBF-IP'!$H$10:$H$41</definedName>
    <definedName name="XDO_?FINAL_PER_NET?313?">'SMCBF-IP'!$H$10:$H$62</definedName>
    <definedName name="XDO_?FINAL_PER_NET?314?">'SMCBF-IP'!$H$10:$H$81</definedName>
    <definedName name="XDO_?FINAL_PER_NET?315?">'SMCBF-IP'!$H$10:$H$86</definedName>
    <definedName name="XDO_?FINAL_PER_NET?316?">SFRDF!$H$18:$H$25</definedName>
    <definedName name="XDO_?FINAL_PER_NET?317?">SFRDF!$H$18:$H$36</definedName>
    <definedName name="XDO_?FINAL_PER_NET?318?">SFRDF!$H$18:$H$40</definedName>
    <definedName name="XDO_?FINAL_PER_NET?319?">SFRDF!$H$18:$H$48</definedName>
    <definedName name="XDO_?FINAL_PER_NET?32?">SEHF!$H$10:$H$63</definedName>
    <definedName name="XDO_?FINAL_PER_NET?320?">SFRDF!$H$18:$H$61</definedName>
    <definedName name="XDO_?FINAL_PER_NET?321?">SFRDF!$H$18:$H$71</definedName>
    <definedName name="XDO_?FINAL_PER_NET?322?">SFRDF!$H$18:$H$76</definedName>
    <definedName name="XDO_?FINAL_PER_NET?323?">SBIETFIT!$H$10:$H$19</definedName>
    <definedName name="XDO_?FINAL_PER_NET?324?">SBIETFIT!$H$10:$H$62</definedName>
    <definedName name="XDO_?FINAL_PER_NET?325?">SBIETFIT!$H$10:$H$67</definedName>
    <definedName name="XDO_?FINAL_PER_NET?326?">SBIETFPB!$H$10:$H$19</definedName>
    <definedName name="XDO_?FINAL_PER_NET?327?">SBIETFPB!$H$10:$H$62</definedName>
    <definedName name="XDO_?FINAL_PER_NET?328?">SBIETFPB!$H$10:$H$67</definedName>
    <definedName name="XDO_?FINAL_PER_NET?329?">'SRBF-AP'!$H$10:$H$56</definedName>
    <definedName name="XDO_?FINAL_PER_NET?33?">SEHF!$H$10:$H$112</definedName>
    <definedName name="XDO_?FINAL_PER_NET?330?">'SRBF-AP'!$H$10:$H$66</definedName>
    <definedName name="XDO_?FINAL_PER_NET?331?">'SRBF-AP'!$H$10:$H$74</definedName>
    <definedName name="XDO_?FINAL_PER_NET?332?">'SRBF-AP'!$H$10:$H$103</definedName>
    <definedName name="XDO_?FINAL_PER_NET?333?">'SRBF-AP'!$H$10:$H$108</definedName>
    <definedName name="XDO_?FINAL_PER_NET?334?">'SRBF-AHP'!$H$10:$H$56</definedName>
    <definedName name="XDO_?FINAL_PER_NET?335?">'SRBF-AHP'!$H$10:$H$65</definedName>
    <definedName name="XDO_?FINAL_PER_NET?336?">'SRBF-AHP'!$H$10:$H$70</definedName>
    <definedName name="XDO_?FINAL_PER_NET?337?">'SRBF-AHP'!$H$10:$H$75</definedName>
    <definedName name="XDO_?FINAL_PER_NET?338?">'SRBF-AHP'!$H$10:$H$84</definedName>
    <definedName name="XDO_?FINAL_PER_NET?339?">'SRBF-AHP'!$H$10:$H$88</definedName>
    <definedName name="XDO_?FINAL_PER_NET?34?">SEHF!$H$10:$H$118</definedName>
    <definedName name="XDO_?FINAL_PER_NET?340?">'SRBF-AHP'!$H$10:$H$105</definedName>
    <definedName name="XDO_?FINAL_PER_NET?341?">'SRBF-AHP'!$H$10:$H$117</definedName>
    <definedName name="XDO_?FINAL_PER_NET?342?">'SRBF-AHP'!$H$10:$H$122</definedName>
    <definedName name="XDO_?FINAL_PER_NET?343?">'SRBF-CHP'!$H$10:$H$56</definedName>
    <definedName name="XDO_?FINAL_PER_NET?344?">'SRBF-CHP'!$H$10:$H$73</definedName>
    <definedName name="XDO_?FINAL_PER_NET?345?">'SRBF-CHP'!$H$10:$H$84</definedName>
    <definedName name="XDO_?FINAL_PER_NET?346?">'SRBF-CHP'!$H$10:$H$113</definedName>
    <definedName name="XDO_?FINAL_PER_NET?347?">'SRBF-CHP'!$H$10:$H$118</definedName>
    <definedName name="XDO_?FINAL_PER_NET?348?">'SRBF-CP'!$H$10:$H$56</definedName>
    <definedName name="XDO_?FINAL_PER_NET?349?">'SRBF-CP'!$H$10:$H$72</definedName>
    <definedName name="XDO_?FINAL_PER_NET?35?">SEHF!$H$10:$H$127</definedName>
    <definedName name="XDO_?FINAL_PER_NET?350?">'SRBF-CP'!$H$10:$H$83</definedName>
    <definedName name="XDO_?FINAL_PER_NET?351?">'SRBF-CP'!$H$10:$H$87</definedName>
    <definedName name="XDO_?FINAL_PER_NET?352?">'SRBF-CP'!$H$10:$H$114</definedName>
    <definedName name="XDO_?FINAL_PER_NET?353?">'SRBF-CP'!$H$10:$H$119</definedName>
    <definedName name="XDO_?FINAL_PER_NET?354?">'SIA-US EQUITY FOF'!$H$14</definedName>
    <definedName name="XDO_?FINAL_PER_NET?355?">'SIA-US EQUITY FOF'!$H$14:$H$53</definedName>
    <definedName name="XDO_?FINAL_PER_NET?356?">'SIA-US EQUITY FOF'!$H$14:$H$58</definedName>
    <definedName name="XDO_?FINAL_PER_NET?357?">'SFMP- Series 41'!$H$18</definedName>
    <definedName name="XDO_?FINAL_PER_NET?358?">'SFMP- Series 41'!$H$18:$H$29</definedName>
    <definedName name="XDO_?FINAL_PER_NET?359?">'SFMP- Series 41'!$H$18:$H$43</definedName>
    <definedName name="XDO_?FINAL_PER_NET?36?">SEHF!$H$10:$H$139</definedName>
    <definedName name="XDO_?FINAL_PER_NET?360?">'SFMP- Series 41'!$H$18:$H$58</definedName>
    <definedName name="XDO_?FINAL_PER_NET?361?">'SFMP- Series 41'!$H$18:$H$63</definedName>
    <definedName name="XDO_?FINAL_PER_NET?362?">'SFMP- Series 42'!$H$18</definedName>
    <definedName name="XDO_?FINAL_PER_NET?363?">'SFMP- Series 42'!$H$18:$H$40</definedName>
    <definedName name="XDO_?FINAL_PER_NET?364?">'SFMP- Series 42'!$H$18:$H$61</definedName>
    <definedName name="XDO_?FINAL_PER_NET?365?">'SFMP- Series 42'!$H$18:$H$76</definedName>
    <definedName name="XDO_?FINAL_PER_NET?366?">'SFMP- Series 42'!$H$18:$H$81</definedName>
    <definedName name="XDO_?FINAL_PER_NET?367?">'SFMP- Series 43'!$H$26:$H$34</definedName>
    <definedName name="XDO_?FINAL_PER_NET?368?">'SFMP- Series 43'!$H$26:$H$52</definedName>
    <definedName name="XDO_?FINAL_PER_NET?369?">'SFMP- Series 43'!$H$26:$H$67</definedName>
    <definedName name="XDO_?FINAL_PER_NET?37?">SEHF!$H$10:$H$145</definedName>
    <definedName name="XDO_?FINAL_PER_NET?370?">'SFMP- Series 43'!$H$26:$H$72</definedName>
    <definedName name="XDO_?FINAL_PER_NET?371?">'SNN50'!$H$10:$H$59</definedName>
    <definedName name="XDO_?FINAL_PER_NET?372?">'SNN50'!$H$10:$H$102</definedName>
    <definedName name="XDO_?FINAL_PER_NET?373?">'SNN50'!$H$10:$H$107</definedName>
    <definedName name="XDO_?FINAL_PER_NET?374?">'SFMP- Series 44'!$H$26:$H$31</definedName>
    <definedName name="XDO_?FINAL_PER_NET?375?">'SFMP- Series 44'!$H$26:$H$53</definedName>
    <definedName name="XDO_?FINAL_PER_NET?376?">'SFMP- Series 44'!$H$26:$H$68</definedName>
    <definedName name="XDO_?FINAL_PER_NET?377?">'SFMP- Series 44'!$H$26:$H$73</definedName>
    <definedName name="XDO_?FINAL_PER_NET?378?">'SFMP- Series 45'!$H$26:$H$33</definedName>
    <definedName name="XDO_?FINAL_PER_NET?379?">'SFMP- Series 45'!$H$26:$H$55</definedName>
    <definedName name="XDO_?FINAL_PER_NET?38?">SEHF!$H$10:$H$150</definedName>
    <definedName name="XDO_?FINAL_PER_NET?380?">'SFMP- Series 45'!$H$26:$H$70</definedName>
    <definedName name="XDO_?FINAL_PER_NET?381?">'SFMP- Series 45'!$H$26:$H$75</definedName>
    <definedName name="XDO_?FINAL_PER_NET?382?">SBIETFCON!$H$10:$H$39</definedName>
    <definedName name="XDO_?FINAL_PER_NET?383?">SBIETFCON!$H$10:$H$82</definedName>
    <definedName name="XDO_?FINAL_PER_NET?384?">SBIETFCON!$H$10:$H$87</definedName>
    <definedName name="XDO_?FINAL_PER_NET?385?">'SFMP- Series 46'!$H$26:$H$29</definedName>
    <definedName name="XDO_?FINAL_PER_NET?386?">'SFMP- Series 46'!$H$26:$H$48</definedName>
    <definedName name="XDO_?FINAL_PER_NET?387?">'SFMP- Series 46'!$H$26:$H$63</definedName>
    <definedName name="XDO_?FINAL_PER_NET?388?">'SFMP- Series 46'!$H$26:$H$68</definedName>
    <definedName name="XDO_?FINAL_PER_NET?389?">'SFMP- Series 47'!$H$26:$H$27</definedName>
    <definedName name="XDO_?FINAL_PER_NET?39?">SEHF!$H$10:$H$158</definedName>
    <definedName name="XDO_?FINAL_PER_NET?390?">'SFMP- Series 47'!$H$26:$H$46</definedName>
    <definedName name="XDO_?FINAL_PER_NET?391?">'SFMP- Series 47'!$H$26:$H$61</definedName>
    <definedName name="XDO_?FINAL_PER_NET?392?">'SFMP- Series 47'!$H$26:$H$66</definedName>
    <definedName name="XDO_?FINAL_PER_NET?393?">'SFMP- Series 48'!$H$26:$H$28</definedName>
    <definedName name="XDO_?FINAL_PER_NET?394?">'SFMP- Series 48'!$H$26:$H$44</definedName>
    <definedName name="XDO_?FINAL_PER_NET?395?">'SFMP- Series 48'!$H$26:$H$59</definedName>
    <definedName name="XDO_?FINAL_PER_NET?396?">'SFMP- Series 48'!$H$26:$H$64</definedName>
    <definedName name="XDO_?FINAL_PER_NET?397?">SBAF!$H$10:$H$99</definedName>
    <definedName name="XDO_?FINAL_PER_NET?398?">SBAF!$H$10:$H$107</definedName>
    <definedName name="XDO_?FINAL_PER_NET?399?">SBAF!$H$10:$H$112</definedName>
    <definedName name="XDO_?FINAL_PER_NET?4?">#REF!</definedName>
    <definedName name="XDO_?FINAL_PER_NET?40?">SEHF!$H$10:$H$163</definedName>
    <definedName name="XDO_?FINAL_PER_NET?400?">SBAF!$H$10:$H$150</definedName>
    <definedName name="XDO_?FINAL_PER_NET?401?">SBAF!$H$10:$H$163</definedName>
    <definedName name="XDO_?FINAL_PER_NET?402?">SBAF!$H$10:$H$169</definedName>
    <definedName name="XDO_?FINAL_PER_NET?403?">SBAF!$H$10:$H$176</definedName>
    <definedName name="XDO_?FINAL_PER_NET?404?">SBAF!$H$10:$H$197</definedName>
    <definedName name="XDO_?FINAL_PER_NET?405?">SBAF!$H$10:$H$202</definedName>
    <definedName name="XDO_?FINAL_PER_NET?406?">'SFMP- Series 49'!$H$26:$H$33</definedName>
    <definedName name="XDO_?FINAL_PER_NET?407?">'SFMP- Series 49'!$H$26:$H$53</definedName>
    <definedName name="XDO_?FINAL_PER_NET?408?">'SFMP- Series 49'!$H$26:$H$68</definedName>
    <definedName name="XDO_?FINAL_PER_NET?409?">'SFMP- Series 49'!$H$26:$H$73</definedName>
    <definedName name="XDO_?FINAL_PER_NET?41?">SEHF!$H$10:$H$175</definedName>
    <definedName name="XDO_?FINAL_PER_NET?410?">'SFMP- Series 50'!$H$26:$H$30</definedName>
    <definedName name="XDO_?FINAL_PER_NET?411?">'SFMP- Series 50'!$H$26:$H$49</definedName>
    <definedName name="XDO_?FINAL_PER_NET?412?">'SFMP- Series 50'!$H$26:$H$64</definedName>
    <definedName name="XDO_?FINAL_PER_NET?413?">'SFMP- Series 50'!$H$26:$H$69</definedName>
    <definedName name="XDO_?FINAL_PER_NET?414?">'SFMP- Series 51'!$H$26:$H$36</definedName>
    <definedName name="XDO_?FINAL_PER_NET?415?">'SFMP- Series 51'!$H$26:$H$58</definedName>
    <definedName name="XDO_?FINAL_PER_NET?416?">'SFMP- Series 51'!$H$26:$H$73</definedName>
    <definedName name="XDO_?FINAL_PER_NET?417?">'SFMP- Series 51'!$H$26:$H$78</definedName>
    <definedName name="XDO_?FINAL_PER_NET?418?">'SFMP- Series 52'!$H$26:$H$30</definedName>
    <definedName name="XDO_?FINAL_PER_NET?419?">'SFMP- Series 52'!$H$26:$H$52</definedName>
    <definedName name="XDO_?FINAL_PER_NET?42?">SEHF!$H$10:$H$180</definedName>
    <definedName name="XDO_?FINAL_PER_NET?420?">'SFMP- Series 52'!$H$26:$H$67</definedName>
    <definedName name="XDO_?FINAL_PER_NET?421?">'SFMP- Series 52'!$H$26:$H$72</definedName>
    <definedName name="XDO_?FINAL_PER_NET?422?">'SFMP- Series 53'!$H$26:$H$34</definedName>
    <definedName name="XDO_?FINAL_PER_NET?423?">'SFMP- Series 53'!$H$26:$H$57</definedName>
    <definedName name="XDO_?FINAL_PER_NET?424?">'SFMP- Series 53'!$H$26:$H$72</definedName>
    <definedName name="XDO_?FINAL_PER_NET?425?">'SFMP- Series 53'!$H$26:$H$77</definedName>
    <definedName name="XDO_?FINAL_PER_NET?426?">'SFMP- Series 54'!$H$26:$H$28</definedName>
    <definedName name="XDO_?FINAL_PER_NET?427?">'SFMP- Series 54'!$H$26:$H$44</definedName>
    <definedName name="XDO_?FINAL_PER_NET?428?">'SFMP- Series 54'!$H$26:$H$59</definedName>
    <definedName name="XDO_?FINAL_PER_NET?429?">'SFMP- Series 54'!$H$26:$H$64</definedName>
    <definedName name="XDO_?FINAL_PER_NET?43?">#REF!</definedName>
    <definedName name="XDO_?FINAL_PER_NET?430?">'SFMP- Series 55'!$H$26:$H$32</definedName>
    <definedName name="XDO_?FINAL_PER_NET?431?">'SFMP- Series 55'!$H$26:$H$55</definedName>
    <definedName name="XDO_?FINAL_PER_NET?432?">'SFMP- Series 55'!$H$26:$H$70</definedName>
    <definedName name="XDO_?FINAL_PER_NET?433?">'SFMP- Series 55'!$H$26:$H$75</definedName>
    <definedName name="XDO_?FINAL_PER_NET?434?">'SFMP- Series 56'!$H$26:$H$27</definedName>
    <definedName name="XDO_?FINAL_PER_NET?435?">'SFMP- Series 56'!$H$26:$H$40</definedName>
    <definedName name="XDO_?FINAL_PER_NET?436?">'SFMP- Series 56'!$H$26:$H$55</definedName>
    <definedName name="XDO_?FINAL_PER_NET?437?">'SFMP- Series 56'!$H$26:$H$60</definedName>
    <definedName name="XDO_?FINAL_PER_NET?438?">'SFMP- Series 57'!$H$26:$H$29</definedName>
    <definedName name="XDO_?FINAL_PER_NET?439?">'SFMP- Series 57'!$H$26:$H$52</definedName>
    <definedName name="XDO_?FINAL_PER_NET?44?">#REF!</definedName>
    <definedName name="XDO_?FINAL_PER_NET?440?">'SFMP- Series 57'!$H$26:$H$67</definedName>
    <definedName name="XDO_?FINAL_PER_NET?441?">'SFMP- Series 57'!$H$26:$H$72</definedName>
    <definedName name="XDO_?FINAL_PER_NET?442?">'SFMP- Series 58'!$H$26:$H$31</definedName>
    <definedName name="XDO_?FINAL_PER_NET?443?">'SFMP- Series 58'!$H$26:$H$50</definedName>
    <definedName name="XDO_?FINAL_PER_NET?444?">'SFMP- Series 58'!$H$26:$H$65</definedName>
    <definedName name="XDO_?FINAL_PER_NET?445?">'SFMP- Series 58'!$H$26:$H$70</definedName>
    <definedName name="XDO_?FINAL_PER_NET?446?">SCPSE!$H$18:$H$44</definedName>
    <definedName name="XDO_?FINAL_PER_NET?447?">SCPSE!$H$18:$H$53</definedName>
    <definedName name="XDO_?FINAL_PER_NET?448?">SCPSE!$H$18:$H$126</definedName>
    <definedName name="XDO_?FINAL_PER_NET?449?">SCPSE!$H$18:$H$153</definedName>
    <definedName name="XDO_?FINAL_PER_NET?45?">SMIF!$H$18:$H$32</definedName>
    <definedName name="XDO_?FINAL_PER_NET?450?">SCPSE!$H$18:$H$158</definedName>
    <definedName name="XDO_?FINAL_PER_NET?451?">'SFMP- Series 59'!$H$38:$H$40</definedName>
    <definedName name="XDO_?FINAL_PER_NET?452?">'SFMP- Series 59'!$H$38:$H$55</definedName>
    <definedName name="XDO_?FINAL_PER_NET?453?">'SFMP- Series 59'!$H$38:$H$60</definedName>
    <definedName name="XDO_?FINAL_PER_NET?454?">'SFMP- Series 60'!$H$26:$H$30</definedName>
    <definedName name="XDO_?FINAL_PER_NET?455?">'SFMP- Series 60'!$H$26:$H$51</definedName>
    <definedName name="XDO_?FINAL_PER_NET?456?">'SFMP- Series 60'!$H$26:$H$66</definedName>
    <definedName name="XDO_?FINAL_PER_NET?457?">'SFMP- Series 60'!$H$26:$H$71</definedName>
    <definedName name="XDO_?FINAL_PER_NET?458?">SMCF!$H$10:$H$58</definedName>
    <definedName name="XDO_?FINAL_PER_NET?459?">SMCF!$H$10:$H$73</definedName>
    <definedName name="XDO_?FINAL_PER_NET?46?">SMIF!$H$18:$H$43</definedName>
    <definedName name="XDO_?FINAL_PER_NET?460?">SMCF!$H$10:$H$85</definedName>
    <definedName name="XDO_?FINAL_PER_NET?461?">SMCF!$H$10:$H$104</definedName>
    <definedName name="XDO_?FINAL_PER_NET?462?">SMCF!$H$10:$H$109</definedName>
    <definedName name="XDO_?FINAL_PER_NET?463?">'SFMP- Series 61'!$H$26:$H$36</definedName>
    <definedName name="XDO_?FINAL_PER_NET?464?">'SFMP- Series 61'!$H$26:$H$58</definedName>
    <definedName name="XDO_?FINAL_PER_NET?465?">'SFMP- Series 61'!$H$26:$H$73</definedName>
    <definedName name="XDO_?FINAL_PER_NET?466?">'SFMP- Series 61'!$H$26:$H$78</definedName>
    <definedName name="XDO_?FINAL_PER_NET?467?">'SFMP- Series 66'!$H$26:$H$34</definedName>
    <definedName name="XDO_?FINAL_PER_NET?468?">'SFMP- Series 66'!$H$26:$H$56</definedName>
    <definedName name="XDO_?FINAL_PER_NET?469?">'SFMP- Series 66'!$H$26:$H$71</definedName>
    <definedName name="XDO_?FINAL_PER_NET?47?">SMIF!$H$18:$H$47</definedName>
    <definedName name="XDO_?FINAL_PER_NET?470?">'SFMP- Series 66'!$H$26:$H$76</definedName>
    <definedName name="XDO_?FINAL_PER_NET?471?">'SFMP- Series 67'!$H$26:$H$34</definedName>
    <definedName name="XDO_?FINAL_PER_NET?472?">'SFMP- Series 67'!$H$26:$H$56</definedName>
    <definedName name="XDO_?FINAL_PER_NET?473?">'SFMP- Series 67'!$H$26:$H$71</definedName>
    <definedName name="XDO_?FINAL_PER_NET?474?">'SFMP- Series 67'!$H$26:$H$76</definedName>
    <definedName name="XDO_?FINAL_PER_NET?475?">'SFMP- Series 64'!$H$24</definedName>
    <definedName name="XDO_?FINAL_PER_NET?476?">'SFMP- Series 64'!$H$24:$H$32</definedName>
    <definedName name="XDO_?FINAL_PER_NET?477?">'SFMP- Series 64'!$H$24:$H$53</definedName>
    <definedName name="XDO_?FINAL_PER_NET?478?">'SFMP- Series 64'!$H$24:$H$68</definedName>
    <definedName name="XDO_?FINAL_PER_NET?479?">'SFMP- Series 64'!$H$24:$H$73</definedName>
    <definedName name="XDO_?FINAL_PER_NET?48?">SMIF!$H$18:$H$66</definedName>
    <definedName name="XDO_?FINAL_PER_NET?480?">'SFMP- Series 68'!$H$24</definedName>
    <definedName name="XDO_?FINAL_PER_NET?481?">'SFMP- Series 68'!$H$24:$H$41</definedName>
    <definedName name="XDO_?FINAL_PER_NET?482?">'SFMP- Series 68'!$H$24:$H$56</definedName>
    <definedName name="XDO_?FINAL_PER_NET?483?">'SFMP- Series 68'!$H$24:$H$61</definedName>
    <definedName name="XDO_?FINAL_PER_NET?484?">SNM150IF!$H$10:$H$159</definedName>
    <definedName name="XDO_?FINAL_PER_NET?485?">SNM150IF!$H$10:$H$202</definedName>
    <definedName name="XDO_?FINAL_PER_NET?486?">SNM150IF!$H$10:$H$207</definedName>
    <definedName name="XDO_?FINAL_PER_NET?487?">SNS250IF!$H$10:$H$259</definedName>
    <definedName name="XDO_?FINAL_PER_NET?488?">SNS250IF!$H$10:$H$302</definedName>
    <definedName name="XDO_?FINAL_PER_NET?489?">SNS250IF!$H$10:$H$307</definedName>
    <definedName name="XDO_?FINAL_PER_NET?49?">SMIF!$H$18:$H$76</definedName>
    <definedName name="XDO_?FINAL_PER_NET?490?">'SCIGI-JUN 2036'!$H$24:$H$25</definedName>
    <definedName name="XDO_?FINAL_PER_NET?491?">'SCIGI-JUN 2036'!$H$24:$H$54</definedName>
    <definedName name="XDO_?FINAL_PER_NET?492?">'SCIGI-JUN 2036'!$H$24:$H$59</definedName>
    <definedName name="XDO_?FINAL_PER_NET?493?">'SCIGI-APR 2029'!$H$24</definedName>
    <definedName name="XDO_?FINAL_PER_NET?494?">'SCIGI-APR 2029'!$H$24:$H$53</definedName>
    <definedName name="XDO_?FINAL_PER_NET?495?">'SCIGI-APR 2029'!$H$24:$H$58</definedName>
    <definedName name="XDO_?FINAL_PER_NET?496?">'SCISI-SEP 2027'!$H$24</definedName>
    <definedName name="XDO_?FINAL_PER_NET?497?">'SCISI-SEP 2027'!$H$24:$H$44</definedName>
    <definedName name="XDO_?FINAL_PER_NET?498?">'SCISI-SEP 2027'!$H$24:$H$71</definedName>
    <definedName name="XDO_?FINAL_PER_NET?499?">'SCISI-SEP 2027'!$H$24:$H$76</definedName>
    <definedName name="XDO_?FINAL_PER_NET?5?">#REF!</definedName>
    <definedName name="XDO_?FINAL_PER_NET?50?">SMIF!$H$18:$H$81</definedName>
    <definedName name="XDO_?FINAL_PER_NET?500?">'SFMP- Series 72'!$H$38:$H$41</definedName>
    <definedName name="XDO_?FINAL_PER_NET?501?">'SFMP- Series 72'!$H$38:$H$56</definedName>
    <definedName name="XDO_?FINAL_PER_NET?502?">'SFMP- Series 72'!$H$38:$H$61</definedName>
    <definedName name="XDO_?FINAL_PER_NET?503?">'SFMP- Series 73'!$H$38:$H$41</definedName>
    <definedName name="XDO_?FINAL_PER_NET?504?">'SFMP- Series 73'!$H$38:$H$56</definedName>
    <definedName name="XDO_?FINAL_PER_NET?505?">'SFMP- Series 73'!$H$38:$H$61</definedName>
    <definedName name="XDO_?FINAL_PER_NET?506?">SLDF!$H$24:$H$33</definedName>
    <definedName name="XDO_?FINAL_PER_NET?507?">SLDF!$H$24:$H$54</definedName>
    <definedName name="XDO_?FINAL_PER_NET?508?">SLDF!$H$24:$H$64</definedName>
    <definedName name="XDO_?FINAL_PER_NET?509?">SLDF!$H$24:$H$69</definedName>
    <definedName name="XDO_?FINAL_PER_NET?51?">#REF!</definedName>
    <definedName name="XDO_?FINAL_PER_NET?510?">'SFMP- Series 74'!$H$26:$H$33</definedName>
    <definedName name="XDO_?FINAL_PER_NET?511?">'SFMP- Series 74'!$H$26:$H$50</definedName>
    <definedName name="XDO_?FINAL_PER_NET?512?">'SFMP- Series 74'!$H$26:$H$65</definedName>
    <definedName name="XDO_?FINAL_PER_NET?513?">'SFMP- Series 74'!$H$26:$H$70</definedName>
    <definedName name="XDO_?FINAL_PER_NET?514?">'SFMP- Series 76'!$H$18:$H$21</definedName>
    <definedName name="XDO_?FINAL_PER_NET?515?">'SFMP- Series 76'!$H$18:$H$31</definedName>
    <definedName name="XDO_?FINAL_PER_NET?516?">'SFMP- Series 76'!$H$18:$H$49</definedName>
    <definedName name="XDO_?FINAL_PER_NET?517?">'SFMP- Series 76'!$H$18:$H$64</definedName>
    <definedName name="XDO_?FINAL_PER_NET?518?">'SFMP- Series 76'!$H$18:$H$69</definedName>
    <definedName name="XDO_?FINAL_PER_NET?519?">'SFMP- Series 78'!$H$18:$H$22</definedName>
    <definedName name="XDO_?FINAL_PER_NET?52?">#REF!</definedName>
    <definedName name="XDO_?FINAL_PER_NET?520?">'SFMP- Series 78'!$H$18:$H$34</definedName>
    <definedName name="XDO_?FINAL_PER_NET?521?">'SFMP- Series 78'!$H$18:$H$51</definedName>
    <definedName name="XDO_?FINAL_PER_NET?522?">'SFMP- Series 78'!$H$18:$H$66</definedName>
    <definedName name="XDO_?FINAL_PER_NET?523?">'SFMP- Series 78'!$H$18:$H$71</definedName>
    <definedName name="XDO_?FINAL_PER_NET?524?">SDYF!$H$10:$H$52</definedName>
    <definedName name="XDO_?FINAL_PER_NET?525?">SDYF!$H$10:$H$60</definedName>
    <definedName name="XDO_?FINAL_PER_NET?526?">SDYF!$H$10:$H$67</definedName>
    <definedName name="XDO_?FINAL_PER_NET?527?">SDYF!$H$10:$H$88</definedName>
    <definedName name="XDO_?FINAL_PER_NET?528?">SDYF!$H$10:$H$107</definedName>
    <definedName name="XDO_?FINAL_PER_NET?529?">SDYF!$H$10:$H$112</definedName>
    <definedName name="XDO_?FINAL_PER_NET?53?">SCOF!$H$10:$H$57</definedName>
    <definedName name="XDO_?FINAL_PER_NET?530?">'SFMP- Series 79'!$H$18:$H$21</definedName>
    <definedName name="XDO_?FINAL_PER_NET?531?">'SFMP- Series 79'!$H$18:$H$44</definedName>
    <definedName name="XDO_?FINAL_PER_NET?532?">'SFMP- Series 79'!$H$18:$H$59</definedName>
    <definedName name="XDO_?FINAL_PER_NET?533?">'SFMP- Series 79'!$H$18:$H$64</definedName>
    <definedName name="XDO_?FINAL_PER_NET?534?">'SFMP- Series 81'!$H$18:$H$25</definedName>
    <definedName name="XDO_?FINAL_PER_NET?535?">'SFMP- Series 81'!$H$18:$H$41</definedName>
    <definedName name="XDO_?FINAL_PER_NET?536?">'SFMP- Series 81'!$H$18:$H$59</definedName>
    <definedName name="XDO_?FINAL_PER_NET?537?">'SFMP- Series 81'!$H$18:$H$74</definedName>
    <definedName name="XDO_?FINAL_PER_NET?538?">'SFMP- Series 81'!$H$18:$H$79</definedName>
    <definedName name="XDO_?FINAL_PER_NET?539?">'SBI-BSE-SENSEX-IF'!$H$10:$H$39</definedName>
    <definedName name="XDO_?FINAL_PER_NET?54?">SCOF!$H$10:$H$82</definedName>
    <definedName name="XDO_?FINAL_PER_NET?540?">'SBI-BSE-SENSEX-IF'!$H$10:$H$82</definedName>
    <definedName name="XDO_?FINAL_PER_NET?541?">'SBI-BSE-SENSEX-IF'!$H$10:$H$87</definedName>
    <definedName name="XDO_?FINAL_PER_NET?542?">LIQUIDSBI!$H$52</definedName>
    <definedName name="XDO_?FINAL_PER_NET?543?">LIQUIDSBI!$H$52:$H$57</definedName>
    <definedName name="XDO_?FINAL_PER_NET?544?">SN50EWIF!$H$10:$H$59</definedName>
    <definedName name="XDO_?FINAL_PER_NET?545?">SN50EWIF!$H$10:$H$102</definedName>
    <definedName name="XDO_?FINAL_PER_NET?546?">SN50EWIF!$H$10:$H$107</definedName>
    <definedName name="XDO_?FINAL_PER_NET?547?">SEOF!$H$10:$H$42</definedName>
    <definedName name="XDO_?FINAL_PER_NET?548?">SEOF!$H$10:$H$67</definedName>
    <definedName name="XDO_?FINAL_PER_NET?549?">SEOF!$H$10:$H$86</definedName>
    <definedName name="XDO_?FINAL_PER_NET?55?">SCOF!$H$10:$H$101</definedName>
    <definedName name="XDO_?FINAL_PER_NET?550?">SEOF!$H$10:$H$91</definedName>
    <definedName name="XDO_?FINAL_PER_NET?551?">'SBI-AOF'!$H$10:$H$37</definedName>
    <definedName name="XDO_?FINAL_PER_NET?552?">'SBI-AOF'!$H$10:$H$62</definedName>
    <definedName name="XDO_?FINAL_PER_NET?553?">'SBI-AOF'!$H$10:$H$81</definedName>
    <definedName name="XDO_?FINAL_PER_NET?554?">'SBI-AOF'!$H$10:$H$86</definedName>
    <definedName name="XDO_?FINAL_PER_NET?555?">SETFSILVER!$H$54</definedName>
    <definedName name="XDO_?FINAL_PER_NET?556?">SETFSILVER!$H$54:$H$56</definedName>
    <definedName name="XDO_?FINAL_PER_NET?557?">SETFSILVER!$H$54:$H$59</definedName>
    <definedName name="XDO_?FINAL_PER_NET?558?">'SETFSILVER-FOF'!$H$42</definedName>
    <definedName name="XDO_?FINAL_PER_NET?559?">'SETFSILVER-FOF'!$H$42:$H$54</definedName>
    <definedName name="XDO_?FINAL_PER_NET?56?">SCOF!$H$10:$H$106</definedName>
    <definedName name="XDO_?FINAL_PER_NET?560?">'SETFSILVER-FOF'!$H$42:$H$59</definedName>
    <definedName name="XDO_?FINAL_PER_NET?561?">'SN50EW-ETF'!$H$10:$H$59</definedName>
    <definedName name="XDO_?FINAL_PER_NET?562?">'SN50EW-ETF'!$H$10:$H$102</definedName>
    <definedName name="XDO_?FINAL_PER_NET?563?">'SN50EW-ETF'!$H$10:$H$107</definedName>
    <definedName name="XDO_?FINAL_PER_NET?564?">SIOF!$H$10:$H$48</definedName>
    <definedName name="XDO_?FINAL_PER_NET?565?">SIOF!$H$10:$H$74</definedName>
    <definedName name="XDO_?FINAL_PER_NET?566?">SIOF!$H$10:$H$93</definedName>
    <definedName name="XDO_?FINAL_PER_NET?567?">SIOF!$H$10:$H$98</definedName>
    <definedName name="XDO_?FINAL_PER_NET?568?">SN500IF!$H$10:$H$509</definedName>
    <definedName name="XDO_?FINAL_PER_NET?569?">SN500IF!$H$10:$H$552</definedName>
    <definedName name="XDO_?FINAL_PER_NET?57?">STOF!$H$10:$H$35</definedName>
    <definedName name="XDO_?FINAL_PER_NET?570?">SN500IF!$H$10:$H$557</definedName>
    <definedName name="XDO_?FINAL_PER_NET?571?">SNICIF!$H$10:$H$39</definedName>
    <definedName name="XDO_?FINAL_PER_NET?572?">SNICIF!$H$10:$H$82</definedName>
    <definedName name="XDO_?FINAL_PER_NET?573?">SNICIF!$H$10:$H$87</definedName>
    <definedName name="XDO_?FINAL_PER_NET?574?">SQF!$H$10:$H$36</definedName>
    <definedName name="XDO_?FINAL_PER_NET?575?">SQF!$H$10:$H$79</definedName>
    <definedName name="XDO_?FINAL_PER_NET?576?">SQF!$H$10:$H$84</definedName>
    <definedName name="XDO_?FINAL_PER_NET?577?">SNBIF!$H$10:$H$21</definedName>
    <definedName name="XDO_?FINAL_PER_NET?578?">SNBIF!$H$10:$H$64</definedName>
    <definedName name="XDO_?FINAL_PER_NET?579?">SNBIF!$H$10:$H$69</definedName>
    <definedName name="XDO_?FINAL_PER_NET?58?">STOF!$H$10:$H$40</definedName>
    <definedName name="XDO_?FINAL_PER_NET?580?">SNITIF!$H$10:$H$19</definedName>
    <definedName name="XDO_?FINAL_PER_NET?581?">SNITIF!$H$10:$H$62</definedName>
    <definedName name="XDO_?FINAL_PER_NET?582?">SNITIF!$H$10:$H$67</definedName>
    <definedName name="XDO_?FINAL_PER_NET?583?">'SBI BSE PSU Bank ETF'!$H$10:$H$21</definedName>
    <definedName name="XDO_?FINAL_PER_NET?584?">'SBI BSE PSU Bank ETF'!$H$10:$H$64</definedName>
    <definedName name="XDO_?FINAL_PER_NET?585?">'SBI BSE PSU Bank ETF'!$H$10:$H$69</definedName>
    <definedName name="XDO_?FINAL_PER_NET?586?">'SBI BSE PSU Bank Index Fund'!$H$10:$H$21</definedName>
    <definedName name="XDO_?FINAL_PER_NET?587?">'SBI BSE PSU Bank Index Fund'!$H$10:$H$64</definedName>
    <definedName name="XDO_?FINAL_PER_NET?588?">'SBI BSE PSU Bank Index Fund'!$H$10:$H$69</definedName>
    <definedName name="XDO_?FINAL_PER_NET?589?">#REF!</definedName>
    <definedName name="XDO_?FINAL_PER_NET?59?">STOF!$H$10:$H$47</definedName>
    <definedName name="XDO_?FINAL_PER_NET?590?">#REF!</definedName>
    <definedName name="XDO_?FINAL_PER_NET?591?">#REF!</definedName>
    <definedName name="XDO_?FINAL_PER_NET?592?">#REF!</definedName>
    <definedName name="XDO_?FINAL_PER_NET?593?">#REF!</definedName>
    <definedName name="XDO_?FINAL_PER_NET?594?">#REF!</definedName>
    <definedName name="XDO_?FINAL_PER_NET?595?">#REF!</definedName>
    <definedName name="XDO_?FINAL_PER_NET?596?">#REF!</definedName>
    <definedName name="XDO_?FINAL_PER_NET?597?">#REF!</definedName>
    <definedName name="XDO_?FINAL_PER_NET?598?">#REF!</definedName>
    <definedName name="XDO_?FINAL_PER_NET?599?">#REF!</definedName>
    <definedName name="XDO_?FINAL_PER_NET?6?">#REF!</definedName>
    <definedName name="XDO_?FINAL_PER_NET?60?">STOF!$H$10:$H$68</definedName>
    <definedName name="XDO_?FINAL_PER_NET?600?">#REF!</definedName>
    <definedName name="XDO_?FINAL_PER_NET?601?">#REF!</definedName>
    <definedName name="XDO_?FINAL_PER_NET?602?">#REF!</definedName>
    <definedName name="XDO_?FINAL_PER_NET?603?">#REF!</definedName>
    <definedName name="XDO_?FINAL_PER_NET?604?">#REF!</definedName>
    <definedName name="XDO_?FINAL_PER_NET?605?">#REF!</definedName>
    <definedName name="XDO_?FINAL_PER_NET?61?">STOF!$H$10:$H$87</definedName>
    <definedName name="XDO_?FINAL_PER_NET?62?">STOF!$H$10:$H$92</definedName>
    <definedName name="XDO_?FINAL_PER_NET?63?">SHOF!$H$10:$H$37</definedName>
    <definedName name="XDO_?FINAL_PER_NET?64?">SHOF!$H$10:$H$43</definedName>
    <definedName name="XDO_?FINAL_PER_NET?65?">SHOF!$H$10:$H$64</definedName>
    <definedName name="XDO_?FINAL_PER_NET?66?">SHOF!$H$10:$H$83</definedName>
    <definedName name="XDO_?FINAL_PER_NET?67?">SHOF!$H$10:$H$88</definedName>
    <definedName name="XDO_?FINAL_PER_NET?68?">SCF!$H$10:$H$89</definedName>
    <definedName name="XDO_?FINAL_PER_NET?69?">SCF!$H$10:$H$96</definedName>
    <definedName name="XDO_?FINAL_PER_NET?7?">#REF!</definedName>
    <definedName name="XDO_?FINAL_PER_NET?70?">SCF!$H$10:$H$100</definedName>
    <definedName name="XDO_?FINAL_PER_NET?71?">SCF!$H$10:$H$106</definedName>
    <definedName name="XDO_?FINAL_PER_NET?72?">SCF!$H$10:$H$119</definedName>
    <definedName name="XDO_?FINAL_PER_NET?73?">SCF!$H$10:$H$128</definedName>
    <definedName name="XDO_?FINAL_PER_NET?74?">SCF!$H$10:$H$137</definedName>
    <definedName name="XDO_?FINAL_PER_NET?75?">SCF!$H$10:$H$156</definedName>
    <definedName name="XDO_?FINAL_PER_NET?76?">SCF!$H$10:$H$161</definedName>
    <definedName name="XDO_?FINAL_PER_NET?77?">SNIF!$H$10:$H$59</definedName>
    <definedName name="XDO_?FINAL_PER_NET?78?">SNIF!$H$10:$H$102</definedName>
    <definedName name="XDO_?FINAL_PER_NET?79?">SNIF!$H$10:$H$107</definedName>
    <definedName name="XDO_?FINAL_PER_NET?8?">#REF!</definedName>
    <definedName name="XDO_?FINAL_PER_NET?80?">'SMCBF-SP'!$H$10:$H$31</definedName>
    <definedName name="XDO_?FINAL_PER_NET?81?">'SMCBF-SP'!$H$10:$H$52</definedName>
    <definedName name="XDO_?FINAL_PER_NET?82?">'SMCBF-SP'!$H$10:$H$61</definedName>
    <definedName name="XDO_?FINAL_PER_NET?83?">'SMCBF-SP'!$H$10:$H$66</definedName>
    <definedName name="XDO_?FINAL_PER_NET?84?">'SMCBF-SP'!$H$10:$H$79</definedName>
    <definedName name="XDO_?FINAL_PER_NET?85?">'SMCBF-SP'!$H$10:$H$94</definedName>
    <definedName name="XDO_?FINAL_PER_NET?86?">'SMCBF-SP'!$H$10:$H$99</definedName>
    <definedName name="XDO_?FINAL_PER_NET?87?">SOF!$H$34:$H$37</definedName>
    <definedName name="XDO_?FINAL_PER_NET?88?">SOF!$H$34:$H$57</definedName>
    <definedName name="XDO_?FINAL_PER_NET?89?">SOF!$H$34:$H$62</definedName>
    <definedName name="XDO_?FINAL_PER_NET?9?">SLMF!$H$10:$H$82</definedName>
    <definedName name="XDO_?FINAL_PER_NET?90?">SMMDF!$H$18:$H$51</definedName>
    <definedName name="XDO_?FINAL_PER_NET?91?">SMMDF!$H$18:$H$63</definedName>
    <definedName name="XDO_?FINAL_PER_NET?92?">SMMDF!$H$18:$H$74</definedName>
    <definedName name="XDO_?FINAL_PER_NET?93?">SMMDF!$H$18:$H$87</definedName>
    <definedName name="XDO_?FINAL_PER_NET?94?">SMMDF!$H$18:$H$97</definedName>
    <definedName name="XDO_?FINAL_PER_NET?95?">SMMDF!$H$18:$H$102</definedName>
    <definedName name="XDO_?FINAL_PER_NET?96?">SLF!$H$18:$H$26</definedName>
    <definedName name="XDO_?FINAL_PER_NET?97?">SLF!$H$18:$H$35</definedName>
    <definedName name="XDO_?FINAL_PER_NET?98?">SLF!$H$18:$H$43</definedName>
    <definedName name="XDO_?FINAL_PER_NET?99?">SLF!$H$18:$H$103</definedName>
    <definedName name="XDO_?FINAL_QUANTITE?">SMEEF!$F$10:$F$100</definedName>
    <definedName name="XDO_?FINAL_QUANTITE?1?">#REF!</definedName>
    <definedName name="XDO_?FINAL_QUANTITE?10?">SLMF!$F$10:$F$88</definedName>
    <definedName name="XDO_?FINAL_QUANTITE?100?">SLF!$F$18:$F$132</definedName>
    <definedName name="XDO_?FINAL_QUANTITE?101?">SLF!$F$18:$F$144</definedName>
    <definedName name="XDO_?FINAL_QUANTITE?102?">SLF!$F$18:$F$155</definedName>
    <definedName name="XDO_?FINAL_QUANTITE?103?">SLF!$F$18:$F$165</definedName>
    <definedName name="XDO_?FINAL_QUANTITE?104?">SLF!$F$18:$F$170</definedName>
    <definedName name="XDO_?FINAL_QUANTITE?105?">SDBF!$F$18:$F$25</definedName>
    <definedName name="XDO_?FINAL_QUANTITE?106?">SDBF!$F$18:$F$31</definedName>
    <definedName name="XDO_?FINAL_QUANTITE?107?">SDBF!$F$18:$F$39</definedName>
    <definedName name="XDO_?FINAL_QUANTITE?108?">SDBF!$F$18:$F$52</definedName>
    <definedName name="XDO_?FINAL_QUANTITE?109?">SDBF!$F$18:$F$71</definedName>
    <definedName name="XDO_?FINAL_QUANTITE?11?">SLMF!$F$10:$F$92</definedName>
    <definedName name="XDO_?FINAL_QUANTITE?110?">SDBF!$F$18:$F$81</definedName>
    <definedName name="XDO_?FINAL_QUANTITE?111?">SDBF!$F$18:$F$86</definedName>
    <definedName name="XDO_?FINAL_QUANTITE?112?">SSF!$F$26:$F$62</definedName>
    <definedName name="XDO_?FINAL_QUANTITE?113?">SSF!$F$26:$F$85</definedName>
    <definedName name="XDO_?FINAL_QUANTITE?114?">SSF!$F$26:$F$119</definedName>
    <definedName name="XDO_?FINAL_QUANTITE?115?">SSF!$F$26:$F$124</definedName>
    <definedName name="XDO_?FINAL_QUANTITE?116?">SSF!$F$26:$F$135</definedName>
    <definedName name="XDO_?FINAL_QUANTITE?117?">SSF!$F$26:$F$145</definedName>
    <definedName name="XDO_?FINAL_QUANTITE?118?">SSF!$F$26:$F$150</definedName>
    <definedName name="XDO_?FINAL_QUANTITE?119?">SCRF!$F$16:$F$17</definedName>
    <definedName name="XDO_?FINAL_QUANTITE?12?">SLMF!$F$10:$F$113</definedName>
    <definedName name="XDO_?FINAL_QUANTITE?120?">SCRF!$F$16:$F$21</definedName>
    <definedName name="XDO_?FINAL_QUANTITE?121?">SCRF!$F$16:$F$56</definedName>
    <definedName name="XDO_?FINAL_QUANTITE?122?">SCRF!$F$16:$F$66</definedName>
    <definedName name="XDO_?FINAL_QUANTITE?123?">SCRF!$F$16:$F$87</definedName>
    <definedName name="XDO_?FINAL_QUANTITE?124?">SCRF!$F$16:$F$97</definedName>
    <definedName name="XDO_?FINAL_QUANTITE?125?">SCRF!$F$16:$F$102</definedName>
    <definedName name="XDO_?FINAL_QUANTITE?126?">SFEF!$F$10:$F$33</definedName>
    <definedName name="XDO_?FINAL_QUANTITE?127?">SFEF!$F$10:$F$41</definedName>
    <definedName name="XDO_?FINAL_QUANTITE?128?">SFEF!$F$10:$F$66</definedName>
    <definedName name="XDO_?FINAL_QUANTITE?129?">SFEF!$F$10:$F$85</definedName>
    <definedName name="XDO_?FINAL_QUANTITE?13?">SLMF!$F$10:$F$132</definedName>
    <definedName name="XDO_?FINAL_QUANTITE?130?">SFEF!$F$10:$F$90</definedName>
    <definedName name="XDO_?FINAL_QUANTITE?131?">SCHF!$F$10:$F$48</definedName>
    <definedName name="XDO_?FINAL_QUANTITE?132?">SCHF!$F$10:$F$56</definedName>
    <definedName name="XDO_?FINAL_QUANTITE?133?">SCHF!$F$10:$F$107</definedName>
    <definedName name="XDO_?FINAL_QUANTITE?134?">SCHF!$F$10:$F$117</definedName>
    <definedName name="XDO_?FINAL_QUANTITE?135?">SCHF!$F$10:$F$128</definedName>
    <definedName name="XDO_?FINAL_QUANTITE?136?">SCHF!$F$10:$F$147</definedName>
    <definedName name="XDO_?FINAL_QUANTITE?137?">SCHF!$F$10:$F$157</definedName>
    <definedName name="XDO_?FINAL_QUANTITE?138?">SCHF!$F$10:$F$162</definedName>
    <definedName name="XDO_?FINAL_QUANTITE?139?">SMUSD!$F$18:$F$39</definedName>
    <definedName name="XDO_?FINAL_QUANTITE?14?">SLMF!$F$10:$F$137</definedName>
    <definedName name="XDO_?FINAL_QUANTITE?140?">SMUSD!$F$18:$F$46</definedName>
    <definedName name="XDO_?FINAL_QUANTITE?141?">SMUSD!$F$18:$F$50</definedName>
    <definedName name="XDO_?FINAL_QUANTITE?142?">SMUSD!$F$18:$F$64</definedName>
    <definedName name="XDO_?FINAL_QUANTITE?143?">SMUSD!$F$18:$F$75</definedName>
    <definedName name="XDO_?FINAL_QUANTITE?144?">SMUSD!$F$18:$F$106</definedName>
    <definedName name="XDO_?FINAL_QUANTITE?145?">SMUSD!$F$18:$F$110</definedName>
    <definedName name="XDO_?FINAL_QUANTITE?146?">SMUSD!$F$18:$F$121</definedName>
    <definedName name="XDO_?FINAL_QUANTITE?147?">SMUSD!$F$18:$F$131</definedName>
    <definedName name="XDO_?FINAL_QUANTITE?148?">SMUSD!$F$18:$F$136</definedName>
    <definedName name="XDO_?FINAL_QUANTITE?149?">SMIDCAP!$F$10:$F$66</definedName>
    <definedName name="XDO_?FINAL_QUANTITE?15?">SLTEF!$F$10:$F$71</definedName>
    <definedName name="XDO_?FINAL_QUANTITE?150?">SMIDCAP!$F$10:$F$93</definedName>
    <definedName name="XDO_?FINAL_QUANTITE?151?">SMIDCAP!$F$10:$F$112</definedName>
    <definedName name="XDO_?FINAL_QUANTITE?152?">SMIDCAP!$F$10:$F$117</definedName>
    <definedName name="XDO_?FINAL_QUANTITE?153?">SMCMF!$F$24:$F$25</definedName>
    <definedName name="XDO_?FINAL_QUANTITE?154?">SMCMF!$F$24:$F$54</definedName>
    <definedName name="XDO_?FINAL_QUANTITE?155?">SMCMF!$F$24:$F$59</definedName>
    <definedName name="XDO_?FINAL_QUANTITE?156?">SMCOMMA!$F$10:$F$36</definedName>
    <definedName name="XDO_?FINAL_QUANTITE?157?">SMCOMMA!$F$10:$F$61</definedName>
    <definedName name="XDO_?FINAL_QUANTITE?158?">SMCOMMA!$F$10:$F$80</definedName>
    <definedName name="XDO_?FINAL_QUANTITE?159?">SMCOMMA!$F$10:$F$85</definedName>
    <definedName name="XDO_?FINAL_QUANTITE?16?">SLTEF!$F$10:$F$96</definedName>
    <definedName name="XDO_?FINAL_QUANTITE?160?">SMGF!$F$24:$F$28</definedName>
    <definedName name="XDO_?FINAL_QUANTITE?161?">SMGF!$F$24:$F$38</definedName>
    <definedName name="XDO_?FINAL_QUANTITE?162?">SMGF!$F$24:$F$47</definedName>
    <definedName name="XDO_?FINAL_QUANTITE?163?">SMGF!$F$24:$F$66</definedName>
    <definedName name="XDO_?FINAL_QUANTITE?164?">SMGF!$F$24:$F$71</definedName>
    <definedName name="XDO_?FINAL_QUANTITE?165?">SFLEXI!$F$10:$F$64</definedName>
    <definedName name="XDO_?FINAL_QUANTITE?166?">SFLEXI!$F$10:$F$73</definedName>
    <definedName name="XDO_?FINAL_QUANTITE?167?">SFLEXI!$F$10:$F$96</definedName>
    <definedName name="XDO_?FINAL_QUANTITE?168?">SFLEXI!$F$10:$F$115</definedName>
    <definedName name="XDO_?FINAL_QUANTITE?169?">SFLEXI!$F$10:$F$120</definedName>
    <definedName name="XDO_?FINAL_QUANTITE?17?">SLTEF!$F$10:$F$115</definedName>
    <definedName name="XDO_?FINAL_QUANTITE?170?">SMAAF!$F$10:$F$60</definedName>
    <definedName name="XDO_?FINAL_QUANTITE?171?">SMAAF!$F$10:$F$68</definedName>
    <definedName name="XDO_?FINAL_QUANTITE?172?">SMAAF!$F$10:$F$73</definedName>
    <definedName name="XDO_?FINAL_QUANTITE?173?">SMAAF!$F$10:$F$109</definedName>
    <definedName name="XDO_?FINAL_QUANTITE?174?">SMAAF!$F$10:$F$118</definedName>
    <definedName name="XDO_?FINAL_QUANTITE?175?">SMAAF!$F$10:$F$123</definedName>
    <definedName name="XDO_?FINAL_QUANTITE?176?">SMAAF!$F$10:$F$142</definedName>
    <definedName name="XDO_?FINAL_QUANTITE?177?">SMAAF!$F$10:$F$154</definedName>
    <definedName name="XDO_?FINAL_QUANTITE?178?">SMAAF!$F$10:$F$159</definedName>
    <definedName name="XDO_?FINAL_QUANTITE?179?">SBLUECHIP!$F$10:$F$52</definedName>
    <definedName name="XDO_?FINAL_QUANTITE?18?">SLTEF!$F$10:$F$120</definedName>
    <definedName name="XDO_?FINAL_QUANTITE?180?">SBLUECHIP!$F$10:$F$79</definedName>
    <definedName name="XDO_?FINAL_QUANTITE?181?">SBLUECHIP!$F$10:$F$98</definedName>
    <definedName name="XDO_?FINAL_QUANTITE?182?">SBLUECHIP!$F$10:$F$103</definedName>
    <definedName name="XDO_?FINAL_QUANTITE?183?">SAOF!$F$10:$F$196</definedName>
    <definedName name="XDO_?FINAL_QUANTITE?184?">SAOF!$F$10:$F$225</definedName>
    <definedName name="XDO_?FINAL_QUANTITE?185?">SAOF!$F$10:$F$241</definedName>
    <definedName name="XDO_?FINAL_QUANTITE?186?">SAOF!$F$10:$F$253</definedName>
    <definedName name="XDO_?FINAL_QUANTITE?187?">SAOF!$F$10:$F$257</definedName>
    <definedName name="XDO_?FINAL_QUANTITE?188?">SAOF!$F$10:$F$269</definedName>
    <definedName name="XDO_?FINAL_QUANTITE?189?">SAOF!$F$10:$F$281</definedName>
    <definedName name="XDO_?FINAL_QUANTITE?19?">#REF!</definedName>
    <definedName name="XDO_?FINAL_QUANTITE?190?">SAOF!$F$10:$F$286</definedName>
    <definedName name="XDO_?FINAL_QUANTITE?191?">SIF!$F$10:$F$44</definedName>
    <definedName name="XDO_?FINAL_QUANTITE?192?">SIF!$F$10:$F$52</definedName>
    <definedName name="XDO_?FINAL_QUANTITE?193?">SIF!$F$10:$F$73</definedName>
    <definedName name="XDO_?FINAL_QUANTITE?194?">SIF!$F$10:$F$92</definedName>
    <definedName name="XDO_?FINAL_QUANTITE?195?">SIF!$F$10:$F$97</definedName>
    <definedName name="XDO_?FINAL_QUANTITE?196?">SMLDF!$F$18:$F$66</definedName>
    <definedName name="XDO_?FINAL_QUANTITE?197?">SMLDF!$F$18:$F$75</definedName>
    <definedName name="XDO_?FINAL_QUANTITE?198?">SMLDF!$F$18:$F$81</definedName>
    <definedName name="XDO_?FINAL_QUANTITE?199?">SMLDF!$F$18:$F$91</definedName>
    <definedName name="XDO_?FINAL_QUANTITE?2?">#REF!</definedName>
    <definedName name="XDO_?FINAL_QUANTITE?20?">#REF!</definedName>
    <definedName name="XDO_?FINAL_QUANTITE?200?">SMLDF!$F$18:$F$104</definedName>
    <definedName name="XDO_?FINAL_QUANTITE?201?">SMLDF!$F$18:$F$123</definedName>
    <definedName name="XDO_?FINAL_QUANTITE?202?">SMLDF!$F$18:$F$127</definedName>
    <definedName name="XDO_?FINAL_QUANTITE?203?">SMLDF!$F$18:$F$133</definedName>
    <definedName name="XDO_?FINAL_QUANTITE?204?">SMLDF!$F$18:$F$140</definedName>
    <definedName name="XDO_?FINAL_QUANTITE?205?">SMLDF!$F$18:$F$150</definedName>
    <definedName name="XDO_?FINAL_QUANTITE?206?">SMLDF!$F$18:$F$155</definedName>
    <definedName name="XDO_?FINAL_QUANTITE?207?">SSTDF!$F$18:$F$65</definedName>
    <definedName name="XDO_?FINAL_QUANTITE?208?">SSTDF!$F$18:$F$72</definedName>
    <definedName name="XDO_?FINAL_QUANTITE?209?">SSTDF!$F$18:$F$79</definedName>
    <definedName name="XDO_?FINAL_QUANTITE?21?">#REF!</definedName>
    <definedName name="XDO_?FINAL_QUANTITE?210?">SSTDF!$F$18:$F$85</definedName>
    <definedName name="XDO_?FINAL_QUANTITE?211?">SSTDF!$F$18:$F$92</definedName>
    <definedName name="XDO_?FINAL_QUANTITE?212?">SSTDF!$F$18:$F$100</definedName>
    <definedName name="XDO_?FINAL_QUANTITE?213?">SSTDF!$F$18:$F$107</definedName>
    <definedName name="XDO_?FINAL_QUANTITE?214?">SSTDF!$F$18:$F$117</definedName>
    <definedName name="XDO_?FINAL_QUANTITE?215?">SSTDF!$F$18:$F$122</definedName>
    <definedName name="XDO_?FINAL_QUANTITE?216?">SETFGOLD!$F$46</definedName>
    <definedName name="XDO_?FINAL_QUANTITE?217?">SETFGOLD!$F$46:$F$54</definedName>
    <definedName name="XDO_?FINAL_QUANTITE?218?">SETFGOLD!$F$46:$F$59</definedName>
    <definedName name="XDO_?FINAL_QUANTITE?219?">SPSU!$F$10:$F$34</definedName>
    <definedName name="XDO_?FINAL_QUANTITE?22?">#REF!</definedName>
    <definedName name="XDO_?FINAL_QUANTITE?220?">SPSU!$F$10:$F$59</definedName>
    <definedName name="XDO_?FINAL_QUANTITE?221?">SPSU!$F$10:$F$78</definedName>
    <definedName name="XDO_?FINAL_QUANTITE?222?">SPSU!$F$10:$F$83</definedName>
    <definedName name="XDO_?FINAL_QUANTITE?223?">SGF!$F$42</definedName>
    <definedName name="XDO_?FINAL_QUANTITE?224?">SGF!$F$42:$F$54</definedName>
    <definedName name="XDO_?FINAL_QUANTITE?225?">SGF!$F$42:$F$59</definedName>
    <definedName name="XDO_?FINAL_QUANTITE?226?">SBISENSEX!$F$10:$F$39</definedName>
    <definedName name="XDO_?FINAL_QUANTITE?227?">SBISENSEX!$F$10:$F$82</definedName>
    <definedName name="XDO_?FINAL_QUANTITE?228?">SBISENSEX!$F$10:$F$87</definedName>
    <definedName name="XDO_?FINAL_QUANTITE?229?">SSCF!$F$10:$F$69</definedName>
    <definedName name="XDO_?FINAL_QUANTITE?23?">SMGLF!$F$10:$F$40</definedName>
    <definedName name="XDO_?FINAL_QUANTITE?230?">SSCF!$F$10:$F$94</definedName>
    <definedName name="XDO_?FINAL_QUANTITE?231?">SSCF!$F$10:$F$103</definedName>
    <definedName name="XDO_?FINAL_QUANTITE?232?">SSCF!$F$10:$F$115</definedName>
    <definedName name="XDO_?FINAL_QUANTITE?233?">SSCF!$F$10:$F$120</definedName>
    <definedName name="XDO_?FINAL_QUANTITE?234?">SBPF!$F$18:$F$56</definedName>
    <definedName name="XDO_?FINAL_QUANTITE?235?">SBPF!$F$18:$F$65</definedName>
    <definedName name="XDO_?FINAL_QUANTITE?236?">SBPF!$F$18:$F$73</definedName>
    <definedName name="XDO_?FINAL_QUANTITE?237?">SBPF!$F$18:$F$82</definedName>
    <definedName name="XDO_?FINAL_QUANTITE?238?">SBPF!$F$18:$F$95</definedName>
    <definedName name="XDO_?FINAL_QUANTITE?239?">SBPF!$F$18:$F$105</definedName>
    <definedName name="XDO_?FINAL_QUANTITE?24?">SMGLF!$F$10:$F$65</definedName>
    <definedName name="XDO_?FINAL_QUANTITE?240?">SBPF!$F$18:$F$110</definedName>
    <definedName name="XDO_?FINAL_QUANTITE?241?">SBFS!$F$10:$F$32</definedName>
    <definedName name="XDO_?FINAL_QUANTITE?242?">SBFS!$F$10:$F$58</definedName>
    <definedName name="XDO_?FINAL_QUANTITE?243?">SBFS!$F$10:$F$77</definedName>
    <definedName name="XDO_?FINAL_QUANTITE?244?">SBFS!$F$10:$F$82</definedName>
    <definedName name="XDO_?FINAL_QUANTITE?245?">SETFNN50!$F$10:$F$59</definedName>
    <definedName name="XDO_?FINAL_QUANTITE?246?">SETFNN50!$F$10:$F$102</definedName>
    <definedName name="XDO_?FINAL_QUANTITE?247?">SETFNN50!$F$10:$F$107</definedName>
    <definedName name="XDO_?FINAL_QUANTITE?248?">SETFNIFBK!$F$10:$F$21</definedName>
    <definedName name="XDO_?FINAL_QUANTITE?249?">SETFNIFBK!$F$10:$F$64</definedName>
    <definedName name="XDO_?FINAL_QUANTITE?25?">SMGLF!$F$10:$F$84</definedName>
    <definedName name="XDO_?FINAL_QUANTITE?250?">SETFNIFBK!$F$10:$F$69</definedName>
    <definedName name="XDO_?FINAL_QUANTITE?251?">SETFBSE100!$F$10:$F$109</definedName>
    <definedName name="XDO_?FINAL_QUANTITE?252?">SETFBSE100!$F$10:$F$152</definedName>
    <definedName name="XDO_?FINAL_QUANTITE?253?">SETFBSE100!$F$10:$F$157</definedName>
    <definedName name="XDO_?FINAL_QUANTITE?254?">SESF!$F$10:$F$109</definedName>
    <definedName name="XDO_?FINAL_QUANTITE?255?">SESF!$F$10:$F$115</definedName>
    <definedName name="XDO_?FINAL_QUANTITE?256?">SESF!$F$10:$F$120</definedName>
    <definedName name="XDO_?FINAL_QUANTITE?257?">SESF!$F$10:$F$125</definedName>
    <definedName name="XDO_?FINAL_QUANTITE?258?">SESF!$F$10:$F$146</definedName>
    <definedName name="XDO_?FINAL_QUANTITE?259?">SESF!$F$10:$F$157</definedName>
    <definedName name="XDO_?FINAL_QUANTITE?26?">SMGLF!$F$10:$F$89</definedName>
    <definedName name="XDO_?FINAL_QUANTITE?260?">SESF!$F$10:$F$168</definedName>
    <definedName name="XDO_?FINAL_QUANTITE?261?">SESF!$F$10:$F$187</definedName>
    <definedName name="XDO_?FINAL_QUANTITE?262?">SESF!$F$10:$F$192</definedName>
    <definedName name="XDO_?FINAL_QUANTITE?263?">SETFNIF50!$F$10:$F$59</definedName>
    <definedName name="XDO_?FINAL_QUANTITE?264?">SETFNIF50!$F$10:$F$102</definedName>
    <definedName name="XDO_?FINAL_QUANTITE?265?">SETFNIF50!$F$10:$F$107</definedName>
    <definedName name="XDO_?FINAL_QUANTITE?266?">'SLTAF-III'!$F$10:$F$32</definedName>
    <definedName name="XDO_?FINAL_QUANTITE?267?">'SLTAF-III'!$F$10:$F$75</definedName>
    <definedName name="XDO_?FINAL_QUANTITE?268?">'SLTAF-III'!$F$10:$F$80</definedName>
    <definedName name="XDO_?FINAL_QUANTITE?269?">SETF10GILT!$F$24</definedName>
    <definedName name="XDO_?FINAL_QUANTITE?27?">#REF!</definedName>
    <definedName name="XDO_?FINAL_QUANTITE?270?">SETF10GILT!$F$24:$F$53</definedName>
    <definedName name="XDO_?FINAL_QUANTITE?271?">SETF10GILT!$F$24:$F$58</definedName>
    <definedName name="XDO_?FINAL_QUANTITE?272?">'SLTAF-IV'!$F$10:$F$29</definedName>
    <definedName name="XDO_?FINAL_QUANTITE?273?">'SLTAF-IV'!$F$10:$F$72</definedName>
    <definedName name="XDO_?FINAL_QUANTITE?274?">'SLTAF-IV'!$F$10:$F$77</definedName>
    <definedName name="XDO_?FINAL_QUANTITE?275?">'SLTAF-V'!$F$10:$F$35</definedName>
    <definedName name="XDO_?FINAL_QUANTITE?276?">'SLTAF-V'!$F$10:$F$78</definedName>
    <definedName name="XDO_?FINAL_QUANTITE?277?">'SLTAF-V'!$F$10:$F$83</definedName>
    <definedName name="XDO_?FINAL_QUANTITE?278?">'SLTAF-VI'!$F$10:$F$45</definedName>
    <definedName name="XDO_?FINAL_QUANTITE?279?">'SLTAF-VI'!$F$10:$F$88</definedName>
    <definedName name="XDO_?FINAL_QUANTITE?28?">#REF!</definedName>
    <definedName name="XDO_?FINAL_QUANTITE?280?">'SLTAF-VI'!$F$10:$F$93</definedName>
    <definedName name="XDO_?FINAL_QUANTITE?281?">SETFSN50!$F$10:$F$59</definedName>
    <definedName name="XDO_?FINAL_QUANTITE?282?">SETFSN50!$F$10:$F$102</definedName>
    <definedName name="XDO_?FINAL_QUANTITE?283?">SETFSN50!$F$10:$F$107</definedName>
    <definedName name="XDO_?FINAL_QUANTITE?284?">SBIETFQLTY!$F$10:$F$39</definedName>
    <definedName name="XDO_?FINAL_QUANTITE?285?">SBIETFQLTY!$F$10:$F$82</definedName>
    <definedName name="XDO_?FINAL_QUANTITE?286?">SBIETFQLTY!$F$10:$F$87</definedName>
    <definedName name="XDO_?FINAL_QUANTITE?287?">SCBF!$F$18:$F$104</definedName>
    <definedName name="XDO_?FINAL_QUANTITE?288?">SCBF!$F$18:$F$110</definedName>
    <definedName name="XDO_?FINAL_QUANTITE?289?">SCBF!$F$18:$F$116</definedName>
    <definedName name="XDO_?FINAL_QUANTITE?29?">SEHF!$F$10:$F$47</definedName>
    <definedName name="XDO_?FINAL_QUANTITE?290?">SCBF!$F$18:$F$127</definedName>
    <definedName name="XDO_?FINAL_QUANTITE?291?">SCBF!$F$18:$F$136</definedName>
    <definedName name="XDO_?FINAL_QUANTITE?292?">SCBF!$F$18:$F$149</definedName>
    <definedName name="XDO_?FINAL_QUANTITE?293?">SCBF!$F$18:$F$159</definedName>
    <definedName name="XDO_?FINAL_QUANTITE?294?">SCBF!$F$18:$F$164</definedName>
    <definedName name="XDO_?FINAL_QUANTITE?295?">SEMVF!$F$10:$F$59</definedName>
    <definedName name="XDO_?FINAL_QUANTITE?296?">SEMVF!$F$10:$F$102</definedName>
    <definedName name="XDO_?FINAL_QUANTITE?297?">SEMVF!$F$10:$F$107</definedName>
    <definedName name="XDO_?FINAL_QUANTITE?298?">'SFMP- Series 1'!$F$26:$F$31</definedName>
    <definedName name="XDO_?FINAL_QUANTITE?299?">'SFMP- Series 1'!$F$26:$F$50</definedName>
    <definedName name="XDO_?FINAL_QUANTITE?3?">#REF!</definedName>
    <definedName name="XDO_?FINAL_QUANTITE?30?">SEHF!$F$10:$F$52</definedName>
    <definedName name="XDO_?FINAL_QUANTITE?300?">'SFMP- Series 1'!$F$26:$F$65</definedName>
    <definedName name="XDO_?FINAL_QUANTITE?301?">'SFMP- Series 1'!$F$26:$F$70</definedName>
    <definedName name="XDO_?FINAL_QUANTITE?302?">'SFMP- Series 6'!$F$26:$F$29</definedName>
    <definedName name="XDO_?FINAL_QUANTITE?303?">'SFMP- Series 6'!$F$26:$F$48</definedName>
    <definedName name="XDO_?FINAL_QUANTITE?304?">'SFMP- Series 6'!$F$26:$F$63</definedName>
    <definedName name="XDO_?FINAL_QUANTITE?305?">'SFMP- Series 6'!$F$26:$F$68</definedName>
    <definedName name="XDO_?FINAL_QUANTITE?306?">'SFMP- Series 34'!$F$26</definedName>
    <definedName name="XDO_?FINAL_QUANTITE?307?">'SFMP- Series 34'!$F$26:$F$43</definedName>
    <definedName name="XDO_?FINAL_QUANTITE?308?">'SFMP- Series 34'!$F$26:$F$58</definedName>
    <definedName name="XDO_?FINAL_QUANTITE?309?">'SFMP- Series 34'!$F$26:$F$63</definedName>
    <definedName name="XDO_?FINAL_QUANTITE?31?">SEHF!$F$10:$F$59</definedName>
    <definedName name="XDO_?FINAL_QUANTITE?310?">'SMCBF-IP'!$F$10:$F$31</definedName>
    <definedName name="XDO_?FINAL_QUANTITE?311?">'SMCBF-IP'!$F$10:$F$37</definedName>
    <definedName name="XDO_?FINAL_QUANTITE?312?">'SMCBF-IP'!$F$10:$F$41</definedName>
    <definedName name="XDO_?FINAL_QUANTITE?313?">'SMCBF-IP'!$F$10:$F$62</definedName>
    <definedName name="XDO_?FINAL_QUANTITE?314?">'SMCBF-IP'!$F$10:$F$81</definedName>
    <definedName name="XDO_?FINAL_QUANTITE?315?">'SMCBF-IP'!$F$10:$F$86</definedName>
    <definedName name="XDO_?FINAL_QUANTITE?316?">SFRDF!$F$18:$F$25</definedName>
    <definedName name="XDO_?FINAL_QUANTITE?317?">SFRDF!$F$18:$F$36</definedName>
    <definedName name="XDO_?FINAL_QUANTITE?318?">SFRDF!$F$18:$F$40</definedName>
    <definedName name="XDO_?FINAL_QUANTITE?319?">SFRDF!$F$18:$F$48</definedName>
    <definedName name="XDO_?FINAL_QUANTITE?32?">SEHF!$F$10:$F$63</definedName>
    <definedName name="XDO_?FINAL_QUANTITE?320?">SFRDF!$F$18:$F$61</definedName>
    <definedName name="XDO_?FINAL_QUANTITE?321?">SFRDF!$F$18:$F$71</definedName>
    <definedName name="XDO_?FINAL_QUANTITE?322?">SFRDF!$F$18:$F$76</definedName>
    <definedName name="XDO_?FINAL_QUANTITE?323?">SBIETFIT!$F$10:$F$19</definedName>
    <definedName name="XDO_?FINAL_QUANTITE?324?">SBIETFIT!$F$10:$F$62</definedName>
    <definedName name="XDO_?FINAL_QUANTITE?325?">SBIETFIT!$F$10:$F$67</definedName>
    <definedName name="XDO_?FINAL_QUANTITE?326?">SBIETFPB!$F$10:$F$19</definedName>
    <definedName name="XDO_?FINAL_QUANTITE?327?">SBIETFPB!$F$10:$F$62</definedName>
    <definedName name="XDO_?FINAL_QUANTITE?328?">SBIETFPB!$F$10:$F$67</definedName>
    <definedName name="XDO_?FINAL_QUANTITE?329?">'SRBF-AP'!$F$10:$F$56</definedName>
    <definedName name="XDO_?FINAL_QUANTITE?33?">SEHF!$F$10:$F$112</definedName>
    <definedName name="XDO_?FINAL_QUANTITE?330?">'SRBF-AP'!$F$10:$F$66</definedName>
    <definedName name="XDO_?FINAL_QUANTITE?331?">'SRBF-AP'!$F$10:$F$74</definedName>
    <definedName name="XDO_?FINAL_QUANTITE?332?">'SRBF-AP'!$F$10:$F$103</definedName>
    <definedName name="XDO_?FINAL_QUANTITE?333?">'SRBF-AP'!$F$10:$F$108</definedName>
    <definedName name="XDO_?FINAL_QUANTITE?334?">'SRBF-AHP'!$F$10:$F$56</definedName>
    <definedName name="XDO_?FINAL_QUANTITE?335?">'SRBF-AHP'!$F$10:$F$65</definedName>
    <definedName name="XDO_?FINAL_QUANTITE?336?">'SRBF-AHP'!$F$10:$F$70</definedName>
    <definedName name="XDO_?FINAL_QUANTITE?337?">'SRBF-AHP'!$F$10:$F$75</definedName>
    <definedName name="XDO_?FINAL_QUANTITE?338?">'SRBF-AHP'!$F$10:$F$84</definedName>
    <definedName name="XDO_?FINAL_QUANTITE?339?">'SRBF-AHP'!$F$10:$F$88</definedName>
    <definedName name="XDO_?FINAL_QUANTITE?34?">SEHF!$F$10:$F$118</definedName>
    <definedName name="XDO_?FINAL_QUANTITE?340?">'SRBF-AHP'!$F$10:$F$105</definedName>
    <definedName name="XDO_?FINAL_QUANTITE?341?">'SRBF-AHP'!$F$10:$F$117</definedName>
    <definedName name="XDO_?FINAL_QUANTITE?342?">'SRBF-AHP'!$F$10:$F$122</definedName>
    <definedName name="XDO_?FINAL_QUANTITE?343?">'SRBF-CHP'!$F$10:$F$56</definedName>
    <definedName name="XDO_?FINAL_QUANTITE?344?">'SRBF-CHP'!$F$10:$F$73</definedName>
    <definedName name="XDO_?FINAL_QUANTITE?345?">'SRBF-CHP'!$F$10:$F$84</definedName>
    <definedName name="XDO_?FINAL_QUANTITE?346?">'SRBF-CHP'!$F$10:$F$113</definedName>
    <definedName name="XDO_?FINAL_QUANTITE?347?">'SRBF-CHP'!$F$10:$F$118</definedName>
    <definedName name="XDO_?FINAL_QUANTITE?348?">'SRBF-CP'!$F$10:$F$56</definedName>
    <definedName name="XDO_?FINAL_QUANTITE?349?">'SRBF-CP'!$F$10:$F$72</definedName>
    <definedName name="XDO_?FINAL_QUANTITE?35?">SEHF!$F$10:$F$127</definedName>
    <definedName name="XDO_?FINAL_QUANTITE?350?">'SRBF-CP'!$F$10:$F$83</definedName>
    <definedName name="XDO_?FINAL_QUANTITE?351?">'SRBF-CP'!$F$10:$F$87</definedName>
    <definedName name="XDO_?FINAL_QUANTITE?352?">'SRBF-CP'!$F$10:$F$114</definedName>
    <definedName name="XDO_?FINAL_QUANTITE?353?">'SRBF-CP'!$F$10:$F$119</definedName>
    <definedName name="XDO_?FINAL_QUANTITE?354?">'SIA-US EQUITY FOF'!$F$14</definedName>
    <definedName name="XDO_?FINAL_QUANTITE?355?">'SIA-US EQUITY FOF'!$F$14:$F$53</definedName>
    <definedName name="XDO_?FINAL_QUANTITE?356?">'SIA-US EQUITY FOF'!$F$14:$F$58</definedName>
    <definedName name="XDO_?FINAL_QUANTITE?357?">'SFMP- Series 41'!$F$18</definedName>
    <definedName name="XDO_?FINAL_QUANTITE?358?">'SFMP- Series 41'!$F$18:$F$29</definedName>
    <definedName name="XDO_?FINAL_QUANTITE?359?">'SFMP- Series 41'!$F$18:$F$43</definedName>
    <definedName name="XDO_?FINAL_QUANTITE?36?">SEHF!$F$10:$F$139</definedName>
    <definedName name="XDO_?FINAL_QUANTITE?360?">'SFMP- Series 41'!$F$18:$F$58</definedName>
    <definedName name="XDO_?FINAL_QUANTITE?361?">'SFMP- Series 41'!$F$18:$F$63</definedName>
    <definedName name="XDO_?FINAL_QUANTITE?362?">'SFMP- Series 42'!$F$18</definedName>
    <definedName name="XDO_?FINAL_QUANTITE?363?">'SFMP- Series 42'!$F$18:$F$40</definedName>
    <definedName name="XDO_?FINAL_QUANTITE?364?">'SFMP- Series 42'!$F$18:$F$61</definedName>
    <definedName name="XDO_?FINAL_QUANTITE?365?">'SFMP- Series 42'!$F$18:$F$76</definedName>
    <definedName name="XDO_?FINAL_QUANTITE?366?">'SFMP- Series 42'!$F$18:$F$81</definedName>
    <definedName name="XDO_?FINAL_QUANTITE?367?">'SFMP- Series 43'!$F$26:$F$34</definedName>
    <definedName name="XDO_?FINAL_QUANTITE?368?">'SFMP- Series 43'!$F$26:$F$52</definedName>
    <definedName name="XDO_?FINAL_QUANTITE?369?">'SFMP- Series 43'!$F$26:$F$67</definedName>
    <definedName name="XDO_?FINAL_QUANTITE?37?">SEHF!$F$10:$F$145</definedName>
    <definedName name="XDO_?FINAL_QUANTITE?370?">'SFMP- Series 43'!$F$26:$F$72</definedName>
    <definedName name="XDO_?FINAL_QUANTITE?371?">'SNN50'!$F$10:$F$59</definedName>
    <definedName name="XDO_?FINAL_QUANTITE?372?">'SNN50'!$F$10:$F$102</definedName>
    <definedName name="XDO_?FINAL_QUANTITE?373?">'SNN50'!$F$10:$F$107</definedName>
    <definedName name="XDO_?FINAL_QUANTITE?374?">'SFMP- Series 44'!$F$26:$F$31</definedName>
    <definedName name="XDO_?FINAL_QUANTITE?375?">'SFMP- Series 44'!$F$26:$F$53</definedName>
    <definedName name="XDO_?FINAL_QUANTITE?376?">'SFMP- Series 44'!$F$26:$F$68</definedName>
    <definedName name="XDO_?FINAL_QUANTITE?377?">'SFMP- Series 44'!$F$26:$F$73</definedName>
    <definedName name="XDO_?FINAL_QUANTITE?378?">'SFMP- Series 45'!$F$26:$F$33</definedName>
    <definedName name="XDO_?FINAL_QUANTITE?379?">'SFMP- Series 45'!$F$26:$F$55</definedName>
    <definedName name="XDO_?FINAL_QUANTITE?38?">SEHF!$F$10:$F$150</definedName>
    <definedName name="XDO_?FINAL_QUANTITE?380?">'SFMP- Series 45'!$F$26:$F$70</definedName>
    <definedName name="XDO_?FINAL_QUANTITE?381?">'SFMP- Series 45'!$F$26:$F$75</definedName>
    <definedName name="XDO_?FINAL_QUANTITE?382?">SBIETFCON!$F$10:$F$39</definedName>
    <definedName name="XDO_?FINAL_QUANTITE?383?">SBIETFCON!$F$10:$F$82</definedName>
    <definedName name="XDO_?FINAL_QUANTITE?384?">SBIETFCON!$F$10:$F$87</definedName>
    <definedName name="XDO_?FINAL_QUANTITE?385?">'SFMP- Series 46'!$F$26:$F$29</definedName>
    <definedName name="XDO_?FINAL_QUANTITE?386?">'SFMP- Series 46'!$F$26:$F$48</definedName>
    <definedName name="XDO_?FINAL_QUANTITE?387?">'SFMP- Series 46'!$F$26:$F$63</definedName>
    <definedName name="XDO_?FINAL_QUANTITE?388?">'SFMP- Series 46'!$F$26:$F$68</definedName>
    <definedName name="XDO_?FINAL_QUANTITE?389?">'SFMP- Series 47'!$F$26:$F$27</definedName>
    <definedName name="XDO_?FINAL_QUANTITE?39?">SEHF!$F$10:$F$158</definedName>
    <definedName name="XDO_?FINAL_QUANTITE?390?">'SFMP- Series 47'!$F$26:$F$46</definedName>
    <definedName name="XDO_?FINAL_QUANTITE?391?">'SFMP- Series 47'!$F$26:$F$61</definedName>
    <definedName name="XDO_?FINAL_QUANTITE?392?">'SFMP- Series 47'!$F$26:$F$66</definedName>
    <definedName name="XDO_?FINAL_QUANTITE?393?">'SFMP- Series 48'!$F$26:$F$28</definedName>
    <definedName name="XDO_?FINAL_QUANTITE?394?">'SFMP- Series 48'!$F$26:$F$44</definedName>
    <definedName name="XDO_?FINAL_QUANTITE?395?">'SFMP- Series 48'!$F$26:$F$59</definedName>
    <definedName name="XDO_?FINAL_QUANTITE?396?">'SFMP- Series 48'!$F$26:$F$64</definedName>
    <definedName name="XDO_?FINAL_QUANTITE?397?">SBAF!$F$10:$F$99</definedName>
    <definedName name="XDO_?FINAL_QUANTITE?398?">SBAF!$F$10:$F$107</definedName>
    <definedName name="XDO_?FINAL_QUANTITE?399?">SBAF!$F$10:$F$112</definedName>
    <definedName name="XDO_?FINAL_QUANTITE?4?">#REF!</definedName>
    <definedName name="XDO_?FINAL_QUANTITE?40?">SEHF!$F$10:$F$163</definedName>
    <definedName name="XDO_?FINAL_QUANTITE?400?">SBAF!$F$10:$F$150</definedName>
    <definedName name="XDO_?FINAL_QUANTITE?401?">SBAF!$F$10:$F$163</definedName>
    <definedName name="XDO_?FINAL_QUANTITE?402?">SBAF!$F$10:$F$169</definedName>
    <definedName name="XDO_?FINAL_QUANTITE?403?">SBAF!$F$10:$F$176</definedName>
    <definedName name="XDO_?FINAL_QUANTITE?404?">SBAF!$F$10:$F$197</definedName>
    <definedName name="XDO_?FINAL_QUANTITE?405?">SBAF!$F$10:$F$202</definedName>
    <definedName name="XDO_?FINAL_QUANTITE?406?">'SFMP- Series 49'!$F$26:$F$33</definedName>
    <definedName name="XDO_?FINAL_QUANTITE?407?">'SFMP- Series 49'!$F$26:$F$53</definedName>
    <definedName name="XDO_?FINAL_QUANTITE?408?">'SFMP- Series 49'!$F$26:$F$68</definedName>
    <definedName name="XDO_?FINAL_QUANTITE?409?">'SFMP- Series 49'!$F$26:$F$73</definedName>
    <definedName name="XDO_?FINAL_QUANTITE?41?">SEHF!$F$10:$F$175</definedName>
    <definedName name="XDO_?FINAL_QUANTITE?410?">'SFMP- Series 50'!$F$26:$F$30</definedName>
    <definedName name="XDO_?FINAL_QUANTITE?411?">'SFMP- Series 50'!$F$26:$F$49</definedName>
    <definedName name="XDO_?FINAL_QUANTITE?412?">'SFMP- Series 50'!$F$26:$F$64</definedName>
    <definedName name="XDO_?FINAL_QUANTITE?413?">'SFMP- Series 50'!$F$26:$F$69</definedName>
    <definedName name="XDO_?FINAL_QUANTITE?414?">'SFMP- Series 51'!$F$26:$F$36</definedName>
    <definedName name="XDO_?FINAL_QUANTITE?415?">'SFMP- Series 51'!$F$26:$F$58</definedName>
    <definedName name="XDO_?FINAL_QUANTITE?416?">'SFMP- Series 51'!$F$26:$F$73</definedName>
    <definedName name="XDO_?FINAL_QUANTITE?417?">'SFMP- Series 51'!$F$26:$F$78</definedName>
    <definedName name="XDO_?FINAL_QUANTITE?418?">'SFMP- Series 52'!$F$26:$F$30</definedName>
    <definedName name="XDO_?FINAL_QUANTITE?419?">'SFMP- Series 52'!$F$26:$F$52</definedName>
    <definedName name="XDO_?FINAL_QUANTITE?42?">SEHF!$F$10:$F$180</definedName>
    <definedName name="XDO_?FINAL_QUANTITE?420?">'SFMP- Series 52'!$F$26:$F$67</definedName>
    <definedName name="XDO_?FINAL_QUANTITE?421?">'SFMP- Series 52'!$F$26:$F$72</definedName>
    <definedName name="XDO_?FINAL_QUANTITE?422?">'SFMP- Series 53'!$F$26:$F$34</definedName>
    <definedName name="XDO_?FINAL_QUANTITE?423?">'SFMP- Series 53'!$F$26:$F$57</definedName>
    <definedName name="XDO_?FINAL_QUANTITE?424?">'SFMP- Series 53'!$F$26:$F$72</definedName>
    <definedName name="XDO_?FINAL_QUANTITE?425?">'SFMP- Series 53'!$F$26:$F$77</definedName>
    <definedName name="XDO_?FINAL_QUANTITE?426?">'SFMP- Series 54'!$F$26:$F$28</definedName>
    <definedName name="XDO_?FINAL_QUANTITE?427?">'SFMP- Series 54'!$F$26:$F$44</definedName>
    <definedName name="XDO_?FINAL_QUANTITE?428?">'SFMP- Series 54'!$F$26:$F$59</definedName>
    <definedName name="XDO_?FINAL_QUANTITE?429?">'SFMP- Series 54'!$F$26:$F$64</definedName>
    <definedName name="XDO_?FINAL_QUANTITE?43?">#REF!</definedName>
    <definedName name="XDO_?FINAL_QUANTITE?430?">'SFMP- Series 55'!$F$26:$F$32</definedName>
    <definedName name="XDO_?FINAL_QUANTITE?431?">'SFMP- Series 55'!$F$26:$F$55</definedName>
    <definedName name="XDO_?FINAL_QUANTITE?432?">'SFMP- Series 55'!$F$26:$F$70</definedName>
    <definedName name="XDO_?FINAL_QUANTITE?433?">'SFMP- Series 55'!$F$26:$F$75</definedName>
    <definedName name="XDO_?FINAL_QUANTITE?434?">'SFMP- Series 56'!$F$26:$F$27</definedName>
    <definedName name="XDO_?FINAL_QUANTITE?435?">'SFMP- Series 56'!$F$26:$F$40</definedName>
    <definedName name="XDO_?FINAL_QUANTITE?436?">'SFMP- Series 56'!$F$26:$F$55</definedName>
    <definedName name="XDO_?FINAL_QUANTITE?437?">'SFMP- Series 56'!$F$26:$F$60</definedName>
    <definedName name="XDO_?FINAL_QUANTITE?438?">'SFMP- Series 57'!$F$26:$F$29</definedName>
    <definedName name="XDO_?FINAL_QUANTITE?439?">'SFMP- Series 57'!$F$26:$F$52</definedName>
    <definedName name="XDO_?FINAL_QUANTITE?44?">#REF!</definedName>
    <definedName name="XDO_?FINAL_QUANTITE?440?">'SFMP- Series 57'!$F$26:$F$67</definedName>
    <definedName name="XDO_?FINAL_QUANTITE?441?">'SFMP- Series 57'!$F$26:$F$72</definedName>
    <definedName name="XDO_?FINAL_QUANTITE?442?">'SFMP- Series 58'!$F$26:$F$31</definedName>
    <definedName name="XDO_?FINAL_QUANTITE?443?">'SFMP- Series 58'!$F$26:$F$50</definedName>
    <definedName name="XDO_?FINAL_QUANTITE?444?">'SFMP- Series 58'!$F$26:$F$65</definedName>
    <definedName name="XDO_?FINAL_QUANTITE?445?">'SFMP- Series 58'!$F$26:$F$70</definedName>
    <definedName name="XDO_?FINAL_QUANTITE?446?">SCPSE!$F$18:$F$44</definedName>
    <definedName name="XDO_?FINAL_QUANTITE?447?">SCPSE!$F$18:$F$53</definedName>
    <definedName name="XDO_?FINAL_QUANTITE?448?">SCPSE!$F$18:$F$126</definedName>
    <definedName name="XDO_?FINAL_QUANTITE?449?">SCPSE!$F$18:$F$153</definedName>
    <definedName name="XDO_?FINAL_QUANTITE?45?">SMIF!$F$18:$F$32</definedName>
    <definedName name="XDO_?FINAL_QUANTITE?450?">SCPSE!$F$18:$F$158</definedName>
    <definedName name="XDO_?FINAL_QUANTITE?451?">'SFMP- Series 59'!$F$38:$F$40</definedName>
    <definedName name="XDO_?FINAL_QUANTITE?452?">'SFMP- Series 59'!$F$38:$F$55</definedName>
    <definedName name="XDO_?FINAL_QUANTITE?453?">'SFMP- Series 59'!$F$38:$F$60</definedName>
    <definedName name="XDO_?FINAL_QUANTITE?454?">'SFMP- Series 60'!$F$26:$F$30</definedName>
    <definedName name="XDO_?FINAL_QUANTITE?455?">'SFMP- Series 60'!$F$26:$F$51</definedName>
    <definedName name="XDO_?FINAL_QUANTITE?456?">'SFMP- Series 60'!$F$26:$F$66</definedName>
    <definedName name="XDO_?FINAL_QUANTITE?457?">'SFMP- Series 60'!$F$26:$F$71</definedName>
    <definedName name="XDO_?FINAL_QUANTITE?458?">SMCF!$F$10:$F$58</definedName>
    <definedName name="XDO_?FINAL_QUANTITE?459?">SMCF!$F$10:$F$73</definedName>
    <definedName name="XDO_?FINAL_QUANTITE?46?">SMIF!$F$18:$F$43</definedName>
    <definedName name="XDO_?FINAL_QUANTITE?460?">SMCF!$F$10:$F$85</definedName>
    <definedName name="XDO_?FINAL_QUANTITE?461?">SMCF!$F$10:$F$104</definedName>
    <definedName name="XDO_?FINAL_QUANTITE?462?">SMCF!$F$10:$F$109</definedName>
    <definedName name="XDO_?FINAL_QUANTITE?463?">'SFMP- Series 61'!$F$26:$F$36</definedName>
    <definedName name="XDO_?FINAL_QUANTITE?464?">'SFMP- Series 61'!$F$26:$F$58</definedName>
    <definedName name="XDO_?FINAL_QUANTITE?465?">'SFMP- Series 61'!$F$26:$F$73</definedName>
    <definedName name="XDO_?FINAL_QUANTITE?466?">'SFMP- Series 61'!$F$26:$F$78</definedName>
    <definedName name="XDO_?FINAL_QUANTITE?467?">'SFMP- Series 66'!$F$26:$F$34</definedName>
    <definedName name="XDO_?FINAL_QUANTITE?468?">'SFMP- Series 66'!$F$26:$F$56</definedName>
    <definedName name="XDO_?FINAL_QUANTITE?469?">'SFMP- Series 66'!$F$26:$F$71</definedName>
    <definedName name="XDO_?FINAL_QUANTITE?47?">SMIF!$F$18:$F$47</definedName>
    <definedName name="XDO_?FINAL_QUANTITE?470?">'SFMP- Series 66'!$F$26:$F$76</definedName>
    <definedName name="XDO_?FINAL_QUANTITE?471?">'SFMP- Series 67'!$F$26:$F$34</definedName>
    <definedName name="XDO_?FINAL_QUANTITE?472?">'SFMP- Series 67'!$F$26:$F$56</definedName>
    <definedName name="XDO_?FINAL_QUANTITE?473?">'SFMP- Series 67'!$F$26:$F$71</definedName>
    <definedName name="XDO_?FINAL_QUANTITE?474?">'SFMP- Series 67'!$F$26:$F$76</definedName>
    <definedName name="XDO_?FINAL_QUANTITE?475?">'SFMP- Series 64'!$F$24</definedName>
    <definedName name="XDO_?FINAL_QUANTITE?476?">'SFMP- Series 64'!$F$24:$F$32</definedName>
    <definedName name="XDO_?FINAL_QUANTITE?477?">'SFMP- Series 64'!$F$24:$F$53</definedName>
    <definedName name="XDO_?FINAL_QUANTITE?478?">'SFMP- Series 64'!$F$24:$F$68</definedName>
    <definedName name="XDO_?FINAL_QUANTITE?479?">'SFMP- Series 64'!$F$24:$F$73</definedName>
    <definedName name="XDO_?FINAL_QUANTITE?48?">SMIF!$F$18:$F$66</definedName>
    <definedName name="XDO_?FINAL_QUANTITE?480?">'SFMP- Series 68'!$F$24</definedName>
    <definedName name="XDO_?FINAL_QUANTITE?481?">'SFMP- Series 68'!$F$24:$F$41</definedName>
    <definedName name="XDO_?FINAL_QUANTITE?482?">'SFMP- Series 68'!$F$24:$F$56</definedName>
    <definedName name="XDO_?FINAL_QUANTITE?483?">'SFMP- Series 68'!$F$24:$F$61</definedName>
    <definedName name="XDO_?FINAL_QUANTITE?484?">SNM150IF!$F$10:$F$159</definedName>
    <definedName name="XDO_?FINAL_QUANTITE?485?">SNM150IF!$F$10:$F$202</definedName>
    <definedName name="XDO_?FINAL_QUANTITE?486?">SNM150IF!$F$10:$F$207</definedName>
    <definedName name="XDO_?FINAL_QUANTITE?487?">SNS250IF!$F$10:$F$259</definedName>
    <definedName name="XDO_?FINAL_QUANTITE?488?">SNS250IF!$F$10:$F$302</definedName>
    <definedName name="XDO_?FINAL_QUANTITE?489?">SNS250IF!$F$10:$F$307</definedName>
    <definedName name="XDO_?FINAL_QUANTITE?49?">SMIF!$F$18:$F$76</definedName>
    <definedName name="XDO_?FINAL_QUANTITE?490?">'SCIGI-JUN 2036'!$F$24:$F$25</definedName>
    <definedName name="XDO_?FINAL_QUANTITE?491?">'SCIGI-JUN 2036'!$F$24:$F$54</definedName>
    <definedName name="XDO_?FINAL_QUANTITE?492?">'SCIGI-JUN 2036'!$F$24:$F$59</definedName>
    <definedName name="XDO_?FINAL_QUANTITE?493?">'SCIGI-APR 2029'!$F$24</definedName>
    <definedName name="XDO_?FINAL_QUANTITE?494?">'SCIGI-APR 2029'!$F$24:$F$53</definedName>
    <definedName name="XDO_?FINAL_QUANTITE?495?">'SCIGI-APR 2029'!$F$24:$F$58</definedName>
    <definedName name="XDO_?FINAL_QUANTITE?496?">'SCISI-SEP 2027'!$F$24</definedName>
    <definedName name="XDO_?FINAL_QUANTITE?497?">'SCISI-SEP 2027'!$F$24:$F$44</definedName>
    <definedName name="XDO_?FINAL_QUANTITE?498?">'SCISI-SEP 2027'!$F$24:$F$71</definedName>
    <definedName name="XDO_?FINAL_QUANTITE?499?">'SCISI-SEP 2027'!$F$24:$F$76</definedName>
    <definedName name="XDO_?FINAL_QUANTITE?5?">#REF!</definedName>
    <definedName name="XDO_?FINAL_QUANTITE?50?">SMIF!$F$18:$F$81</definedName>
    <definedName name="XDO_?FINAL_QUANTITE?500?">'SFMP- Series 72'!$F$38:$F$41</definedName>
    <definedName name="XDO_?FINAL_QUANTITE?501?">'SFMP- Series 72'!$F$38:$F$56</definedName>
    <definedName name="XDO_?FINAL_QUANTITE?502?">'SFMP- Series 72'!$F$38:$F$61</definedName>
    <definedName name="XDO_?FINAL_QUANTITE?503?">'SFMP- Series 73'!$F$38:$F$41</definedName>
    <definedName name="XDO_?FINAL_QUANTITE?504?">'SFMP- Series 73'!$F$38:$F$56</definedName>
    <definedName name="XDO_?FINAL_QUANTITE?505?">'SFMP- Series 73'!$F$38:$F$61</definedName>
    <definedName name="XDO_?FINAL_QUANTITE?506?">SLDF!$F$24:$F$33</definedName>
    <definedName name="XDO_?FINAL_QUANTITE?507?">SLDF!$F$24:$F$54</definedName>
    <definedName name="XDO_?FINAL_QUANTITE?508?">SLDF!$F$24:$F$64</definedName>
    <definedName name="XDO_?FINAL_QUANTITE?509?">SLDF!$F$24:$F$69</definedName>
    <definedName name="XDO_?FINAL_QUANTITE?51?">#REF!</definedName>
    <definedName name="XDO_?FINAL_QUANTITE?510?">'SFMP- Series 74'!$F$26:$F$33</definedName>
    <definedName name="XDO_?FINAL_QUANTITE?511?">'SFMP- Series 74'!$F$26:$F$50</definedName>
    <definedName name="XDO_?FINAL_QUANTITE?512?">'SFMP- Series 74'!$F$26:$F$65</definedName>
    <definedName name="XDO_?FINAL_QUANTITE?513?">'SFMP- Series 74'!$F$26:$F$70</definedName>
    <definedName name="XDO_?FINAL_QUANTITE?514?">'SFMP- Series 76'!$F$18:$F$21</definedName>
    <definedName name="XDO_?FINAL_QUANTITE?515?">'SFMP- Series 76'!$F$18:$F$31</definedName>
    <definedName name="XDO_?FINAL_QUANTITE?516?">'SFMP- Series 76'!$F$18:$F$49</definedName>
    <definedName name="XDO_?FINAL_QUANTITE?517?">'SFMP- Series 76'!$F$18:$F$64</definedName>
    <definedName name="XDO_?FINAL_QUANTITE?518?">'SFMP- Series 76'!$F$18:$F$69</definedName>
    <definedName name="XDO_?FINAL_QUANTITE?519?">'SFMP- Series 78'!$F$18:$F$22</definedName>
    <definedName name="XDO_?FINAL_QUANTITE?52?">#REF!</definedName>
    <definedName name="XDO_?FINAL_QUANTITE?520?">'SFMP- Series 78'!$F$18:$F$34</definedName>
    <definedName name="XDO_?FINAL_QUANTITE?521?">'SFMP- Series 78'!$F$18:$F$51</definedName>
    <definedName name="XDO_?FINAL_QUANTITE?522?">'SFMP- Series 78'!$F$18:$F$66</definedName>
    <definedName name="XDO_?FINAL_QUANTITE?523?">'SFMP- Series 78'!$F$18:$F$71</definedName>
    <definedName name="XDO_?FINAL_QUANTITE?524?">SDYF!$F$10:$F$52</definedName>
    <definedName name="XDO_?FINAL_QUANTITE?525?">SDYF!$F$10:$F$60</definedName>
    <definedName name="XDO_?FINAL_QUANTITE?526?">SDYF!$F$10:$F$67</definedName>
    <definedName name="XDO_?FINAL_QUANTITE?527?">SDYF!$F$10:$F$88</definedName>
    <definedName name="XDO_?FINAL_QUANTITE?528?">SDYF!$F$10:$F$107</definedName>
    <definedName name="XDO_?FINAL_QUANTITE?529?">SDYF!$F$10:$F$112</definedName>
    <definedName name="XDO_?FINAL_QUANTITE?53?">SCOF!$F$10:$F$57</definedName>
    <definedName name="XDO_?FINAL_QUANTITE?530?">'SFMP- Series 79'!$F$18:$F$21</definedName>
    <definedName name="XDO_?FINAL_QUANTITE?531?">'SFMP- Series 79'!$F$18:$F$44</definedName>
    <definedName name="XDO_?FINAL_QUANTITE?532?">'SFMP- Series 79'!$F$18:$F$59</definedName>
    <definedName name="XDO_?FINAL_QUANTITE?533?">'SFMP- Series 79'!$F$18:$F$64</definedName>
    <definedName name="XDO_?FINAL_QUANTITE?534?">'SFMP- Series 81'!$F$18:$F$25</definedName>
    <definedName name="XDO_?FINAL_QUANTITE?535?">'SFMP- Series 81'!$F$18:$F$41</definedName>
    <definedName name="XDO_?FINAL_QUANTITE?536?">'SFMP- Series 81'!$F$18:$F$59</definedName>
    <definedName name="XDO_?FINAL_QUANTITE?537?">'SFMP- Series 81'!$F$18:$F$74</definedName>
    <definedName name="XDO_?FINAL_QUANTITE?538?">'SFMP- Series 81'!$F$18:$F$79</definedName>
    <definedName name="XDO_?FINAL_QUANTITE?539?">'SBI-BSE-SENSEX-IF'!$F$10:$F$39</definedName>
    <definedName name="XDO_?FINAL_QUANTITE?54?">SCOF!$F$10:$F$82</definedName>
    <definedName name="XDO_?FINAL_QUANTITE?540?">'SBI-BSE-SENSEX-IF'!$F$10:$F$82</definedName>
    <definedName name="XDO_?FINAL_QUANTITE?541?">'SBI-BSE-SENSEX-IF'!$F$10:$F$87</definedName>
    <definedName name="XDO_?FINAL_QUANTITE?542?">LIQUIDSBI!$F$52</definedName>
    <definedName name="XDO_?FINAL_QUANTITE?543?">LIQUIDSBI!$F$52:$F$57</definedName>
    <definedName name="XDO_?FINAL_QUANTITE?544?">SN50EWIF!$F$10:$F$59</definedName>
    <definedName name="XDO_?FINAL_QUANTITE?545?">SN50EWIF!$F$10:$F$102</definedName>
    <definedName name="XDO_?FINAL_QUANTITE?546?">SN50EWIF!$F$10:$F$107</definedName>
    <definedName name="XDO_?FINAL_QUANTITE?547?">SEOF!$F$10:$F$42</definedName>
    <definedName name="XDO_?FINAL_QUANTITE?548?">SEOF!$F$10:$F$67</definedName>
    <definedName name="XDO_?FINAL_QUANTITE?549?">SEOF!$F$10:$F$86</definedName>
    <definedName name="XDO_?FINAL_QUANTITE?55?">SCOF!$F$10:$F$101</definedName>
    <definedName name="XDO_?FINAL_QUANTITE?550?">SEOF!$F$10:$F$91</definedName>
    <definedName name="XDO_?FINAL_QUANTITE?551?">'SBI-AOF'!$F$10:$F$37</definedName>
    <definedName name="XDO_?FINAL_QUANTITE?552?">'SBI-AOF'!$F$10:$F$62</definedName>
    <definedName name="XDO_?FINAL_QUANTITE?553?">'SBI-AOF'!$F$10:$F$81</definedName>
    <definedName name="XDO_?FINAL_QUANTITE?554?">'SBI-AOF'!$F$10:$F$86</definedName>
    <definedName name="XDO_?FINAL_QUANTITE?555?">SETFSILVER!$F$54</definedName>
    <definedName name="XDO_?FINAL_QUANTITE?556?">SETFSILVER!$F$54:$F$56</definedName>
    <definedName name="XDO_?FINAL_QUANTITE?557?">SETFSILVER!$F$54:$F$59</definedName>
    <definedName name="XDO_?FINAL_QUANTITE?558?">'SETFSILVER-FOF'!$F$42</definedName>
    <definedName name="XDO_?FINAL_QUANTITE?559?">'SETFSILVER-FOF'!$F$42:$F$54</definedName>
    <definedName name="XDO_?FINAL_QUANTITE?56?">SCOF!$F$10:$F$106</definedName>
    <definedName name="XDO_?FINAL_QUANTITE?560?">'SETFSILVER-FOF'!$F$42:$F$59</definedName>
    <definedName name="XDO_?FINAL_QUANTITE?561?">'SN50EW-ETF'!$F$10:$F$59</definedName>
    <definedName name="XDO_?FINAL_QUANTITE?562?">'SN50EW-ETF'!$F$10:$F$102</definedName>
    <definedName name="XDO_?FINAL_QUANTITE?563?">'SN50EW-ETF'!$F$10:$F$107</definedName>
    <definedName name="XDO_?FINAL_QUANTITE?564?">SIOF!$F$10:$F$48</definedName>
    <definedName name="XDO_?FINAL_QUANTITE?565?">SIOF!$F$10:$F$74</definedName>
    <definedName name="XDO_?FINAL_QUANTITE?566?">SIOF!$F$10:$F$93</definedName>
    <definedName name="XDO_?FINAL_QUANTITE?567?">SIOF!$F$10:$F$98</definedName>
    <definedName name="XDO_?FINAL_QUANTITE?568?">SN500IF!$F$10:$F$509</definedName>
    <definedName name="XDO_?FINAL_QUANTITE?569?">SN500IF!$F$10:$F$552</definedName>
    <definedName name="XDO_?FINAL_QUANTITE?57?">STOF!$F$10:$F$35</definedName>
    <definedName name="XDO_?FINAL_QUANTITE?570?">SN500IF!$F$10:$F$557</definedName>
    <definedName name="XDO_?FINAL_QUANTITE?571?">SNICIF!$F$10:$F$39</definedName>
    <definedName name="XDO_?FINAL_QUANTITE?572?">SNICIF!$F$10:$F$82</definedName>
    <definedName name="XDO_?FINAL_QUANTITE?573?">SNICIF!$F$10:$F$87</definedName>
    <definedName name="XDO_?FINAL_QUANTITE?574?">SQF!$F$10:$F$36</definedName>
    <definedName name="XDO_?FINAL_QUANTITE?575?">SQF!$F$10:$F$79</definedName>
    <definedName name="XDO_?FINAL_QUANTITE?576?">SQF!$F$10:$F$84</definedName>
    <definedName name="XDO_?FINAL_QUANTITE?577?">SNBIF!$F$10:$F$21</definedName>
    <definedName name="XDO_?FINAL_QUANTITE?578?">SNBIF!$F$10:$F$64</definedName>
    <definedName name="XDO_?FINAL_QUANTITE?579?">SNBIF!$F$10:$F$69</definedName>
    <definedName name="XDO_?FINAL_QUANTITE?58?">STOF!$F$10:$F$40</definedName>
    <definedName name="XDO_?FINAL_QUANTITE?580?">SNITIF!$F$10:$F$19</definedName>
    <definedName name="XDO_?FINAL_QUANTITE?581?">SNITIF!$F$10:$F$62</definedName>
    <definedName name="XDO_?FINAL_QUANTITE?582?">SNITIF!$F$10:$F$67</definedName>
    <definedName name="XDO_?FINAL_QUANTITE?583?">'SBI BSE PSU Bank ETF'!$F$10:$F$21</definedName>
    <definedName name="XDO_?FINAL_QUANTITE?584?">'SBI BSE PSU Bank ETF'!$F$10:$F$64</definedName>
    <definedName name="XDO_?FINAL_QUANTITE?585?">'SBI BSE PSU Bank ETF'!$F$10:$F$69</definedName>
    <definedName name="XDO_?FINAL_QUANTITE?586?">'SBI BSE PSU Bank Index Fund'!$F$10:$F$21</definedName>
    <definedName name="XDO_?FINAL_QUANTITE?587?">'SBI BSE PSU Bank Index Fund'!$F$10:$F$64</definedName>
    <definedName name="XDO_?FINAL_QUANTITE?588?">'SBI BSE PSU Bank Index Fund'!$F$10:$F$69</definedName>
    <definedName name="XDO_?FINAL_QUANTITE?589?">#REF!</definedName>
    <definedName name="XDO_?FINAL_QUANTITE?59?">STOF!$F$10:$F$47</definedName>
    <definedName name="XDO_?FINAL_QUANTITE?590?">#REF!</definedName>
    <definedName name="XDO_?FINAL_QUANTITE?591?">#REF!</definedName>
    <definedName name="XDO_?FINAL_QUANTITE?592?">#REF!</definedName>
    <definedName name="XDO_?FINAL_QUANTITE?593?">#REF!</definedName>
    <definedName name="XDO_?FINAL_QUANTITE?594?">#REF!</definedName>
    <definedName name="XDO_?FINAL_QUANTITE?595?">#REF!</definedName>
    <definedName name="XDO_?FINAL_QUANTITE?596?">#REF!</definedName>
    <definedName name="XDO_?FINAL_QUANTITE?597?">#REF!</definedName>
    <definedName name="XDO_?FINAL_QUANTITE?598?">#REF!</definedName>
    <definedName name="XDO_?FINAL_QUANTITE?599?">#REF!</definedName>
    <definedName name="XDO_?FINAL_QUANTITE?6?">#REF!</definedName>
    <definedName name="XDO_?FINAL_QUANTITE?60?">STOF!$F$10:$F$68</definedName>
    <definedName name="XDO_?FINAL_QUANTITE?600?">#REF!</definedName>
    <definedName name="XDO_?FINAL_QUANTITE?601?">#REF!</definedName>
    <definedName name="XDO_?FINAL_QUANTITE?602?">#REF!</definedName>
    <definedName name="XDO_?FINAL_QUANTITE?603?">#REF!</definedName>
    <definedName name="XDO_?FINAL_QUANTITE?604?">#REF!</definedName>
    <definedName name="XDO_?FINAL_QUANTITE?605?">#REF!</definedName>
    <definedName name="XDO_?FINAL_QUANTITE?61?">STOF!$F$10:$F$87</definedName>
    <definedName name="XDO_?FINAL_QUANTITE?62?">STOF!$F$10:$F$92</definedName>
    <definedName name="XDO_?FINAL_QUANTITE?63?">SHOF!$F$10:$F$37</definedName>
    <definedName name="XDO_?FINAL_QUANTITE?64?">SHOF!$F$10:$F$43</definedName>
    <definedName name="XDO_?FINAL_QUANTITE?65?">SHOF!$F$10:$F$64</definedName>
    <definedName name="XDO_?FINAL_QUANTITE?66?">SHOF!$F$10:$F$83</definedName>
    <definedName name="XDO_?FINAL_QUANTITE?67?">SHOF!$F$10:$F$88</definedName>
    <definedName name="XDO_?FINAL_QUANTITE?68?">SCF!$F$10:$F$89</definedName>
    <definedName name="XDO_?FINAL_QUANTITE?69?">SCF!$F$10:$F$96</definedName>
    <definedName name="XDO_?FINAL_QUANTITE?7?">#REF!</definedName>
    <definedName name="XDO_?FINAL_QUANTITE?70?">SCF!$F$10:$F$100</definedName>
    <definedName name="XDO_?FINAL_QUANTITE?71?">SCF!$F$10:$F$106</definedName>
    <definedName name="XDO_?FINAL_QUANTITE?72?">SCF!$F$10:$F$119</definedName>
    <definedName name="XDO_?FINAL_QUANTITE?73?">SCF!$F$10:$F$128</definedName>
    <definedName name="XDO_?FINAL_QUANTITE?74?">SCF!$F$10:$F$137</definedName>
    <definedName name="XDO_?FINAL_QUANTITE?75?">SCF!$F$10:$F$156</definedName>
    <definedName name="XDO_?FINAL_QUANTITE?76?">SCF!$F$10:$F$161</definedName>
    <definedName name="XDO_?FINAL_QUANTITE?77?">SNIF!$F$10:$F$59</definedName>
    <definedName name="XDO_?FINAL_QUANTITE?78?">SNIF!$F$10:$F$102</definedName>
    <definedName name="XDO_?FINAL_QUANTITE?79?">SNIF!$F$10:$F$107</definedName>
    <definedName name="XDO_?FINAL_QUANTITE?8?">#REF!</definedName>
    <definedName name="XDO_?FINAL_QUANTITE?80?">'SMCBF-SP'!$F$10:$F$31</definedName>
    <definedName name="XDO_?FINAL_QUANTITE?81?">'SMCBF-SP'!$F$10:$F$52</definedName>
    <definedName name="XDO_?FINAL_QUANTITE?82?">'SMCBF-SP'!$F$10:$F$61</definedName>
    <definedName name="XDO_?FINAL_QUANTITE?83?">'SMCBF-SP'!$F$10:$F$66</definedName>
    <definedName name="XDO_?FINAL_QUANTITE?84?">'SMCBF-SP'!$F$10:$F$79</definedName>
    <definedName name="XDO_?FINAL_QUANTITE?85?">'SMCBF-SP'!$F$10:$F$94</definedName>
    <definedName name="XDO_?FINAL_QUANTITE?86?">'SMCBF-SP'!$F$10:$F$99</definedName>
    <definedName name="XDO_?FINAL_QUANTITE?87?">SOF!$F$34:$F$37</definedName>
    <definedName name="XDO_?FINAL_QUANTITE?88?">SOF!$F$34:$F$57</definedName>
    <definedName name="XDO_?FINAL_QUANTITE?89?">SOF!$F$34:$F$62</definedName>
    <definedName name="XDO_?FINAL_QUANTITE?9?">SLMF!$F$10:$F$82</definedName>
    <definedName name="XDO_?FINAL_QUANTITE?90?">SMMDF!$F$18:$F$51</definedName>
    <definedName name="XDO_?FINAL_QUANTITE?91?">SMMDF!$F$18:$F$63</definedName>
    <definedName name="XDO_?FINAL_QUANTITE?92?">SMMDF!$F$18:$F$74</definedName>
    <definedName name="XDO_?FINAL_QUANTITE?93?">SMMDF!$F$18:$F$87</definedName>
    <definedName name="XDO_?FINAL_QUANTITE?94?">SMMDF!$F$18:$F$97</definedName>
    <definedName name="XDO_?FINAL_QUANTITE?95?">SMMDF!$F$18:$F$102</definedName>
    <definedName name="XDO_?FINAL_QUANTITE?96?">SLF!$F$18:$F$26</definedName>
    <definedName name="XDO_?FINAL_QUANTITE?97?">SLF!$F$18:$F$35</definedName>
    <definedName name="XDO_?FINAL_QUANTITE?98?">SLF!$F$18:$F$43</definedName>
    <definedName name="XDO_?FINAL_QUANTITE?99?">SLF!$F$18:$F$103</definedName>
    <definedName name="XDO_?LONG_DESC?">SMEEF!$D$3</definedName>
    <definedName name="XDO_?NAMC?">SMEEF!#REF!</definedName>
    <definedName name="XDO_?NAMC?1?">#REF!</definedName>
    <definedName name="XDO_?NAMC?10?">#REF!</definedName>
    <definedName name="XDO_?NAMC?100?">'SFMP- Series 66'!#REF!</definedName>
    <definedName name="XDO_?NAMC?101?">'SFMP- Series 67'!#REF!</definedName>
    <definedName name="XDO_?NAMC?102?">'SFMP- Series 64'!#REF!</definedName>
    <definedName name="XDO_?NAMC?103?">'SFMP- Series 68'!#REF!</definedName>
    <definedName name="XDO_?NAMC?104?">SNM150IF!#REF!</definedName>
    <definedName name="XDO_?NAMC?105?">SNS250IF!#REF!</definedName>
    <definedName name="XDO_?NAMC?106?">'SCIGI-JUN 2036'!#REF!</definedName>
    <definedName name="XDO_?NAMC?107?">'SCIGI-APR 2029'!#REF!</definedName>
    <definedName name="XDO_?NAMC?108?">'SCISI-SEP 2027'!#REF!</definedName>
    <definedName name="XDO_?NAMC?109?">'SFMP- Series 72'!#REF!</definedName>
    <definedName name="XDO_?NAMC?11?">SEHF!#REF!</definedName>
    <definedName name="XDO_?NAMC?110?">'SFMP- Series 73'!#REF!</definedName>
    <definedName name="XDO_?NAMC?111?">SLDF!#REF!</definedName>
    <definedName name="XDO_?NAMC?112?">'SFMP- Series 74'!#REF!</definedName>
    <definedName name="XDO_?NAMC?113?">'SFMP- Series 76'!#REF!</definedName>
    <definedName name="XDO_?NAMC?114?">'SFMP- Series 78'!#REF!</definedName>
    <definedName name="XDO_?NAMC?115?">SDYF!#REF!</definedName>
    <definedName name="XDO_?NAMC?116?">'SFMP- Series 79'!#REF!</definedName>
    <definedName name="XDO_?NAMC?117?">'SFMP- Series 81'!#REF!</definedName>
    <definedName name="XDO_?NAMC?118?">'SBI-BSE-SENSEX-IF'!#REF!</definedName>
    <definedName name="XDO_?NAMC?119?">LIQUIDSBI!#REF!</definedName>
    <definedName name="XDO_?NAMC?12?">#REF!</definedName>
    <definedName name="XDO_?NAMC?120?">SN50EWIF!#REF!</definedName>
    <definedName name="XDO_?NAMC?121?">SEOF!#REF!</definedName>
    <definedName name="XDO_?NAMC?122?">'SBI-AOF'!#REF!</definedName>
    <definedName name="XDO_?NAMC?123?">SETFSILVER!#REF!</definedName>
    <definedName name="XDO_?NAMC?124?">'SETFSILVER-FOF'!#REF!</definedName>
    <definedName name="XDO_?NAMC?125?">'SN50EW-ETF'!#REF!</definedName>
    <definedName name="XDO_?NAMC?126?">SIOF!#REF!</definedName>
    <definedName name="XDO_?NAMC?127?">SN500IF!#REF!</definedName>
    <definedName name="XDO_?NAMC?128?">SNICIF!#REF!</definedName>
    <definedName name="XDO_?NAMC?129?">SQF!#REF!</definedName>
    <definedName name="XDO_?NAMC?13?">SMIF!#REF!</definedName>
    <definedName name="XDO_?NAMC?130?">SNBIF!#REF!</definedName>
    <definedName name="XDO_?NAMC?131?">SNITIF!#REF!</definedName>
    <definedName name="XDO_?NAMC?132?">'SBI BSE PSU Bank ETF'!#REF!</definedName>
    <definedName name="XDO_?NAMC?133?">'SBI BSE PSU Bank Index Fund'!#REF!</definedName>
    <definedName name="XDO_?NAMC?134?">#REF!</definedName>
    <definedName name="XDO_?NAMC?135?">#REF!</definedName>
    <definedName name="XDO_?NAMC?136?">#REF!</definedName>
    <definedName name="XDO_?NAMC?137?">#REF!</definedName>
    <definedName name="XDO_?NAMC?138?">#REF!</definedName>
    <definedName name="XDO_?NAMC?139?">#REF!</definedName>
    <definedName name="XDO_?NAMC?14?">#REF!</definedName>
    <definedName name="XDO_?NAMC?140?">#REF!</definedName>
    <definedName name="XDO_?NAMC?141?">#REF!</definedName>
    <definedName name="XDO_?NAMC?15?">SCOF!#REF!</definedName>
    <definedName name="XDO_?NAMC?16?">STOF!#REF!</definedName>
    <definedName name="XDO_?NAMC?17?">SHOF!#REF!</definedName>
    <definedName name="XDO_?NAMC?18?">SCF!#REF!</definedName>
    <definedName name="XDO_?NAMC?19?">SNIF!#REF!</definedName>
    <definedName name="XDO_?NAMC?2?">#REF!</definedName>
    <definedName name="XDO_?NAMC?20?">'SMCBF-SP'!#REF!</definedName>
    <definedName name="XDO_?NAMC?21?">SOF!#REF!</definedName>
    <definedName name="XDO_?NAMC?22?">SMMDF!#REF!</definedName>
    <definedName name="XDO_?NAMC?23?">SLF!#REF!</definedName>
    <definedName name="XDO_?NAMC?24?">SDBF!#REF!</definedName>
    <definedName name="XDO_?NAMC?25?">SSF!#REF!</definedName>
    <definedName name="XDO_?NAMC?26?">SCRF!#REF!</definedName>
    <definedName name="XDO_?NAMC?27?">SFEF!#REF!</definedName>
    <definedName name="XDO_?NAMC?28?">SCHF!#REF!</definedName>
    <definedName name="XDO_?NAMC?29?">SMUSD!#REF!</definedName>
    <definedName name="XDO_?NAMC?3?">#REF!</definedName>
    <definedName name="XDO_?NAMC?30?">SMIDCAP!#REF!</definedName>
    <definedName name="XDO_?NAMC?31?">SMCMF!#REF!</definedName>
    <definedName name="XDO_?NAMC?32?">SMCOMMA!#REF!</definedName>
    <definedName name="XDO_?NAMC?33?">SMGF!#REF!</definedName>
    <definedName name="XDO_?NAMC?34?">SFLEXI!#REF!</definedName>
    <definedName name="XDO_?NAMC?35?">SMAAF!#REF!</definedName>
    <definedName name="XDO_?NAMC?36?">SBLUECHIP!#REF!</definedName>
    <definedName name="XDO_?NAMC?37?">SAOF!#REF!</definedName>
    <definedName name="XDO_?NAMC?38?">SIF!#REF!</definedName>
    <definedName name="XDO_?NAMC?39?">SMLDF!#REF!</definedName>
    <definedName name="XDO_?NAMC?4?">#REF!</definedName>
    <definedName name="XDO_?NAMC?40?">SSTDF!#REF!</definedName>
    <definedName name="XDO_?NAMC?41?">SETFGOLD!#REF!</definedName>
    <definedName name="XDO_?NAMC?42?">SPSU!#REF!</definedName>
    <definedName name="XDO_?NAMC?43?">SGF!#REF!</definedName>
    <definedName name="XDO_?NAMC?44?">SBISENSEX!#REF!</definedName>
    <definedName name="XDO_?NAMC?45?">SSCF!#REF!</definedName>
    <definedName name="XDO_?NAMC?46?">SBPF!#REF!</definedName>
    <definedName name="XDO_?NAMC?47?">SBFS!#REF!</definedName>
    <definedName name="XDO_?NAMC?48?">SETFNN50!#REF!</definedName>
    <definedName name="XDO_?NAMC?49?">SETFNIFBK!#REF!</definedName>
    <definedName name="XDO_?NAMC?5?">SLMF!#REF!</definedName>
    <definedName name="XDO_?NAMC?50?">SETFBSE100!#REF!</definedName>
    <definedName name="XDO_?NAMC?51?">SESF!#REF!</definedName>
    <definedName name="XDO_?NAMC?52?">SETFNIF50!#REF!</definedName>
    <definedName name="XDO_?NAMC?53?">'SLTAF-III'!#REF!</definedName>
    <definedName name="XDO_?NAMC?54?">SETF10GILT!#REF!</definedName>
    <definedName name="XDO_?NAMC?55?">'SLTAF-IV'!#REF!</definedName>
    <definedName name="XDO_?NAMC?56?">'SLTAF-V'!#REF!</definedName>
    <definedName name="XDO_?NAMC?57?">'SLTAF-VI'!#REF!</definedName>
    <definedName name="XDO_?NAMC?58?">SETFSN50!#REF!</definedName>
    <definedName name="XDO_?NAMC?59?">SBIETFQLTY!#REF!</definedName>
    <definedName name="XDO_?NAMC?6?">SLTEF!#REF!</definedName>
    <definedName name="XDO_?NAMC?60?">SCBF!#REF!</definedName>
    <definedName name="XDO_?NAMC?61?">SEMVF!#REF!</definedName>
    <definedName name="XDO_?NAMC?62?">'SFMP- Series 1'!#REF!</definedName>
    <definedName name="XDO_?NAMC?63?">'SFMP- Series 6'!#REF!</definedName>
    <definedName name="XDO_?NAMC?64?">'SFMP- Series 34'!#REF!</definedName>
    <definedName name="XDO_?NAMC?65?">'SMCBF-IP'!#REF!</definedName>
    <definedName name="XDO_?NAMC?66?">SFRDF!#REF!</definedName>
    <definedName name="XDO_?NAMC?67?">SBIETFIT!#REF!</definedName>
    <definedName name="XDO_?NAMC?68?">SBIETFPB!#REF!</definedName>
    <definedName name="XDO_?NAMC?69?">'SRBF-AP'!#REF!</definedName>
    <definedName name="XDO_?NAMC?7?">#REF!</definedName>
    <definedName name="XDO_?NAMC?70?">'SRBF-AHP'!#REF!</definedName>
    <definedName name="XDO_?NAMC?71?">'SRBF-CHP'!#REF!</definedName>
    <definedName name="XDO_?NAMC?72?">'SRBF-CP'!#REF!</definedName>
    <definedName name="XDO_?NAMC?73?">'SIA-US EQUITY FOF'!#REF!</definedName>
    <definedName name="XDO_?NAMC?74?">'SFMP- Series 41'!#REF!</definedName>
    <definedName name="XDO_?NAMC?75?">'SFMP- Series 42'!#REF!</definedName>
    <definedName name="XDO_?NAMC?76?">'SFMP- Series 43'!#REF!</definedName>
    <definedName name="XDO_?NAMC?77?">'SNN50'!#REF!</definedName>
    <definedName name="XDO_?NAMC?78?">'SFMP- Series 44'!#REF!</definedName>
    <definedName name="XDO_?NAMC?79?">'SFMP- Series 45'!#REF!</definedName>
    <definedName name="XDO_?NAMC?8?">#REF!</definedName>
    <definedName name="XDO_?NAMC?80?">SBIETFCON!#REF!</definedName>
    <definedName name="XDO_?NAMC?81?">'SFMP- Series 46'!#REF!</definedName>
    <definedName name="XDO_?NAMC?82?">'SFMP- Series 47'!#REF!</definedName>
    <definedName name="XDO_?NAMC?83?">'SFMP- Series 48'!#REF!</definedName>
    <definedName name="XDO_?NAMC?84?">SBAF!#REF!</definedName>
    <definedName name="XDO_?NAMC?85?">'SFMP- Series 49'!#REF!</definedName>
    <definedName name="XDO_?NAMC?86?">'SFMP- Series 50'!#REF!</definedName>
    <definedName name="XDO_?NAMC?87?">'SFMP- Series 51'!#REF!</definedName>
    <definedName name="XDO_?NAMC?88?">'SFMP- Series 52'!#REF!</definedName>
    <definedName name="XDO_?NAMC?89?">'SFMP- Series 53'!#REF!</definedName>
    <definedName name="XDO_?NAMC?9?">SMGLF!#REF!</definedName>
    <definedName name="XDO_?NAMC?90?">'SFMP- Series 54'!#REF!</definedName>
    <definedName name="XDO_?NAMC?91?">'SFMP- Series 55'!#REF!</definedName>
    <definedName name="XDO_?NAMC?92?">'SFMP- Series 56'!#REF!</definedName>
    <definedName name="XDO_?NAMC?93?">'SFMP- Series 57'!#REF!</definedName>
    <definedName name="XDO_?NAMC?94?">'SFMP- Series 58'!#REF!</definedName>
    <definedName name="XDO_?NAMC?95?">SCPSE!#REF!</definedName>
    <definedName name="XDO_?NAMC?96?">'SFMP- Series 59'!#REF!</definedName>
    <definedName name="XDO_?NAMC?97?">'SFMP- Series 60'!#REF!</definedName>
    <definedName name="XDO_?NAMC?98?">SMCF!#REF!</definedName>
    <definedName name="XDO_?NAMC?99?">'SFMP- Series 61'!#REF!</definedName>
    <definedName name="XDO_?NAMCNAME?">SMEEF!$C$2:$C$46</definedName>
    <definedName name="XDO_?NAMCNAME?1?">#REF!</definedName>
    <definedName name="XDO_?NAMCNAME?10?">#REF!</definedName>
    <definedName name="XDO_?NAMCNAME?100?">'SFMP- Series 66'!$C$2:$C$34</definedName>
    <definedName name="XDO_?NAMCNAME?101?">'SFMP- Series 67'!$C$2:$C$34</definedName>
    <definedName name="XDO_?NAMCNAME?102?">'SFMP- Series 64'!$C$2:$C$24</definedName>
    <definedName name="XDO_?NAMCNAME?103?">'SFMP- Series 68'!$C$2:$C$24</definedName>
    <definedName name="XDO_?NAMCNAME?104?">SNM150IF!$C$2:$C$159</definedName>
    <definedName name="XDO_?NAMCNAME?105?">SNS250IF!$C$2:$C$259</definedName>
    <definedName name="XDO_?NAMCNAME?106?">'SCIGI-JUN 2036'!$C$2:$C$25</definedName>
    <definedName name="XDO_?NAMCNAME?107?">'SCIGI-APR 2029'!$C$2:$C$24</definedName>
    <definedName name="XDO_?NAMCNAME?108?">'SCISI-SEP 2027'!$C$2:$C$24</definedName>
    <definedName name="XDO_?NAMCNAME?109?">'SFMP- Series 72'!$C$2:$C$41</definedName>
    <definedName name="XDO_?NAMCNAME?11?">SEHF!$C$2:$C$47</definedName>
    <definedName name="XDO_?NAMCNAME?110?">'SFMP- Series 73'!$C$2:$C$41</definedName>
    <definedName name="XDO_?NAMCNAME?111?">SLDF!$C$2:$C$33</definedName>
    <definedName name="XDO_?NAMCNAME?112?">'SFMP- Series 74'!$C$2:$C$33</definedName>
    <definedName name="XDO_?NAMCNAME?113?">'SFMP- Series 76'!$C$2:$C$21</definedName>
    <definedName name="XDO_?NAMCNAME?114?">'SFMP- Series 78'!$C$2:$C$22</definedName>
    <definedName name="XDO_?NAMCNAME?115?">SDYF!$C$2:$C$52</definedName>
    <definedName name="XDO_?NAMCNAME?116?">'SFMP- Series 79'!$C$2:$C$21</definedName>
    <definedName name="XDO_?NAMCNAME?117?">'SFMP- Series 81'!$C$2:$C$25</definedName>
    <definedName name="XDO_?NAMCNAME?118?">'SBI-BSE-SENSEX-IF'!$C$2:$C$39</definedName>
    <definedName name="XDO_?NAMCNAME?119?">LIQUIDSBI!$C$2:$C$52</definedName>
    <definedName name="XDO_?NAMCNAME?12?">#REF!</definedName>
    <definedName name="XDO_?NAMCNAME?120?">SN50EWIF!$C$2:$C$59</definedName>
    <definedName name="XDO_?NAMCNAME?121?">SEOF!$C$2:$C$42</definedName>
    <definedName name="XDO_?NAMCNAME?122?">'SBI-AOF'!$C$2:$C$37</definedName>
    <definedName name="XDO_?NAMCNAME?123?">SETFSILVER!$C$2:$C$54</definedName>
    <definedName name="XDO_?NAMCNAME?124?">'SETFSILVER-FOF'!$C$2:$C$42</definedName>
    <definedName name="XDO_?NAMCNAME?125?">'SN50EW-ETF'!$C$2:$C$59</definedName>
    <definedName name="XDO_?NAMCNAME?126?">SIOF!$C$2:$C$48</definedName>
    <definedName name="XDO_?NAMCNAME?127?">SN500IF!$C$2:$C$509</definedName>
    <definedName name="XDO_?NAMCNAME?128?">SNICIF!$C$2:$C$39</definedName>
    <definedName name="XDO_?NAMCNAME?129?">SQF!$C$2:$C$36</definedName>
    <definedName name="XDO_?NAMCNAME?13?">SMIF!$C$2:$C$32</definedName>
    <definedName name="XDO_?NAMCNAME?130?">SNBIF!$C$2:$C$21</definedName>
    <definedName name="XDO_?NAMCNAME?131?">SNITIF!$C$2:$C$19</definedName>
    <definedName name="XDO_?NAMCNAME?132?">'SBI BSE PSU Bank ETF'!$C$2:$C$21</definedName>
    <definedName name="XDO_?NAMCNAME?133?">'SBI BSE PSU Bank Index Fund'!$C$2:$C$21</definedName>
    <definedName name="XDO_?NAMCNAME?134?">#REF!</definedName>
    <definedName name="XDO_?NAMCNAME?135?">#REF!</definedName>
    <definedName name="XDO_?NAMCNAME?136?">#REF!</definedName>
    <definedName name="XDO_?NAMCNAME?137?">#REF!</definedName>
    <definedName name="XDO_?NAMCNAME?138?">#REF!</definedName>
    <definedName name="XDO_?NAMCNAME?139?">#REF!</definedName>
    <definedName name="XDO_?NAMCNAME?14?">#REF!</definedName>
    <definedName name="XDO_?NAMCNAME?140?">#REF!</definedName>
    <definedName name="XDO_?NAMCNAME?141?">#REF!</definedName>
    <definedName name="XDO_?NAMCNAME?15?">SCOF!$C$2:$C$57</definedName>
    <definedName name="XDO_?NAMCNAME?16?">STOF!$C$2:$C$35</definedName>
    <definedName name="XDO_?NAMCNAME?17?">SHOF!$C$2:$C$37</definedName>
    <definedName name="XDO_?NAMCNAME?18?">SCF!$C$2:$C$89</definedName>
    <definedName name="XDO_?NAMCNAME?19?">SNIF!$C$2:$C$59</definedName>
    <definedName name="XDO_?NAMCNAME?2?">#REF!</definedName>
    <definedName name="XDO_?NAMCNAME?20?">'SMCBF-SP'!$C$2:$C$31</definedName>
    <definedName name="XDO_?NAMCNAME?21?">SOF!$C$2:$C$37</definedName>
    <definedName name="XDO_?NAMCNAME?22?">SMMDF!$C$2:$C$51</definedName>
    <definedName name="XDO_?NAMCNAME?23?">SLF!$C$2:$C$26</definedName>
    <definedName name="XDO_?NAMCNAME?24?">SDBF!$C$2:$C$25</definedName>
    <definedName name="XDO_?NAMCNAME?25?">SSF!$C$2:$C$62</definedName>
    <definedName name="XDO_?NAMCNAME?26?">SCRF!$C$2:$C$17</definedName>
    <definedName name="XDO_?NAMCNAME?27?">SFEF!$C$2:$C$33</definedName>
    <definedName name="XDO_?NAMCNAME?28?">SCHF!$C$2:$C$48</definedName>
    <definedName name="XDO_?NAMCNAME?29?">SMUSD!$C$2:$C$39</definedName>
    <definedName name="XDO_?NAMCNAME?3?">#REF!</definedName>
    <definedName name="XDO_?NAMCNAME?30?">SMIDCAP!$C$2:$C$66</definedName>
    <definedName name="XDO_?NAMCNAME?31?">SMCMF!$C$2:$C$25</definedName>
    <definedName name="XDO_?NAMCNAME?32?">SMCOMMA!$C$2:$C$36</definedName>
    <definedName name="XDO_?NAMCNAME?33?">SMGF!$C$2:$C$28</definedName>
    <definedName name="XDO_?NAMCNAME?34?">SFLEXI!$C$2:$C$64</definedName>
    <definedName name="XDO_?NAMCNAME?35?">SMAAF!$C$2:$C$60</definedName>
    <definedName name="XDO_?NAMCNAME?36?">SBLUECHIP!$C$2:$C$52</definedName>
    <definedName name="XDO_?NAMCNAME?37?">SAOF!$C$2:$C$196</definedName>
    <definedName name="XDO_?NAMCNAME?38?">SIF!$C$2:$C$44</definedName>
    <definedName name="XDO_?NAMCNAME?39?">SMLDF!$C$2:$C$66</definedName>
    <definedName name="XDO_?NAMCNAME?4?">#REF!</definedName>
    <definedName name="XDO_?NAMCNAME?40?">SSTDF!$C$2:$C$65</definedName>
    <definedName name="XDO_?NAMCNAME?41?">SETFGOLD!$C$2:$C$46</definedName>
    <definedName name="XDO_?NAMCNAME?42?">SPSU!$C$2:$C$34</definedName>
    <definedName name="XDO_?NAMCNAME?43?">SGF!$C$2:$C$42</definedName>
    <definedName name="XDO_?NAMCNAME?44?">SBISENSEX!$C$2:$C$39</definedName>
    <definedName name="XDO_?NAMCNAME?45?">SSCF!$C$2:$C$69</definedName>
    <definedName name="XDO_?NAMCNAME?46?">SBPF!$C$2:$C$56</definedName>
    <definedName name="XDO_?NAMCNAME?47?">SBFS!$C$2:$C$32</definedName>
    <definedName name="XDO_?NAMCNAME?48?">SETFNN50!$C$2:$C$59</definedName>
    <definedName name="XDO_?NAMCNAME?49?">SETFNIFBK!$C$2:$C$21</definedName>
    <definedName name="XDO_?NAMCNAME?5?">SLMF!$C$2:$C$82</definedName>
    <definedName name="XDO_?NAMCNAME?50?">SETFBSE100!$C$2:$C$109</definedName>
    <definedName name="XDO_?NAMCNAME?51?">SESF!$C$2:$C$109</definedName>
    <definedName name="XDO_?NAMCNAME?52?">SETFNIF50!$C$2:$C$59</definedName>
    <definedName name="XDO_?NAMCNAME?53?">'SLTAF-III'!$C$2:$C$32</definedName>
    <definedName name="XDO_?NAMCNAME?54?">SETF10GILT!$C$2:$C$24</definedName>
    <definedName name="XDO_?NAMCNAME?55?">'SLTAF-IV'!$C$2:$C$29</definedName>
    <definedName name="XDO_?NAMCNAME?56?">'SLTAF-V'!$C$2:$C$35</definedName>
    <definedName name="XDO_?NAMCNAME?57?">'SLTAF-VI'!$C$2:$C$45</definedName>
    <definedName name="XDO_?NAMCNAME?58?">SETFSN50!$C$2:$C$59</definedName>
    <definedName name="XDO_?NAMCNAME?59?">SBIETFQLTY!$C$2:$C$39</definedName>
    <definedName name="XDO_?NAMCNAME?6?">SLTEF!$C$2:$C$71</definedName>
    <definedName name="XDO_?NAMCNAME?60?">SCBF!$C$2:$C$104</definedName>
    <definedName name="XDO_?NAMCNAME?61?">SEMVF!$C$2:$C$59</definedName>
    <definedName name="XDO_?NAMCNAME?62?">'SFMP- Series 1'!$C$2:$C$31</definedName>
    <definedName name="XDO_?NAMCNAME?63?">'SFMP- Series 6'!$C$2:$C$29</definedName>
    <definedName name="XDO_?NAMCNAME?64?">'SFMP- Series 34'!$C$2:$C$26</definedName>
    <definedName name="XDO_?NAMCNAME?65?">'SMCBF-IP'!$C$2:$C$31</definedName>
    <definedName name="XDO_?NAMCNAME?66?">SFRDF!$C$2:$C$25</definedName>
    <definedName name="XDO_?NAMCNAME?67?">SBIETFIT!$C$2:$C$19</definedName>
    <definedName name="XDO_?NAMCNAME?68?">SBIETFPB!$C$2:$C$19</definedName>
    <definedName name="XDO_?NAMCNAME?69?">'SRBF-AP'!$C$2:$C$56</definedName>
    <definedName name="XDO_?NAMCNAME?7?">#REF!</definedName>
    <definedName name="XDO_?NAMCNAME?70?">'SRBF-AHP'!$C$2:$C$56</definedName>
    <definedName name="XDO_?NAMCNAME?71?">'SRBF-CHP'!$C$2:$C$56</definedName>
    <definedName name="XDO_?NAMCNAME?72?">'SRBF-CP'!$C$2:$C$56</definedName>
    <definedName name="XDO_?NAMCNAME?73?">'SIA-US EQUITY FOF'!$C$2:$C$14</definedName>
    <definedName name="XDO_?NAMCNAME?74?">'SFMP- Series 41'!$C$2:$C$18</definedName>
    <definedName name="XDO_?NAMCNAME?75?">'SFMP- Series 42'!$C$2:$C$18</definedName>
    <definedName name="XDO_?NAMCNAME?76?">'SFMP- Series 43'!$C$2:$C$34</definedName>
    <definedName name="XDO_?NAMCNAME?77?">'SNN50'!$C$2:$C$59</definedName>
    <definedName name="XDO_?NAMCNAME?78?">'SFMP- Series 44'!$C$2:$C$31</definedName>
    <definedName name="XDO_?NAMCNAME?79?">'SFMP- Series 45'!$C$2:$C$33</definedName>
    <definedName name="XDO_?NAMCNAME?8?">#REF!</definedName>
    <definedName name="XDO_?NAMCNAME?80?">SBIETFCON!$C$2:$C$39</definedName>
    <definedName name="XDO_?NAMCNAME?81?">'SFMP- Series 46'!$C$2:$C$29</definedName>
    <definedName name="XDO_?NAMCNAME?82?">'SFMP- Series 47'!$C$2:$C$27</definedName>
    <definedName name="XDO_?NAMCNAME?83?">'SFMP- Series 48'!$C$2:$C$28</definedName>
    <definedName name="XDO_?NAMCNAME?84?">SBAF!$C$2:$C$99</definedName>
    <definedName name="XDO_?NAMCNAME?85?">'SFMP- Series 49'!$C$2:$C$33</definedName>
    <definedName name="XDO_?NAMCNAME?86?">'SFMP- Series 50'!$C$2:$C$30</definedName>
    <definedName name="XDO_?NAMCNAME?87?">'SFMP- Series 51'!$C$2:$C$36</definedName>
    <definedName name="XDO_?NAMCNAME?88?">'SFMP- Series 52'!$C$2:$C$30</definedName>
    <definedName name="XDO_?NAMCNAME?89?">'SFMP- Series 53'!$C$2:$C$34</definedName>
    <definedName name="XDO_?NAMCNAME?9?">SMGLF!$C$2:$C$40</definedName>
    <definedName name="XDO_?NAMCNAME?90?">'SFMP- Series 54'!$C$2:$C$28</definedName>
    <definedName name="XDO_?NAMCNAME?91?">'SFMP- Series 55'!$C$2:$C$32</definedName>
    <definedName name="XDO_?NAMCNAME?92?">'SFMP- Series 56'!$C$2:$C$27</definedName>
    <definedName name="XDO_?NAMCNAME?93?">'SFMP- Series 57'!$C$2:$C$29</definedName>
    <definedName name="XDO_?NAMCNAME?94?">'SFMP- Series 58'!$C$2:$C$31</definedName>
    <definedName name="XDO_?NAMCNAME?95?">SCPSE!$C$2:$C$44</definedName>
    <definedName name="XDO_?NAMCNAME?96?">'SFMP- Series 59'!$C$2:$C$40</definedName>
    <definedName name="XDO_?NAMCNAME?97?">'SFMP- Series 60'!$C$2:$C$30</definedName>
    <definedName name="XDO_?NAMCNAME?98?">SMCF!$C$2:$C$58</definedName>
    <definedName name="XDO_?NAMCNAME?99?">'SFMP- Series 61'!$C$2:$C$36</definedName>
    <definedName name="XDO_?NDATE?">SMEEF!#REF!</definedName>
    <definedName name="XDO_?NDATE?1?">#REF!</definedName>
    <definedName name="XDO_?NDATE?10?">#REF!</definedName>
    <definedName name="XDO_?NDATE?100?">'SFMP- Series 66'!#REF!</definedName>
    <definedName name="XDO_?NDATE?101?">'SFMP- Series 67'!#REF!</definedName>
    <definedName name="XDO_?NDATE?102?">'SFMP- Series 64'!#REF!</definedName>
    <definedName name="XDO_?NDATE?103?">'SFMP- Series 68'!#REF!</definedName>
    <definedName name="XDO_?NDATE?104?">SNM150IF!#REF!</definedName>
    <definedName name="XDO_?NDATE?105?">SNS250IF!#REF!</definedName>
    <definedName name="XDO_?NDATE?106?">'SCIGI-JUN 2036'!#REF!</definedName>
    <definedName name="XDO_?NDATE?107?">'SCIGI-APR 2029'!#REF!</definedName>
    <definedName name="XDO_?NDATE?108?">'SCISI-SEP 2027'!#REF!</definedName>
    <definedName name="XDO_?NDATE?109?">'SFMP- Series 72'!#REF!</definedName>
    <definedName name="XDO_?NDATE?11?">SEHF!#REF!</definedName>
    <definedName name="XDO_?NDATE?110?">'SFMP- Series 73'!#REF!</definedName>
    <definedName name="XDO_?NDATE?111?">SLDF!#REF!</definedName>
    <definedName name="XDO_?NDATE?112?">'SFMP- Series 74'!#REF!</definedName>
    <definedName name="XDO_?NDATE?113?">'SFMP- Series 76'!#REF!</definedName>
    <definedName name="XDO_?NDATE?114?">'SFMP- Series 78'!#REF!</definedName>
    <definedName name="XDO_?NDATE?115?">SDYF!#REF!</definedName>
    <definedName name="XDO_?NDATE?116?">'SFMP- Series 79'!#REF!</definedName>
    <definedName name="XDO_?NDATE?117?">'SFMP- Series 81'!#REF!</definedName>
    <definedName name="XDO_?NDATE?118?">'SBI-BSE-SENSEX-IF'!#REF!</definedName>
    <definedName name="XDO_?NDATE?119?">LIQUIDSBI!#REF!</definedName>
    <definedName name="XDO_?NDATE?12?">#REF!</definedName>
    <definedName name="XDO_?NDATE?120?">SN50EWIF!#REF!</definedName>
    <definedName name="XDO_?NDATE?121?">SEOF!#REF!</definedName>
    <definedName name="XDO_?NDATE?122?">'SBI-AOF'!#REF!</definedName>
    <definedName name="XDO_?NDATE?123?">SETFSILVER!#REF!</definedName>
    <definedName name="XDO_?NDATE?124?">'SETFSILVER-FOF'!#REF!</definedName>
    <definedName name="XDO_?NDATE?125?">'SN50EW-ETF'!#REF!</definedName>
    <definedName name="XDO_?NDATE?126?">SIOF!#REF!</definedName>
    <definedName name="XDO_?NDATE?127?">SN500IF!#REF!</definedName>
    <definedName name="XDO_?NDATE?128?">SNICIF!#REF!</definedName>
    <definedName name="XDO_?NDATE?129?">SQF!#REF!</definedName>
    <definedName name="XDO_?NDATE?13?">SMIF!#REF!</definedName>
    <definedName name="XDO_?NDATE?130?">SNBIF!#REF!</definedName>
    <definedName name="XDO_?NDATE?131?">SNITIF!#REF!</definedName>
    <definedName name="XDO_?NDATE?132?">'SBI BSE PSU Bank ETF'!#REF!</definedName>
    <definedName name="XDO_?NDATE?133?">'SBI BSE PSU Bank Index Fund'!#REF!</definedName>
    <definedName name="XDO_?NDATE?134?">#REF!</definedName>
    <definedName name="XDO_?NDATE?135?">#REF!</definedName>
    <definedName name="XDO_?NDATE?136?">#REF!</definedName>
    <definedName name="XDO_?NDATE?137?">#REF!</definedName>
    <definedName name="XDO_?NDATE?138?">#REF!</definedName>
    <definedName name="XDO_?NDATE?139?">#REF!</definedName>
    <definedName name="XDO_?NDATE?14?">#REF!</definedName>
    <definedName name="XDO_?NDATE?140?">#REF!</definedName>
    <definedName name="XDO_?NDATE?141?">#REF!</definedName>
    <definedName name="XDO_?NDATE?15?">SCOF!#REF!</definedName>
    <definedName name="XDO_?NDATE?16?">STOF!#REF!</definedName>
    <definedName name="XDO_?NDATE?17?">SHOF!#REF!</definedName>
    <definedName name="XDO_?NDATE?18?">SCF!#REF!</definedName>
    <definedName name="XDO_?NDATE?19?">SNIF!#REF!</definedName>
    <definedName name="XDO_?NDATE?2?">#REF!</definedName>
    <definedName name="XDO_?NDATE?20?">'SMCBF-SP'!#REF!</definedName>
    <definedName name="XDO_?NDATE?21?">SOF!#REF!</definedName>
    <definedName name="XDO_?NDATE?22?">SMMDF!#REF!</definedName>
    <definedName name="XDO_?NDATE?23?">SLF!#REF!</definedName>
    <definedName name="XDO_?NDATE?24?">SDBF!#REF!</definedName>
    <definedName name="XDO_?NDATE?25?">SSF!#REF!</definedName>
    <definedName name="XDO_?NDATE?26?">SCRF!#REF!</definedName>
    <definedName name="XDO_?NDATE?27?">SFEF!#REF!</definedName>
    <definedName name="XDO_?NDATE?28?">SCHF!#REF!</definedName>
    <definedName name="XDO_?NDATE?29?">SMUSD!#REF!</definedName>
    <definedName name="XDO_?NDATE?3?">#REF!</definedName>
    <definedName name="XDO_?NDATE?30?">SMIDCAP!#REF!</definedName>
    <definedName name="XDO_?NDATE?31?">SMCMF!#REF!</definedName>
    <definedName name="XDO_?NDATE?32?">SMCOMMA!#REF!</definedName>
    <definedName name="XDO_?NDATE?33?">SMGF!#REF!</definedName>
    <definedName name="XDO_?NDATE?34?">SFLEXI!#REF!</definedName>
    <definedName name="XDO_?NDATE?35?">SMAAF!#REF!</definedName>
    <definedName name="XDO_?NDATE?36?">SBLUECHIP!#REF!</definedName>
    <definedName name="XDO_?NDATE?37?">SAOF!#REF!</definedName>
    <definedName name="XDO_?NDATE?38?">SIF!#REF!</definedName>
    <definedName name="XDO_?NDATE?39?">SMLDF!#REF!</definedName>
    <definedName name="XDO_?NDATE?4?">#REF!</definedName>
    <definedName name="XDO_?NDATE?40?">SSTDF!#REF!</definedName>
    <definedName name="XDO_?NDATE?41?">SETFGOLD!#REF!</definedName>
    <definedName name="XDO_?NDATE?42?">SPSU!#REF!</definedName>
    <definedName name="XDO_?NDATE?43?">SGF!#REF!</definedName>
    <definedName name="XDO_?NDATE?44?">SBISENSEX!#REF!</definedName>
    <definedName name="XDO_?NDATE?45?">SSCF!#REF!</definedName>
    <definedName name="XDO_?NDATE?46?">SBPF!#REF!</definedName>
    <definedName name="XDO_?NDATE?47?">SBFS!#REF!</definedName>
    <definedName name="XDO_?NDATE?48?">SETFNN50!#REF!</definedName>
    <definedName name="XDO_?NDATE?49?">SETFNIFBK!#REF!</definedName>
    <definedName name="XDO_?NDATE?5?">SLMF!#REF!</definedName>
    <definedName name="XDO_?NDATE?50?">SETFBSE100!#REF!</definedName>
    <definedName name="XDO_?NDATE?51?">SESF!#REF!</definedName>
    <definedName name="XDO_?NDATE?52?">SETFNIF50!#REF!</definedName>
    <definedName name="XDO_?NDATE?53?">'SLTAF-III'!#REF!</definedName>
    <definedName name="XDO_?NDATE?54?">SETF10GILT!#REF!</definedName>
    <definedName name="XDO_?NDATE?55?">'SLTAF-IV'!#REF!</definedName>
    <definedName name="XDO_?NDATE?56?">'SLTAF-V'!#REF!</definedName>
    <definedName name="XDO_?NDATE?57?">'SLTAF-VI'!#REF!</definedName>
    <definedName name="XDO_?NDATE?58?">SETFSN50!#REF!</definedName>
    <definedName name="XDO_?NDATE?59?">SBIETFQLTY!#REF!</definedName>
    <definedName name="XDO_?NDATE?6?">SLTEF!#REF!</definedName>
    <definedName name="XDO_?NDATE?60?">SCBF!#REF!</definedName>
    <definedName name="XDO_?NDATE?61?">SEMVF!#REF!</definedName>
    <definedName name="XDO_?NDATE?62?">'SFMP- Series 1'!#REF!</definedName>
    <definedName name="XDO_?NDATE?63?">'SFMP- Series 6'!#REF!</definedName>
    <definedName name="XDO_?NDATE?64?">'SFMP- Series 34'!#REF!</definedName>
    <definedName name="XDO_?NDATE?65?">'SMCBF-IP'!#REF!</definedName>
    <definedName name="XDO_?NDATE?66?">SFRDF!#REF!</definedName>
    <definedName name="XDO_?NDATE?67?">SBIETFIT!#REF!</definedName>
    <definedName name="XDO_?NDATE?68?">SBIETFPB!#REF!</definedName>
    <definedName name="XDO_?NDATE?69?">'SRBF-AP'!#REF!</definedName>
    <definedName name="XDO_?NDATE?7?">#REF!</definedName>
    <definedName name="XDO_?NDATE?70?">'SRBF-AHP'!#REF!</definedName>
    <definedName name="XDO_?NDATE?71?">'SRBF-CHP'!#REF!</definedName>
    <definedName name="XDO_?NDATE?72?">'SRBF-CP'!#REF!</definedName>
    <definedName name="XDO_?NDATE?73?">'SIA-US EQUITY FOF'!#REF!</definedName>
    <definedName name="XDO_?NDATE?74?">'SFMP- Series 41'!#REF!</definedName>
    <definedName name="XDO_?NDATE?75?">'SFMP- Series 42'!#REF!</definedName>
    <definedName name="XDO_?NDATE?76?">'SFMP- Series 43'!#REF!</definedName>
    <definedName name="XDO_?NDATE?77?">'SNN50'!#REF!</definedName>
    <definedName name="XDO_?NDATE?78?">'SFMP- Series 44'!#REF!</definedName>
    <definedName name="XDO_?NDATE?79?">'SFMP- Series 45'!#REF!</definedName>
    <definedName name="XDO_?NDATE?8?">#REF!</definedName>
    <definedName name="XDO_?NDATE?80?">SBIETFCON!#REF!</definedName>
    <definedName name="XDO_?NDATE?81?">'SFMP- Series 46'!#REF!</definedName>
    <definedName name="XDO_?NDATE?82?">'SFMP- Series 47'!#REF!</definedName>
    <definedName name="XDO_?NDATE?83?">'SFMP- Series 48'!#REF!</definedName>
    <definedName name="XDO_?NDATE?84?">SBAF!#REF!</definedName>
    <definedName name="XDO_?NDATE?85?">'SFMP- Series 49'!#REF!</definedName>
    <definedName name="XDO_?NDATE?86?">'SFMP- Series 50'!#REF!</definedName>
    <definedName name="XDO_?NDATE?87?">'SFMP- Series 51'!#REF!</definedName>
    <definedName name="XDO_?NDATE?88?">'SFMP- Series 52'!#REF!</definedName>
    <definedName name="XDO_?NDATE?89?">'SFMP- Series 53'!#REF!</definedName>
    <definedName name="XDO_?NDATE?9?">SMGLF!#REF!</definedName>
    <definedName name="XDO_?NDATE?90?">'SFMP- Series 54'!#REF!</definedName>
    <definedName name="XDO_?NDATE?91?">'SFMP- Series 55'!#REF!</definedName>
    <definedName name="XDO_?NDATE?92?">'SFMP- Series 56'!#REF!</definedName>
    <definedName name="XDO_?NDATE?93?">'SFMP- Series 57'!#REF!</definedName>
    <definedName name="XDO_?NDATE?94?">'SFMP- Series 58'!#REF!</definedName>
    <definedName name="XDO_?NDATE?95?">SCPSE!#REF!</definedName>
    <definedName name="XDO_?NDATE?96?">'SFMP- Series 59'!#REF!</definedName>
    <definedName name="XDO_?NDATE?97?">'SFMP- Series 60'!#REF!</definedName>
    <definedName name="XDO_?NDATE?98?">SMCF!#REF!</definedName>
    <definedName name="XDO_?NDATE?99?">'SFMP- Series 61'!#REF!</definedName>
    <definedName name="XDO_?NNPTF?">SMEEF!#REF!</definedName>
    <definedName name="XDO_?NNPTF?1?">#REF!</definedName>
    <definedName name="XDO_?NNPTF?10?">#REF!</definedName>
    <definedName name="XDO_?NNPTF?100?">'SFMP- Series 66'!#REF!</definedName>
    <definedName name="XDO_?NNPTF?101?">'SFMP- Series 67'!#REF!</definedName>
    <definedName name="XDO_?NNPTF?102?">'SFMP- Series 64'!#REF!</definedName>
    <definedName name="XDO_?NNPTF?103?">'SFMP- Series 68'!#REF!</definedName>
    <definedName name="XDO_?NNPTF?104?">SNM150IF!#REF!</definedName>
    <definedName name="XDO_?NNPTF?105?">SNS250IF!#REF!</definedName>
    <definedName name="XDO_?NNPTF?106?">'SCIGI-JUN 2036'!#REF!</definedName>
    <definedName name="XDO_?NNPTF?107?">'SCIGI-APR 2029'!#REF!</definedName>
    <definedName name="XDO_?NNPTF?108?">'SCISI-SEP 2027'!#REF!</definedName>
    <definedName name="XDO_?NNPTF?109?">'SFMP- Series 72'!#REF!</definedName>
    <definedName name="XDO_?NNPTF?11?">SEHF!#REF!</definedName>
    <definedName name="XDO_?NNPTF?110?">'SFMP- Series 73'!#REF!</definedName>
    <definedName name="XDO_?NNPTF?111?">SLDF!#REF!</definedName>
    <definedName name="XDO_?NNPTF?112?">'SFMP- Series 74'!#REF!</definedName>
    <definedName name="XDO_?NNPTF?113?">'SFMP- Series 76'!#REF!</definedName>
    <definedName name="XDO_?NNPTF?114?">'SFMP- Series 78'!#REF!</definedName>
    <definedName name="XDO_?NNPTF?115?">SDYF!#REF!</definedName>
    <definedName name="XDO_?NNPTF?116?">'SFMP- Series 79'!#REF!</definedName>
    <definedName name="XDO_?NNPTF?117?">'SFMP- Series 81'!#REF!</definedName>
    <definedName name="XDO_?NNPTF?118?">'SBI-BSE-SENSEX-IF'!#REF!</definedName>
    <definedName name="XDO_?NNPTF?119?">LIQUIDSBI!#REF!</definedName>
    <definedName name="XDO_?NNPTF?12?">#REF!</definedName>
    <definedName name="XDO_?NNPTF?120?">SN50EWIF!#REF!</definedName>
    <definedName name="XDO_?NNPTF?121?">SEOF!#REF!</definedName>
    <definedName name="XDO_?NNPTF?122?">'SBI-AOF'!#REF!</definedName>
    <definedName name="XDO_?NNPTF?123?">SETFSILVER!#REF!</definedName>
    <definedName name="XDO_?NNPTF?124?">'SETFSILVER-FOF'!#REF!</definedName>
    <definedName name="XDO_?NNPTF?125?">'SN50EW-ETF'!#REF!</definedName>
    <definedName name="XDO_?NNPTF?126?">SIOF!#REF!</definedName>
    <definedName name="XDO_?NNPTF?127?">SN500IF!#REF!</definedName>
    <definedName name="XDO_?NNPTF?128?">SNICIF!#REF!</definedName>
    <definedName name="XDO_?NNPTF?129?">SQF!#REF!</definedName>
    <definedName name="XDO_?NNPTF?13?">SMIF!#REF!</definedName>
    <definedName name="XDO_?NNPTF?130?">SNBIF!#REF!</definedName>
    <definedName name="XDO_?NNPTF?131?">SNITIF!#REF!</definedName>
    <definedName name="XDO_?NNPTF?132?">'SBI BSE PSU Bank ETF'!#REF!</definedName>
    <definedName name="XDO_?NNPTF?133?">'SBI BSE PSU Bank Index Fund'!#REF!</definedName>
    <definedName name="XDO_?NNPTF?134?">#REF!</definedName>
    <definedName name="XDO_?NNPTF?135?">#REF!</definedName>
    <definedName name="XDO_?NNPTF?136?">#REF!</definedName>
    <definedName name="XDO_?NNPTF?137?">#REF!</definedName>
    <definedName name="XDO_?NNPTF?138?">#REF!</definedName>
    <definedName name="XDO_?NNPTF?139?">#REF!</definedName>
    <definedName name="XDO_?NNPTF?14?">#REF!</definedName>
    <definedName name="XDO_?NNPTF?140?">#REF!</definedName>
    <definedName name="XDO_?NNPTF?141?">#REF!</definedName>
    <definedName name="XDO_?NNPTF?15?">SCOF!#REF!</definedName>
    <definedName name="XDO_?NNPTF?16?">STOF!#REF!</definedName>
    <definedName name="XDO_?NNPTF?17?">SHOF!#REF!</definedName>
    <definedName name="XDO_?NNPTF?18?">SCF!#REF!</definedName>
    <definedName name="XDO_?NNPTF?19?">SNIF!#REF!</definedName>
    <definedName name="XDO_?NNPTF?2?">#REF!</definedName>
    <definedName name="XDO_?NNPTF?20?">'SMCBF-SP'!#REF!</definedName>
    <definedName name="XDO_?NNPTF?21?">SOF!#REF!</definedName>
    <definedName name="XDO_?NNPTF?22?">SMMDF!#REF!</definedName>
    <definedName name="XDO_?NNPTF?23?">SLF!#REF!</definedName>
    <definedName name="XDO_?NNPTF?24?">SDBF!#REF!</definedName>
    <definedName name="XDO_?NNPTF?25?">SSF!#REF!</definedName>
    <definedName name="XDO_?NNPTF?26?">SCRF!#REF!</definedName>
    <definedName name="XDO_?NNPTF?27?">SFEF!#REF!</definedName>
    <definedName name="XDO_?NNPTF?28?">SCHF!#REF!</definedName>
    <definedName name="XDO_?NNPTF?29?">SMUSD!#REF!</definedName>
    <definedName name="XDO_?NNPTF?3?">#REF!</definedName>
    <definedName name="XDO_?NNPTF?30?">SMIDCAP!#REF!</definedName>
    <definedName name="XDO_?NNPTF?31?">SMCMF!#REF!</definedName>
    <definedName name="XDO_?NNPTF?32?">SMCOMMA!#REF!</definedName>
    <definedName name="XDO_?NNPTF?33?">SMGF!#REF!</definedName>
    <definedName name="XDO_?NNPTF?34?">SFLEXI!#REF!</definedName>
    <definedName name="XDO_?NNPTF?35?">SMAAF!#REF!</definedName>
    <definedName name="XDO_?NNPTF?36?">SBLUECHIP!#REF!</definedName>
    <definedName name="XDO_?NNPTF?37?">SAOF!#REF!</definedName>
    <definedName name="XDO_?NNPTF?38?">SIF!#REF!</definedName>
    <definedName name="XDO_?NNPTF?39?">SMLDF!#REF!</definedName>
    <definedName name="XDO_?NNPTF?4?">#REF!</definedName>
    <definedName name="XDO_?NNPTF?40?">SSTDF!#REF!</definedName>
    <definedName name="XDO_?NNPTF?41?">SETFGOLD!#REF!</definedName>
    <definedName name="XDO_?NNPTF?42?">SPSU!#REF!</definedName>
    <definedName name="XDO_?NNPTF?43?">SGF!#REF!</definedName>
    <definedName name="XDO_?NNPTF?44?">SBISENSEX!#REF!</definedName>
    <definedName name="XDO_?NNPTF?45?">SSCF!#REF!</definedName>
    <definedName name="XDO_?NNPTF?46?">SBPF!#REF!</definedName>
    <definedName name="XDO_?NNPTF?47?">SBFS!#REF!</definedName>
    <definedName name="XDO_?NNPTF?48?">SETFNN50!#REF!</definedName>
    <definedName name="XDO_?NNPTF?49?">SETFNIFBK!#REF!</definedName>
    <definedName name="XDO_?NNPTF?5?">SLMF!#REF!</definedName>
    <definedName name="XDO_?NNPTF?50?">SETFBSE100!#REF!</definedName>
    <definedName name="XDO_?NNPTF?51?">SESF!#REF!</definedName>
    <definedName name="XDO_?NNPTF?52?">SETFNIF50!#REF!</definedName>
    <definedName name="XDO_?NNPTF?53?">'SLTAF-III'!#REF!</definedName>
    <definedName name="XDO_?NNPTF?54?">SETF10GILT!#REF!</definedName>
    <definedName name="XDO_?NNPTF?55?">'SLTAF-IV'!#REF!</definedName>
    <definedName name="XDO_?NNPTF?56?">'SLTAF-V'!#REF!</definedName>
    <definedName name="XDO_?NNPTF?57?">'SLTAF-VI'!#REF!</definedName>
    <definedName name="XDO_?NNPTF?58?">SETFSN50!#REF!</definedName>
    <definedName name="XDO_?NNPTF?59?">SBIETFQLTY!#REF!</definedName>
    <definedName name="XDO_?NNPTF?6?">SLTEF!#REF!</definedName>
    <definedName name="XDO_?NNPTF?60?">SCBF!#REF!</definedName>
    <definedName name="XDO_?NNPTF?61?">SEMVF!#REF!</definedName>
    <definedName name="XDO_?NNPTF?62?">'SFMP- Series 1'!#REF!</definedName>
    <definedName name="XDO_?NNPTF?63?">'SFMP- Series 6'!#REF!</definedName>
    <definedName name="XDO_?NNPTF?64?">'SFMP- Series 34'!#REF!</definedName>
    <definedName name="XDO_?NNPTF?65?">'SMCBF-IP'!#REF!</definedName>
    <definedName name="XDO_?NNPTF?66?">SFRDF!#REF!</definedName>
    <definedName name="XDO_?NNPTF?67?">SBIETFIT!#REF!</definedName>
    <definedName name="XDO_?NNPTF?68?">SBIETFPB!#REF!</definedName>
    <definedName name="XDO_?NNPTF?69?">'SRBF-AP'!#REF!</definedName>
    <definedName name="XDO_?NNPTF?7?">#REF!</definedName>
    <definedName name="XDO_?NNPTF?70?">'SRBF-AHP'!#REF!</definedName>
    <definedName name="XDO_?NNPTF?71?">'SRBF-CHP'!#REF!</definedName>
    <definedName name="XDO_?NNPTF?72?">'SRBF-CP'!#REF!</definedName>
    <definedName name="XDO_?NNPTF?73?">'SIA-US EQUITY FOF'!#REF!</definedName>
    <definedName name="XDO_?NNPTF?74?">'SFMP- Series 41'!#REF!</definedName>
    <definedName name="XDO_?NNPTF?75?">'SFMP- Series 42'!#REF!</definedName>
    <definedName name="XDO_?NNPTF?76?">'SFMP- Series 43'!#REF!</definedName>
    <definedName name="XDO_?NNPTF?77?">'SNN50'!#REF!</definedName>
    <definedName name="XDO_?NNPTF?78?">'SFMP- Series 44'!#REF!</definedName>
    <definedName name="XDO_?NNPTF?79?">'SFMP- Series 45'!#REF!</definedName>
    <definedName name="XDO_?NNPTF?8?">#REF!</definedName>
    <definedName name="XDO_?NNPTF?80?">SBIETFCON!#REF!</definedName>
    <definedName name="XDO_?NNPTF?81?">'SFMP- Series 46'!#REF!</definedName>
    <definedName name="XDO_?NNPTF?82?">'SFMP- Series 47'!#REF!</definedName>
    <definedName name="XDO_?NNPTF?83?">'SFMP- Series 48'!#REF!</definedName>
    <definedName name="XDO_?NNPTF?84?">SBAF!#REF!</definedName>
    <definedName name="XDO_?NNPTF?85?">'SFMP- Series 49'!#REF!</definedName>
    <definedName name="XDO_?NNPTF?86?">'SFMP- Series 50'!#REF!</definedName>
    <definedName name="XDO_?NNPTF?87?">'SFMP- Series 51'!#REF!</definedName>
    <definedName name="XDO_?NNPTF?88?">'SFMP- Series 52'!#REF!</definedName>
    <definedName name="XDO_?NNPTF?89?">'SFMP- Series 53'!#REF!</definedName>
    <definedName name="XDO_?NNPTF?9?">SMGLF!#REF!</definedName>
    <definedName name="XDO_?NNPTF?90?">'SFMP- Series 54'!#REF!</definedName>
    <definedName name="XDO_?NNPTF?91?">'SFMP- Series 55'!#REF!</definedName>
    <definedName name="XDO_?NNPTF?92?">'SFMP- Series 56'!#REF!</definedName>
    <definedName name="XDO_?NNPTF?93?">'SFMP- Series 57'!#REF!</definedName>
    <definedName name="XDO_?NNPTF?94?">'SFMP- Series 58'!#REF!</definedName>
    <definedName name="XDO_?NNPTF?95?">SCPSE!#REF!</definedName>
    <definedName name="XDO_?NNPTF?96?">'SFMP- Series 59'!#REF!</definedName>
    <definedName name="XDO_?NNPTF?97?">'SFMP- Series 60'!#REF!</definedName>
    <definedName name="XDO_?NNPTF?98?">SMCF!#REF!</definedName>
    <definedName name="XDO_?NNPTF?99?">'SFMP- Series 61'!#REF!</definedName>
    <definedName name="XDO_?NOVAL?">SMEEF!$B$10:$B$100</definedName>
    <definedName name="XDO_?NOVAL?1?">#REF!</definedName>
    <definedName name="XDO_?NOVAL?10?">SLMF!$B$10:$B$88</definedName>
    <definedName name="XDO_?NOVAL?100?">SLF!$B$18:$B$132</definedName>
    <definedName name="XDO_?NOVAL?101?">SLF!$B$18:$B$144</definedName>
    <definedName name="XDO_?NOVAL?102?">SLF!$B$18:$B$155</definedName>
    <definedName name="XDO_?NOVAL?103?">SLF!$B$18:$B$165</definedName>
    <definedName name="XDO_?NOVAL?104?">SLF!$B$18:$B$170</definedName>
    <definedName name="XDO_?NOVAL?105?">SDBF!$B$18:$B$25</definedName>
    <definedName name="XDO_?NOVAL?106?">SDBF!$B$18:$B$31</definedName>
    <definedName name="XDO_?NOVAL?107?">SDBF!$B$18:$B$39</definedName>
    <definedName name="XDO_?NOVAL?108?">SDBF!$B$18:$B$52</definedName>
    <definedName name="XDO_?NOVAL?109?">SDBF!$B$18:$B$71</definedName>
    <definedName name="XDO_?NOVAL?11?">SLMF!$B$10:$B$92</definedName>
    <definedName name="XDO_?NOVAL?110?">SDBF!$B$18:$B$81</definedName>
    <definedName name="XDO_?NOVAL?111?">SDBF!$B$18:$B$86</definedName>
    <definedName name="XDO_?NOVAL?112?">SSF!$B$26:$B$62</definedName>
    <definedName name="XDO_?NOVAL?113?">SSF!$B$26:$B$85</definedName>
    <definedName name="XDO_?NOVAL?114?">SSF!$B$26:$B$119</definedName>
    <definedName name="XDO_?NOVAL?115?">SSF!$B$26:$B$124</definedName>
    <definedName name="XDO_?NOVAL?116?">SSF!$B$26:$B$135</definedName>
    <definedName name="XDO_?NOVAL?117?">SSF!$B$26:$B$145</definedName>
    <definedName name="XDO_?NOVAL?118?">SSF!$B$26:$B$150</definedName>
    <definedName name="XDO_?NOVAL?119?">SCRF!$B$16:$B$17</definedName>
    <definedName name="XDO_?NOVAL?12?">SLMF!$B$10:$B$113</definedName>
    <definedName name="XDO_?NOVAL?120?">SCRF!$B$16:$B$21</definedName>
    <definedName name="XDO_?NOVAL?121?">SCRF!$B$16:$B$56</definedName>
    <definedName name="XDO_?NOVAL?122?">SCRF!$B$16:$B$66</definedName>
    <definedName name="XDO_?NOVAL?123?">SCRF!$B$16:$B$87</definedName>
    <definedName name="XDO_?NOVAL?124?">SCRF!$B$16:$B$97</definedName>
    <definedName name="XDO_?NOVAL?125?">SCRF!$B$16:$B$102</definedName>
    <definedName name="XDO_?NOVAL?126?">SFEF!$B$10:$B$33</definedName>
    <definedName name="XDO_?NOVAL?127?">SFEF!$B$10:$B$41</definedName>
    <definedName name="XDO_?NOVAL?128?">SFEF!$B$10:$B$66</definedName>
    <definedName name="XDO_?NOVAL?129?">SFEF!$B$10:$B$85</definedName>
    <definedName name="XDO_?NOVAL?13?">SLMF!$B$10:$B$132</definedName>
    <definedName name="XDO_?NOVAL?130?">SFEF!$B$10:$B$90</definedName>
    <definedName name="XDO_?NOVAL?131?">SCHF!$B$10:$B$48</definedName>
    <definedName name="XDO_?NOVAL?132?">SCHF!$B$10:$B$56</definedName>
    <definedName name="XDO_?NOVAL?133?">SCHF!$B$10:$B$107</definedName>
    <definedName name="XDO_?NOVAL?134?">SCHF!$B$10:$B$117</definedName>
    <definedName name="XDO_?NOVAL?135?">SCHF!$B$10:$B$128</definedName>
    <definedName name="XDO_?NOVAL?136?">SCHF!$B$10:$B$147</definedName>
    <definedName name="XDO_?NOVAL?137?">SCHF!$B$10:$B$157</definedName>
    <definedName name="XDO_?NOVAL?138?">SCHF!$B$10:$B$162</definedName>
    <definedName name="XDO_?NOVAL?139?">SMUSD!$B$18:$B$39</definedName>
    <definedName name="XDO_?NOVAL?14?">SLMF!$B$10:$B$137</definedName>
    <definedName name="XDO_?NOVAL?140?">SMUSD!$B$18:$B$46</definedName>
    <definedName name="XDO_?NOVAL?141?">SMUSD!$B$18:$B$50</definedName>
    <definedName name="XDO_?NOVAL?142?">SMUSD!$B$18:$B$64</definedName>
    <definedName name="XDO_?NOVAL?143?">SMUSD!$B$18:$B$75</definedName>
    <definedName name="XDO_?NOVAL?144?">SMUSD!$B$18:$B$106</definedName>
    <definedName name="XDO_?NOVAL?145?">SMUSD!$B$18:$B$110</definedName>
    <definedName name="XDO_?NOVAL?146?">SMUSD!$B$18:$B$121</definedName>
    <definedName name="XDO_?NOVAL?147?">SMUSD!$B$18:$B$131</definedName>
    <definedName name="XDO_?NOVAL?148?">SMUSD!$B$18:$B$136</definedName>
    <definedName name="XDO_?NOVAL?149?">SMIDCAP!$B$10:$B$66</definedName>
    <definedName name="XDO_?NOVAL?15?">SLTEF!$B$10:$B$71</definedName>
    <definedName name="XDO_?NOVAL?150?">SMIDCAP!$B$10:$B$93</definedName>
    <definedName name="XDO_?NOVAL?151?">SMIDCAP!$B$10:$B$112</definedName>
    <definedName name="XDO_?NOVAL?152?">SMIDCAP!$B$10:$B$117</definedName>
    <definedName name="XDO_?NOVAL?153?">SMCMF!$B$24:$B$25</definedName>
    <definedName name="XDO_?NOVAL?154?">SMCMF!$B$24:$B$54</definedName>
    <definedName name="XDO_?NOVAL?155?">SMCMF!$B$24:$B$59</definedName>
    <definedName name="XDO_?NOVAL?156?">SMCOMMA!$B$10:$B$36</definedName>
    <definedName name="XDO_?NOVAL?157?">SMCOMMA!$B$10:$B$61</definedName>
    <definedName name="XDO_?NOVAL?158?">SMCOMMA!$B$10:$B$80</definedName>
    <definedName name="XDO_?NOVAL?159?">SMCOMMA!$B$10:$B$85</definedName>
    <definedName name="XDO_?NOVAL?16?">SLTEF!$B$10:$B$96</definedName>
    <definedName name="XDO_?NOVAL?160?">SMGF!$B$24:$B$28</definedName>
    <definedName name="XDO_?NOVAL?161?">SMGF!$B$24:$B$38</definedName>
    <definedName name="XDO_?NOVAL?162?">SMGF!$B$24:$B$47</definedName>
    <definedName name="XDO_?NOVAL?163?">SMGF!$B$24:$B$66</definedName>
    <definedName name="XDO_?NOVAL?164?">SMGF!$B$24:$B$71</definedName>
    <definedName name="XDO_?NOVAL?165?">SFLEXI!$B$10:$B$64</definedName>
    <definedName name="XDO_?NOVAL?166?">SFLEXI!$B$10:$B$73</definedName>
    <definedName name="XDO_?NOVAL?167?">SFLEXI!$B$10:$B$96</definedName>
    <definedName name="XDO_?NOVAL?168?">SFLEXI!$B$10:$B$115</definedName>
    <definedName name="XDO_?NOVAL?169?">SFLEXI!$B$10:$B$120</definedName>
    <definedName name="XDO_?NOVAL?17?">SLTEF!$B$10:$B$115</definedName>
    <definedName name="XDO_?NOVAL?170?">SMAAF!$B$10:$B$60</definedName>
    <definedName name="XDO_?NOVAL?171?">SMAAF!$B$10:$B$68</definedName>
    <definedName name="XDO_?NOVAL?172?">SMAAF!$B$10:$B$73</definedName>
    <definedName name="XDO_?NOVAL?173?">SMAAF!$B$10:$B$109</definedName>
    <definedName name="XDO_?NOVAL?174?">SMAAF!$B$10:$B$118</definedName>
    <definedName name="XDO_?NOVAL?175?">SMAAF!$B$10:$B$123</definedName>
    <definedName name="XDO_?NOVAL?176?">SMAAF!$B$10:$B$142</definedName>
    <definedName name="XDO_?NOVAL?177?">SMAAF!$B$10:$B$154</definedName>
    <definedName name="XDO_?NOVAL?178?">SMAAF!$B$10:$B$159</definedName>
    <definedName name="XDO_?NOVAL?179?">SBLUECHIP!$B$10:$B$52</definedName>
    <definedName name="XDO_?NOVAL?18?">SLTEF!$B$10:$B$120</definedName>
    <definedName name="XDO_?NOVAL?180?">SBLUECHIP!$B$10:$B$79</definedName>
    <definedName name="XDO_?NOVAL?181?">SBLUECHIP!$B$10:$B$98</definedName>
    <definedName name="XDO_?NOVAL?182?">SBLUECHIP!$B$10:$B$103</definedName>
    <definedName name="XDO_?NOVAL?183?">SAOF!$B$10:$B$196</definedName>
    <definedName name="XDO_?NOVAL?184?">SAOF!$B$10:$B$225</definedName>
    <definedName name="XDO_?NOVAL?185?">SAOF!$B$10:$B$241</definedName>
    <definedName name="XDO_?NOVAL?186?">SAOF!$B$10:$B$253</definedName>
    <definedName name="XDO_?NOVAL?187?">SAOF!$B$10:$B$257</definedName>
    <definedName name="XDO_?NOVAL?188?">SAOF!$B$10:$B$269</definedName>
    <definedName name="XDO_?NOVAL?189?">SAOF!$B$10:$B$281</definedName>
    <definedName name="XDO_?NOVAL?19?">#REF!</definedName>
    <definedName name="XDO_?NOVAL?190?">SAOF!$B$10:$B$286</definedName>
    <definedName name="XDO_?NOVAL?191?">SIF!$B$10:$B$44</definedName>
    <definedName name="XDO_?NOVAL?192?">SIF!$B$10:$B$52</definedName>
    <definedName name="XDO_?NOVAL?193?">SIF!$B$10:$B$73</definedName>
    <definedName name="XDO_?NOVAL?194?">SIF!$B$10:$B$92</definedName>
    <definedName name="XDO_?NOVAL?195?">SIF!$B$10:$B$97</definedName>
    <definedName name="XDO_?NOVAL?196?">SMLDF!$B$18:$B$66</definedName>
    <definedName name="XDO_?NOVAL?197?">SMLDF!$B$18:$B$75</definedName>
    <definedName name="XDO_?NOVAL?198?">SMLDF!$B$18:$B$81</definedName>
    <definedName name="XDO_?NOVAL?199?">SMLDF!$B$18:$B$91</definedName>
    <definedName name="XDO_?NOVAL?2?">#REF!</definedName>
    <definedName name="XDO_?NOVAL?20?">#REF!</definedName>
    <definedName name="XDO_?NOVAL?200?">SMLDF!$B$18:$B$104</definedName>
    <definedName name="XDO_?NOVAL?201?">SMLDF!$B$18:$B$123</definedName>
    <definedName name="XDO_?NOVAL?202?">SMLDF!$B$18:$B$127</definedName>
    <definedName name="XDO_?NOVAL?203?">SMLDF!$B$18:$B$133</definedName>
    <definedName name="XDO_?NOVAL?204?">SMLDF!$B$18:$B$140</definedName>
    <definedName name="XDO_?NOVAL?205?">SMLDF!$B$18:$B$150</definedName>
    <definedName name="XDO_?NOVAL?206?">SMLDF!$B$18:$B$155</definedName>
    <definedName name="XDO_?NOVAL?207?">SSTDF!$B$18:$B$65</definedName>
    <definedName name="XDO_?NOVAL?208?">SSTDF!$B$18:$B$72</definedName>
    <definedName name="XDO_?NOVAL?209?">SSTDF!$B$18:$B$79</definedName>
    <definedName name="XDO_?NOVAL?21?">#REF!</definedName>
    <definedName name="XDO_?NOVAL?210?">SSTDF!$B$18:$B$85</definedName>
    <definedName name="XDO_?NOVAL?211?">SSTDF!$B$18:$B$92</definedName>
    <definedName name="XDO_?NOVAL?212?">SSTDF!$B$18:$B$100</definedName>
    <definedName name="XDO_?NOVAL?213?">SSTDF!$B$18:$B$107</definedName>
    <definedName name="XDO_?NOVAL?214?">SSTDF!$B$18:$B$117</definedName>
    <definedName name="XDO_?NOVAL?215?">SSTDF!$B$18:$B$122</definedName>
    <definedName name="XDO_?NOVAL?216?">SETFGOLD!$B$46</definedName>
    <definedName name="XDO_?NOVAL?217?">SETFGOLD!$B$46:$B$54</definedName>
    <definedName name="XDO_?NOVAL?218?">SETFGOLD!$B$46:$B$59</definedName>
    <definedName name="XDO_?NOVAL?219?">SPSU!$B$10:$B$34</definedName>
    <definedName name="XDO_?NOVAL?22?">#REF!</definedName>
    <definedName name="XDO_?NOVAL?220?">SPSU!$B$10:$B$59</definedName>
    <definedName name="XDO_?NOVAL?221?">SPSU!$B$10:$B$78</definedName>
    <definedName name="XDO_?NOVAL?222?">SPSU!$B$10:$B$83</definedName>
    <definedName name="XDO_?NOVAL?223?">SGF!$B$42</definedName>
    <definedName name="XDO_?NOVAL?224?">SGF!$B$42:$B$54</definedName>
    <definedName name="XDO_?NOVAL?225?">SGF!$B$42:$B$59</definedName>
    <definedName name="XDO_?NOVAL?226?">SBISENSEX!$B$10:$B$39</definedName>
    <definedName name="XDO_?NOVAL?227?">SBISENSEX!$B$10:$B$82</definedName>
    <definedName name="XDO_?NOVAL?228?">SBISENSEX!$B$10:$B$87</definedName>
    <definedName name="XDO_?NOVAL?229?">SSCF!$B$10:$B$69</definedName>
    <definedName name="XDO_?NOVAL?23?">SMGLF!$B$10:$B$40</definedName>
    <definedName name="XDO_?NOVAL?230?">SSCF!$B$10:$B$94</definedName>
    <definedName name="XDO_?NOVAL?231?">SSCF!$B$10:$B$103</definedName>
    <definedName name="XDO_?NOVAL?232?">SSCF!$B$10:$B$115</definedName>
    <definedName name="XDO_?NOVAL?233?">SSCF!$B$10:$B$120</definedName>
    <definedName name="XDO_?NOVAL?234?">SBPF!$B$18:$B$56</definedName>
    <definedName name="XDO_?NOVAL?235?">SBPF!$B$18:$B$65</definedName>
    <definedName name="XDO_?NOVAL?236?">SBPF!$B$18:$B$73</definedName>
    <definedName name="XDO_?NOVAL?237?">SBPF!$B$18:$B$82</definedName>
    <definedName name="XDO_?NOVAL?238?">SBPF!$B$18:$B$95</definedName>
    <definedName name="XDO_?NOVAL?239?">SBPF!$B$18:$B$105</definedName>
    <definedName name="XDO_?NOVAL?24?">SMGLF!$B$10:$B$65</definedName>
    <definedName name="XDO_?NOVAL?240?">SBPF!$B$18:$B$110</definedName>
    <definedName name="XDO_?NOVAL?241?">SBFS!$B$10:$B$32</definedName>
    <definedName name="XDO_?NOVAL?242?">SBFS!$B$10:$B$58</definedName>
    <definedName name="XDO_?NOVAL?243?">SBFS!$B$10:$B$77</definedName>
    <definedName name="XDO_?NOVAL?244?">SBFS!$B$10:$B$82</definedName>
    <definedName name="XDO_?NOVAL?245?">SETFNN50!$B$10:$B$59</definedName>
    <definedName name="XDO_?NOVAL?246?">SETFNN50!$B$10:$B$102</definedName>
    <definedName name="XDO_?NOVAL?247?">SETFNN50!$B$10:$B$107</definedName>
    <definedName name="XDO_?NOVAL?248?">SETFNIFBK!$B$10:$B$21</definedName>
    <definedName name="XDO_?NOVAL?249?">SETFNIFBK!$B$10:$B$64</definedName>
    <definedName name="XDO_?NOVAL?25?">SMGLF!$B$10:$B$84</definedName>
    <definedName name="XDO_?NOVAL?250?">SETFNIFBK!$B$10:$B$69</definedName>
    <definedName name="XDO_?NOVAL?251?">SETFBSE100!$B$10:$B$109</definedName>
    <definedName name="XDO_?NOVAL?252?">SETFBSE100!$B$10:$B$152</definedName>
    <definedName name="XDO_?NOVAL?253?">SETFBSE100!$B$10:$B$157</definedName>
    <definedName name="XDO_?NOVAL?254?">SESF!$B$10:$B$109</definedName>
    <definedName name="XDO_?NOVAL?255?">SESF!$B$10:$B$115</definedName>
    <definedName name="XDO_?NOVAL?256?">SESF!$B$10:$B$120</definedName>
    <definedName name="XDO_?NOVAL?257?">SESF!$B$10:$B$125</definedName>
    <definedName name="XDO_?NOVAL?258?">SESF!$B$10:$B$146</definedName>
    <definedName name="XDO_?NOVAL?259?">SESF!$B$10:$B$157</definedName>
    <definedName name="XDO_?NOVAL?26?">SMGLF!$B$10:$B$89</definedName>
    <definedName name="XDO_?NOVAL?260?">SESF!$B$10:$B$168</definedName>
    <definedName name="XDO_?NOVAL?261?">SESF!$B$10:$B$187</definedName>
    <definedName name="XDO_?NOVAL?262?">SESF!$B$10:$B$192</definedName>
    <definedName name="XDO_?NOVAL?263?">SETFNIF50!$B$10:$B$59</definedName>
    <definedName name="XDO_?NOVAL?264?">SETFNIF50!$B$10:$B$102</definedName>
    <definedName name="XDO_?NOVAL?265?">SETFNIF50!$B$10:$B$107</definedName>
    <definedName name="XDO_?NOVAL?266?">'SLTAF-III'!$B$10:$B$32</definedName>
    <definedName name="XDO_?NOVAL?267?">'SLTAF-III'!$B$10:$B$75</definedName>
    <definedName name="XDO_?NOVAL?268?">'SLTAF-III'!$B$10:$B$80</definedName>
    <definedName name="XDO_?NOVAL?269?">SETF10GILT!$B$24</definedName>
    <definedName name="XDO_?NOVAL?27?">#REF!</definedName>
    <definedName name="XDO_?NOVAL?270?">SETF10GILT!$B$24:$B$53</definedName>
    <definedName name="XDO_?NOVAL?271?">SETF10GILT!$B$24:$B$58</definedName>
    <definedName name="XDO_?NOVAL?272?">'SLTAF-IV'!$B$10:$B$29</definedName>
    <definedName name="XDO_?NOVAL?273?">'SLTAF-IV'!$B$10:$B$72</definedName>
    <definedName name="XDO_?NOVAL?274?">'SLTAF-IV'!$B$10:$B$77</definedName>
    <definedName name="XDO_?NOVAL?275?">'SLTAF-V'!$B$10:$B$35</definedName>
    <definedName name="XDO_?NOVAL?276?">'SLTAF-V'!$B$10:$B$78</definedName>
    <definedName name="XDO_?NOVAL?277?">'SLTAF-V'!$B$10:$B$83</definedName>
    <definedName name="XDO_?NOVAL?278?">'SLTAF-VI'!$B$10:$B$45</definedName>
    <definedName name="XDO_?NOVAL?279?">'SLTAF-VI'!$B$10:$B$88</definedName>
    <definedName name="XDO_?NOVAL?28?">#REF!</definedName>
    <definedName name="XDO_?NOVAL?280?">'SLTAF-VI'!$B$10:$B$93</definedName>
    <definedName name="XDO_?NOVAL?281?">SETFSN50!$B$10:$B$59</definedName>
    <definedName name="XDO_?NOVAL?282?">SETFSN50!$B$10:$B$102</definedName>
    <definedName name="XDO_?NOVAL?283?">SETFSN50!$B$10:$B$107</definedName>
    <definedName name="XDO_?NOVAL?284?">SBIETFQLTY!$B$10:$B$39</definedName>
    <definedName name="XDO_?NOVAL?285?">SBIETFQLTY!$B$10:$B$82</definedName>
    <definedName name="XDO_?NOVAL?286?">SBIETFQLTY!$B$10:$B$87</definedName>
    <definedName name="XDO_?NOVAL?287?">SCBF!$B$18:$B$104</definedName>
    <definedName name="XDO_?NOVAL?288?">SCBF!$B$18:$B$110</definedName>
    <definedName name="XDO_?NOVAL?289?">SCBF!$B$18:$B$116</definedName>
    <definedName name="XDO_?NOVAL?29?">SEHF!$B$10:$B$47</definedName>
    <definedName name="XDO_?NOVAL?290?">SCBF!$B$18:$B$127</definedName>
    <definedName name="XDO_?NOVAL?291?">SCBF!$B$18:$B$136</definedName>
    <definedName name="XDO_?NOVAL?292?">SCBF!$B$18:$B$149</definedName>
    <definedName name="XDO_?NOVAL?293?">SCBF!$B$18:$B$159</definedName>
    <definedName name="XDO_?NOVAL?294?">SCBF!$B$18:$B$164</definedName>
    <definedName name="XDO_?NOVAL?295?">SEMVF!$B$10:$B$59</definedName>
    <definedName name="XDO_?NOVAL?296?">SEMVF!$B$10:$B$102</definedName>
    <definedName name="XDO_?NOVAL?297?">SEMVF!$B$10:$B$107</definedName>
    <definedName name="XDO_?NOVAL?298?">'SFMP- Series 1'!$B$26:$B$31</definedName>
    <definedName name="XDO_?NOVAL?299?">'SFMP- Series 1'!$B$26:$B$50</definedName>
    <definedName name="XDO_?NOVAL?3?">#REF!</definedName>
    <definedName name="XDO_?NOVAL?30?">SEHF!$B$10:$B$52</definedName>
    <definedName name="XDO_?NOVAL?300?">'SFMP- Series 1'!$B$26:$B$65</definedName>
    <definedName name="XDO_?NOVAL?301?">'SFMP- Series 1'!$B$26:$B$70</definedName>
    <definedName name="XDO_?NOVAL?302?">'SFMP- Series 6'!$B$26:$B$29</definedName>
    <definedName name="XDO_?NOVAL?303?">'SFMP- Series 6'!$B$26:$B$48</definedName>
    <definedName name="XDO_?NOVAL?304?">'SFMP- Series 6'!$B$26:$B$63</definedName>
    <definedName name="XDO_?NOVAL?305?">'SFMP- Series 6'!$B$26:$B$68</definedName>
    <definedName name="XDO_?NOVAL?306?">'SFMP- Series 34'!$B$26</definedName>
    <definedName name="XDO_?NOVAL?307?">'SFMP- Series 34'!$B$26:$B$43</definedName>
    <definedName name="XDO_?NOVAL?308?">'SFMP- Series 34'!$B$26:$B$58</definedName>
    <definedName name="XDO_?NOVAL?309?">'SFMP- Series 34'!$B$26:$B$63</definedName>
    <definedName name="XDO_?NOVAL?31?">SEHF!$B$10:$B$59</definedName>
    <definedName name="XDO_?NOVAL?310?">'SMCBF-IP'!$B$10:$B$31</definedName>
    <definedName name="XDO_?NOVAL?311?">'SMCBF-IP'!$B$10:$B$37</definedName>
    <definedName name="XDO_?NOVAL?312?">'SMCBF-IP'!$B$10:$B$41</definedName>
    <definedName name="XDO_?NOVAL?313?">'SMCBF-IP'!$B$10:$B$62</definedName>
    <definedName name="XDO_?NOVAL?314?">'SMCBF-IP'!$B$10:$B$81</definedName>
    <definedName name="XDO_?NOVAL?315?">'SMCBF-IP'!$B$10:$B$86</definedName>
    <definedName name="XDO_?NOVAL?316?">SFRDF!$B$18:$B$25</definedName>
    <definedName name="XDO_?NOVAL?317?">SFRDF!$B$18:$B$36</definedName>
    <definedName name="XDO_?NOVAL?318?">SFRDF!$B$18:$B$40</definedName>
    <definedName name="XDO_?NOVAL?319?">SFRDF!$B$18:$B$48</definedName>
    <definedName name="XDO_?NOVAL?32?">SEHF!$B$10:$B$63</definedName>
    <definedName name="XDO_?NOVAL?320?">SFRDF!$B$18:$B$61</definedName>
    <definedName name="XDO_?NOVAL?321?">SFRDF!$B$18:$B$71</definedName>
    <definedName name="XDO_?NOVAL?322?">SFRDF!$B$18:$B$76</definedName>
    <definedName name="XDO_?NOVAL?323?">SBIETFIT!$B$10:$B$19</definedName>
    <definedName name="XDO_?NOVAL?324?">SBIETFIT!$B$10:$B$62</definedName>
    <definedName name="XDO_?NOVAL?325?">SBIETFIT!$B$10:$B$67</definedName>
    <definedName name="XDO_?NOVAL?326?">SBIETFPB!$B$10:$B$19</definedName>
    <definedName name="XDO_?NOVAL?327?">SBIETFPB!$B$10:$B$62</definedName>
    <definedName name="XDO_?NOVAL?328?">SBIETFPB!$B$10:$B$67</definedName>
    <definedName name="XDO_?NOVAL?329?">'SRBF-AP'!$B$10:$B$56</definedName>
    <definedName name="XDO_?NOVAL?33?">SEHF!$B$10:$B$112</definedName>
    <definedName name="XDO_?NOVAL?330?">'SRBF-AP'!$B$10:$B$66</definedName>
    <definedName name="XDO_?NOVAL?331?">'SRBF-AP'!$B$10:$B$74</definedName>
    <definedName name="XDO_?NOVAL?332?">'SRBF-AP'!$B$10:$B$103</definedName>
    <definedName name="XDO_?NOVAL?333?">'SRBF-AP'!$B$10:$B$108</definedName>
    <definedName name="XDO_?NOVAL?334?">'SRBF-AHP'!$B$10:$B$56</definedName>
    <definedName name="XDO_?NOVAL?335?">'SRBF-AHP'!$B$10:$B$65</definedName>
    <definedName name="XDO_?NOVAL?336?">'SRBF-AHP'!$B$10:$B$70</definedName>
    <definedName name="XDO_?NOVAL?337?">'SRBF-AHP'!$B$10:$B$75</definedName>
    <definedName name="XDO_?NOVAL?338?">'SRBF-AHP'!$B$10:$B$84</definedName>
    <definedName name="XDO_?NOVAL?339?">'SRBF-AHP'!$B$10:$B$88</definedName>
    <definedName name="XDO_?NOVAL?34?">SEHF!$B$10:$B$118</definedName>
    <definedName name="XDO_?NOVAL?340?">'SRBF-AHP'!$B$10:$B$105</definedName>
    <definedName name="XDO_?NOVAL?341?">'SRBF-AHP'!$B$10:$B$117</definedName>
    <definedName name="XDO_?NOVAL?342?">'SRBF-AHP'!$B$10:$B$122</definedName>
    <definedName name="XDO_?NOVAL?343?">'SRBF-CHP'!$B$10:$B$56</definedName>
    <definedName name="XDO_?NOVAL?344?">'SRBF-CHP'!$B$10:$B$73</definedName>
    <definedName name="XDO_?NOVAL?345?">'SRBF-CHP'!$B$10:$B$84</definedName>
    <definedName name="XDO_?NOVAL?346?">'SRBF-CHP'!$B$10:$B$113</definedName>
    <definedName name="XDO_?NOVAL?347?">'SRBF-CHP'!$B$10:$B$118</definedName>
    <definedName name="XDO_?NOVAL?348?">'SRBF-CP'!$B$10:$B$56</definedName>
    <definedName name="XDO_?NOVAL?349?">'SRBF-CP'!$B$10:$B$72</definedName>
    <definedName name="XDO_?NOVAL?35?">SEHF!$B$10:$B$127</definedName>
    <definedName name="XDO_?NOVAL?350?">'SRBF-CP'!$B$10:$B$83</definedName>
    <definedName name="XDO_?NOVAL?351?">'SRBF-CP'!$B$10:$B$87</definedName>
    <definedName name="XDO_?NOVAL?352?">'SRBF-CP'!$B$10:$B$114</definedName>
    <definedName name="XDO_?NOVAL?353?">'SRBF-CP'!$B$10:$B$119</definedName>
    <definedName name="XDO_?NOVAL?354?">'SIA-US EQUITY FOF'!$B$14</definedName>
    <definedName name="XDO_?NOVAL?355?">'SIA-US EQUITY FOF'!$B$14:$B$53</definedName>
    <definedName name="XDO_?NOVAL?356?">'SIA-US EQUITY FOF'!$B$14:$B$58</definedName>
    <definedName name="XDO_?NOVAL?357?">'SFMP- Series 41'!$B$18</definedName>
    <definedName name="XDO_?NOVAL?358?">'SFMP- Series 41'!$B$18:$B$29</definedName>
    <definedName name="XDO_?NOVAL?359?">'SFMP- Series 41'!$B$18:$B$43</definedName>
    <definedName name="XDO_?NOVAL?36?">SEHF!$B$10:$B$139</definedName>
    <definedName name="XDO_?NOVAL?360?">'SFMP- Series 41'!$B$18:$B$58</definedName>
    <definedName name="XDO_?NOVAL?361?">'SFMP- Series 41'!$B$18:$B$63</definedName>
    <definedName name="XDO_?NOVAL?362?">'SFMP- Series 42'!$B$18</definedName>
    <definedName name="XDO_?NOVAL?363?">'SFMP- Series 42'!$B$18:$B$40</definedName>
    <definedName name="XDO_?NOVAL?364?">'SFMP- Series 42'!$B$18:$B$61</definedName>
    <definedName name="XDO_?NOVAL?365?">'SFMP- Series 42'!$B$18:$B$76</definedName>
    <definedName name="XDO_?NOVAL?366?">'SFMP- Series 42'!$B$18:$B$81</definedName>
    <definedName name="XDO_?NOVAL?367?">'SFMP- Series 43'!$B$26:$B$34</definedName>
    <definedName name="XDO_?NOVAL?368?">'SFMP- Series 43'!$B$26:$B$52</definedName>
    <definedName name="XDO_?NOVAL?369?">'SFMP- Series 43'!$B$26:$B$67</definedName>
    <definedName name="XDO_?NOVAL?37?">SEHF!$B$10:$B$145</definedName>
    <definedName name="XDO_?NOVAL?370?">'SFMP- Series 43'!$B$26:$B$72</definedName>
    <definedName name="XDO_?NOVAL?371?">'SNN50'!$B$10:$B$59</definedName>
    <definedName name="XDO_?NOVAL?372?">'SNN50'!$B$10:$B$102</definedName>
    <definedName name="XDO_?NOVAL?373?">'SNN50'!$B$10:$B$107</definedName>
    <definedName name="XDO_?NOVAL?374?">'SFMP- Series 44'!$B$26:$B$31</definedName>
    <definedName name="XDO_?NOVAL?375?">'SFMP- Series 44'!$B$26:$B$53</definedName>
    <definedName name="XDO_?NOVAL?376?">'SFMP- Series 44'!$B$26:$B$68</definedName>
    <definedName name="XDO_?NOVAL?377?">'SFMP- Series 44'!$B$26:$B$73</definedName>
    <definedName name="XDO_?NOVAL?378?">'SFMP- Series 45'!$B$26:$B$33</definedName>
    <definedName name="XDO_?NOVAL?379?">'SFMP- Series 45'!$B$26:$B$55</definedName>
    <definedName name="XDO_?NOVAL?38?">SEHF!$B$10:$B$150</definedName>
    <definedName name="XDO_?NOVAL?380?">'SFMP- Series 45'!$B$26:$B$70</definedName>
    <definedName name="XDO_?NOVAL?381?">'SFMP- Series 45'!$B$26:$B$75</definedName>
    <definedName name="XDO_?NOVAL?382?">SBIETFCON!$B$10:$B$39</definedName>
    <definedName name="XDO_?NOVAL?383?">SBIETFCON!$B$10:$B$82</definedName>
    <definedName name="XDO_?NOVAL?384?">SBIETFCON!$B$10:$B$87</definedName>
    <definedName name="XDO_?NOVAL?385?">'SFMP- Series 46'!$B$26:$B$29</definedName>
    <definedName name="XDO_?NOVAL?386?">'SFMP- Series 46'!$B$26:$B$48</definedName>
    <definedName name="XDO_?NOVAL?387?">'SFMP- Series 46'!$B$26:$B$63</definedName>
    <definedName name="XDO_?NOVAL?388?">'SFMP- Series 46'!$B$26:$B$68</definedName>
    <definedName name="XDO_?NOVAL?389?">'SFMP- Series 47'!$B$26:$B$27</definedName>
    <definedName name="XDO_?NOVAL?39?">SEHF!$B$10:$B$158</definedName>
    <definedName name="XDO_?NOVAL?390?">'SFMP- Series 47'!$B$26:$B$46</definedName>
    <definedName name="XDO_?NOVAL?391?">'SFMP- Series 47'!$B$26:$B$61</definedName>
    <definedName name="XDO_?NOVAL?392?">'SFMP- Series 47'!$B$26:$B$66</definedName>
    <definedName name="XDO_?NOVAL?393?">'SFMP- Series 48'!$B$26:$B$28</definedName>
    <definedName name="XDO_?NOVAL?394?">'SFMP- Series 48'!$B$26:$B$44</definedName>
    <definedName name="XDO_?NOVAL?395?">'SFMP- Series 48'!$B$26:$B$59</definedName>
    <definedName name="XDO_?NOVAL?396?">'SFMP- Series 48'!$B$26:$B$64</definedName>
    <definedName name="XDO_?NOVAL?397?">SBAF!$B$10:$B$99</definedName>
    <definedName name="XDO_?NOVAL?398?">SBAF!$B$10:$B$107</definedName>
    <definedName name="XDO_?NOVAL?399?">SBAF!$B$10:$B$112</definedName>
    <definedName name="XDO_?NOVAL?4?">#REF!</definedName>
    <definedName name="XDO_?NOVAL?40?">SEHF!$B$10:$B$163</definedName>
    <definedName name="XDO_?NOVAL?400?">SBAF!$B$10:$B$150</definedName>
    <definedName name="XDO_?NOVAL?401?">SBAF!$B$10:$B$163</definedName>
    <definedName name="XDO_?NOVAL?402?">SBAF!$B$10:$B$169</definedName>
    <definedName name="XDO_?NOVAL?403?">SBAF!$B$10:$B$176</definedName>
    <definedName name="XDO_?NOVAL?404?">SBAF!$B$10:$B$197</definedName>
    <definedName name="XDO_?NOVAL?405?">SBAF!$B$10:$B$202</definedName>
    <definedName name="XDO_?NOVAL?406?">'SFMP- Series 49'!$B$26:$B$33</definedName>
    <definedName name="XDO_?NOVAL?407?">'SFMP- Series 49'!$B$26:$B$53</definedName>
    <definedName name="XDO_?NOVAL?408?">'SFMP- Series 49'!$B$26:$B$68</definedName>
    <definedName name="XDO_?NOVAL?409?">'SFMP- Series 49'!$B$26:$B$73</definedName>
    <definedName name="XDO_?NOVAL?41?">SEHF!$B$10:$B$175</definedName>
    <definedName name="XDO_?NOVAL?410?">'SFMP- Series 50'!$B$26:$B$30</definedName>
    <definedName name="XDO_?NOVAL?411?">'SFMP- Series 50'!$B$26:$B$49</definedName>
    <definedName name="XDO_?NOVAL?412?">'SFMP- Series 50'!$B$26:$B$64</definedName>
    <definedName name="XDO_?NOVAL?413?">'SFMP- Series 50'!$B$26:$B$69</definedName>
    <definedName name="XDO_?NOVAL?414?">'SFMP- Series 51'!$B$26:$B$36</definedName>
    <definedName name="XDO_?NOVAL?415?">'SFMP- Series 51'!$B$26:$B$58</definedName>
    <definedName name="XDO_?NOVAL?416?">'SFMP- Series 51'!$B$26:$B$73</definedName>
    <definedName name="XDO_?NOVAL?417?">'SFMP- Series 51'!$B$26:$B$78</definedName>
    <definedName name="XDO_?NOVAL?418?">'SFMP- Series 52'!$B$26:$B$30</definedName>
    <definedName name="XDO_?NOVAL?419?">'SFMP- Series 52'!$B$26:$B$52</definedName>
    <definedName name="XDO_?NOVAL?42?">SEHF!$B$10:$B$180</definedName>
    <definedName name="XDO_?NOVAL?420?">'SFMP- Series 52'!$B$26:$B$67</definedName>
    <definedName name="XDO_?NOVAL?421?">'SFMP- Series 52'!$B$26:$B$72</definedName>
    <definedName name="XDO_?NOVAL?422?">'SFMP- Series 53'!$B$26:$B$34</definedName>
    <definedName name="XDO_?NOVAL?423?">'SFMP- Series 53'!$B$26:$B$57</definedName>
    <definedName name="XDO_?NOVAL?424?">'SFMP- Series 53'!$B$26:$B$72</definedName>
    <definedName name="XDO_?NOVAL?425?">'SFMP- Series 53'!$B$26:$B$77</definedName>
    <definedName name="XDO_?NOVAL?426?">'SFMP- Series 54'!$B$26:$B$28</definedName>
    <definedName name="XDO_?NOVAL?427?">'SFMP- Series 54'!$B$26:$B$44</definedName>
    <definedName name="XDO_?NOVAL?428?">'SFMP- Series 54'!$B$26:$B$59</definedName>
    <definedName name="XDO_?NOVAL?429?">'SFMP- Series 54'!$B$26:$B$64</definedName>
    <definedName name="XDO_?NOVAL?43?">#REF!</definedName>
    <definedName name="XDO_?NOVAL?430?">'SFMP- Series 55'!$B$26:$B$32</definedName>
    <definedName name="XDO_?NOVAL?431?">'SFMP- Series 55'!$B$26:$B$55</definedName>
    <definedName name="XDO_?NOVAL?432?">'SFMP- Series 55'!$B$26:$B$70</definedName>
    <definedName name="XDO_?NOVAL?433?">'SFMP- Series 55'!$B$26:$B$75</definedName>
    <definedName name="XDO_?NOVAL?434?">'SFMP- Series 56'!$B$26:$B$27</definedName>
    <definedName name="XDO_?NOVAL?435?">'SFMP- Series 56'!$B$26:$B$40</definedName>
    <definedName name="XDO_?NOVAL?436?">'SFMP- Series 56'!$B$26:$B$55</definedName>
    <definedName name="XDO_?NOVAL?437?">'SFMP- Series 56'!$B$26:$B$60</definedName>
    <definedName name="XDO_?NOVAL?438?">'SFMP- Series 57'!$B$26:$B$29</definedName>
    <definedName name="XDO_?NOVAL?439?">'SFMP- Series 57'!$B$26:$B$52</definedName>
    <definedName name="XDO_?NOVAL?44?">#REF!</definedName>
    <definedName name="XDO_?NOVAL?440?">'SFMP- Series 57'!$B$26:$B$67</definedName>
    <definedName name="XDO_?NOVAL?441?">'SFMP- Series 57'!$B$26:$B$72</definedName>
    <definedName name="XDO_?NOVAL?442?">'SFMP- Series 58'!$B$26:$B$31</definedName>
    <definedName name="XDO_?NOVAL?443?">'SFMP- Series 58'!$B$26:$B$50</definedName>
    <definedName name="XDO_?NOVAL?444?">'SFMP- Series 58'!$B$26:$B$65</definedName>
    <definedName name="XDO_?NOVAL?445?">'SFMP- Series 58'!$B$26:$B$70</definedName>
    <definedName name="XDO_?NOVAL?446?">SCPSE!$B$18:$B$44</definedName>
    <definedName name="XDO_?NOVAL?447?">SCPSE!$B$18:$B$53</definedName>
    <definedName name="XDO_?NOVAL?448?">SCPSE!$B$18:$B$126</definedName>
    <definedName name="XDO_?NOVAL?449?">SCPSE!$B$18:$B$153</definedName>
    <definedName name="XDO_?NOVAL?45?">SMIF!$B$18:$B$32</definedName>
    <definedName name="XDO_?NOVAL?450?">SCPSE!$B$18:$B$158</definedName>
    <definedName name="XDO_?NOVAL?451?">'SFMP- Series 59'!$B$38:$B$40</definedName>
    <definedName name="XDO_?NOVAL?452?">'SFMP- Series 59'!$B$38:$B$55</definedName>
    <definedName name="XDO_?NOVAL?453?">'SFMP- Series 59'!$B$38:$B$60</definedName>
    <definedName name="XDO_?NOVAL?454?">'SFMP- Series 60'!$B$26:$B$30</definedName>
    <definedName name="XDO_?NOVAL?455?">'SFMP- Series 60'!$B$26:$B$51</definedName>
    <definedName name="XDO_?NOVAL?456?">'SFMP- Series 60'!$B$26:$B$66</definedName>
    <definedName name="XDO_?NOVAL?457?">'SFMP- Series 60'!$B$26:$B$71</definedName>
    <definedName name="XDO_?NOVAL?458?">SMCF!$B$10:$B$58</definedName>
    <definedName name="XDO_?NOVAL?459?">SMCF!$B$10:$B$73</definedName>
    <definedName name="XDO_?NOVAL?46?">SMIF!$B$18:$B$43</definedName>
    <definedName name="XDO_?NOVAL?460?">SMCF!$B$10:$B$85</definedName>
    <definedName name="XDO_?NOVAL?461?">SMCF!$B$10:$B$104</definedName>
    <definedName name="XDO_?NOVAL?462?">SMCF!$B$10:$B$109</definedName>
    <definedName name="XDO_?NOVAL?463?">'SFMP- Series 61'!$B$26:$B$36</definedName>
    <definedName name="XDO_?NOVAL?464?">'SFMP- Series 61'!$B$26:$B$58</definedName>
    <definedName name="XDO_?NOVAL?465?">'SFMP- Series 61'!$B$26:$B$73</definedName>
    <definedName name="XDO_?NOVAL?466?">'SFMP- Series 61'!$B$26:$B$78</definedName>
    <definedName name="XDO_?NOVAL?467?">'SFMP- Series 66'!$B$26:$B$34</definedName>
    <definedName name="XDO_?NOVAL?468?">'SFMP- Series 66'!$B$26:$B$56</definedName>
    <definedName name="XDO_?NOVAL?469?">'SFMP- Series 66'!$B$26:$B$71</definedName>
    <definedName name="XDO_?NOVAL?47?">SMIF!$B$18:$B$47</definedName>
    <definedName name="XDO_?NOVAL?470?">'SFMP- Series 66'!$B$26:$B$76</definedName>
    <definedName name="XDO_?NOVAL?471?">'SFMP- Series 67'!$B$26:$B$34</definedName>
    <definedName name="XDO_?NOVAL?472?">'SFMP- Series 67'!$B$26:$B$56</definedName>
    <definedName name="XDO_?NOVAL?473?">'SFMP- Series 67'!$B$26:$B$71</definedName>
    <definedName name="XDO_?NOVAL?474?">'SFMP- Series 67'!$B$26:$B$76</definedName>
    <definedName name="XDO_?NOVAL?475?">'SFMP- Series 64'!$B$24</definedName>
    <definedName name="XDO_?NOVAL?476?">'SFMP- Series 64'!$B$24:$B$32</definedName>
    <definedName name="XDO_?NOVAL?477?">'SFMP- Series 64'!$B$24:$B$53</definedName>
    <definedName name="XDO_?NOVAL?478?">'SFMP- Series 64'!$B$24:$B$68</definedName>
    <definedName name="XDO_?NOVAL?479?">'SFMP- Series 64'!$B$24:$B$73</definedName>
    <definedName name="XDO_?NOVAL?48?">SMIF!$B$18:$B$66</definedName>
    <definedName name="XDO_?NOVAL?480?">'SFMP- Series 68'!$B$24</definedName>
    <definedName name="XDO_?NOVAL?481?">'SFMP- Series 68'!$B$24:$B$41</definedName>
    <definedName name="XDO_?NOVAL?482?">'SFMP- Series 68'!$B$24:$B$56</definedName>
    <definedName name="XDO_?NOVAL?483?">'SFMP- Series 68'!$B$24:$B$61</definedName>
    <definedName name="XDO_?NOVAL?484?">SNM150IF!$B$10:$B$159</definedName>
    <definedName name="XDO_?NOVAL?485?">SNM150IF!$B$10:$B$202</definedName>
    <definedName name="XDO_?NOVAL?486?">SNM150IF!$B$10:$B$207</definedName>
    <definedName name="XDO_?NOVAL?487?">SNS250IF!$B$10:$B$259</definedName>
    <definedName name="XDO_?NOVAL?488?">SNS250IF!$B$10:$B$302</definedName>
    <definedName name="XDO_?NOVAL?489?">SNS250IF!$B$10:$B$307</definedName>
    <definedName name="XDO_?NOVAL?49?">SMIF!$B$18:$B$76</definedName>
    <definedName name="XDO_?NOVAL?490?">'SCIGI-JUN 2036'!$B$24:$B$25</definedName>
    <definedName name="XDO_?NOVAL?491?">'SCIGI-JUN 2036'!$B$24:$B$54</definedName>
    <definedName name="XDO_?NOVAL?492?">'SCIGI-JUN 2036'!$B$24:$B$59</definedName>
    <definedName name="XDO_?NOVAL?493?">'SCIGI-APR 2029'!$B$24</definedName>
    <definedName name="XDO_?NOVAL?494?">'SCIGI-APR 2029'!$B$24:$B$53</definedName>
    <definedName name="XDO_?NOVAL?495?">'SCIGI-APR 2029'!$B$24:$B$58</definedName>
    <definedName name="XDO_?NOVAL?496?">'SCISI-SEP 2027'!$B$24</definedName>
    <definedName name="XDO_?NOVAL?497?">'SCISI-SEP 2027'!$B$24:$B$44</definedName>
    <definedName name="XDO_?NOVAL?498?">'SCISI-SEP 2027'!$B$24:$B$71</definedName>
    <definedName name="XDO_?NOVAL?499?">'SCISI-SEP 2027'!$B$24:$B$76</definedName>
    <definedName name="XDO_?NOVAL?5?">#REF!</definedName>
    <definedName name="XDO_?NOVAL?50?">SMIF!$B$18:$B$81</definedName>
    <definedName name="XDO_?NOVAL?500?">'SFMP- Series 72'!$B$38:$B$41</definedName>
    <definedName name="XDO_?NOVAL?501?">'SFMP- Series 72'!$B$38:$B$56</definedName>
    <definedName name="XDO_?NOVAL?502?">'SFMP- Series 72'!$B$38:$B$61</definedName>
    <definedName name="XDO_?NOVAL?503?">'SFMP- Series 73'!$B$38:$B$41</definedName>
    <definedName name="XDO_?NOVAL?504?">'SFMP- Series 73'!$B$38:$B$56</definedName>
    <definedName name="XDO_?NOVAL?505?">'SFMP- Series 73'!$B$38:$B$61</definedName>
    <definedName name="XDO_?NOVAL?506?">SLDF!$B$24:$B$33</definedName>
    <definedName name="XDO_?NOVAL?507?">SLDF!$B$24:$B$54</definedName>
    <definedName name="XDO_?NOVAL?508?">SLDF!$B$24:$B$64</definedName>
    <definedName name="XDO_?NOVAL?509?">SLDF!$B$24:$B$69</definedName>
    <definedName name="XDO_?NOVAL?51?">#REF!</definedName>
    <definedName name="XDO_?NOVAL?510?">'SFMP- Series 74'!$B$26:$B$33</definedName>
    <definedName name="XDO_?NOVAL?511?">'SFMP- Series 74'!$B$26:$B$50</definedName>
    <definedName name="XDO_?NOVAL?512?">'SFMP- Series 74'!$B$26:$B$65</definedName>
    <definedName name="XDO_?NOVAL?513?">'SFMP- Series 74'!$B$26:$B$70</definedName>
    <definedName name="XDO_?NOVAL?514?">'SFMP- Series 76'!$B$18:$B$21</definedName>
    <definedName name="XDO_?NOVAL?515?">'SFMP- Series 76'!$B$18:$B$31</definedName>
    <definedName name="XDO_?NOVAL?516?">'SFMP- Series 76'!$B$18:$B$49</definedName>
    <definedName name="XDO_?NOVAL?517?">'SFMP- Series 76'!$B$18:$B$64</definedName>
    <definedName name="XDO_?NOVAL?518?">'SFMP- Series 76'!$B$18:$B$69</definedName>
    <definedName name="XDO_?NOVAL?519?">'SFMP- Series 78'!$B$18:$B$22</definedName>
    <definedName name="XDO_?NOVAL?52?">#REF!</definedName>
    <definedName name="XDO_?NOVAL?520?">'SFMP- Series 78'!$B$18:$B$34</definedName>
    <definedName name="XDO_?NOVAL?521?">'SFMP- Series 78'!$B$18:$B$51</definedName>
    <definedName name="XDO_?NOVAL?522?">'SFMP- Series 78'!$B$18:$B$66</definedName>
    <definedName name="XDO_?NOVAL?523?">'SFMP- Series 78'!$B$18:$B$71</definedName>
    <definedName name="XDO_?NOVAL?524?">SDYF!$B$10:$B$52</definedName>
    <definedName name="XDO_?NOVAL?525?">SDYF!$B$10:$B$60</definedName>
    <definedName name="XDO_?NOVAL?526?">SDYF!$B$10:$B$67</definedName>
    <definedName name="XDO_?NOVAL?527?">SDYF!$B$10:$B$88</definedName>
    <definedName name="XDO_?NOVAL?528?">SDYF!$B$10:$B$107</definedName>
    <definedName name="XDO_?NOVAL?529?">SDYF!$B$10:$B$112</definedName>
    <definedName name="XDO_?NOVAL?53?">SCOF!$B$10:$B$57</definedName>
    <definedName name="XDO_?NOVAL?530?">'SFMP- Series 79'!$B$18:$B$21</definedName>
    <definedName name="XDO_?NOVAL?531?">'SFMP- Series 79'!$B$18:$B$44</definedName>
    <definedName name="XDO_?NOVAL?532?">'SFMP- Series 79'!$B$18:$B$59</definedName>
    <definedName name="XDO_?NOVAL?533?">'SFMP- Series 79'!$B$18:$B$64</definedName>
    <definedName name="XDO_?NOVAL?534?">'SFMP- Series 81'!$B$18:$B$25</definedName>
    <definedName name="XDO_?NOVAL?535?">'SFMP- Series 81'!$B$18:$B$41</definedName>
    <definedName name="XDO_?NOVAL?536?">'SFMP- Series 81'!$B$18:$B$59</definedName>
    <definedName name="XDO_?NOVAL?537?">'SFMP- Series 81'!$B$18:$B$74</definedName>
    <definedName name="XDO_?NOVAL?538?">'SFMP- Series 81'!$B$18:$B$79</definedName>
    <definedName name="XDO_?NOVAL?539?">'SBI-BSE-SENSEX-IF'!$B$10:$B$39</definedName>
    <definedName name="XDO_?NOVAL?54?">SCOF!$B$10:$B$82</definedName>
    <definedName name="XDO_?NOVAL?540?">'SBI-BSE-SENSEX-IF'!$B$10:$B$82</definedName>
    <definedName name="XDO_?NOVAL?541?">'SBI-BSE-SENSEX-IF'!$B$10:$B$87</definedName>
    <definedName name="XDO_?NOVAL?542?">LIQUIDSBI!$B$52</definedName>
    <definedName name="XDO_?NOVAL?543?">LIQUIDSBI!$B$52:$B$57</definedName>
    <definedName name="XDO_?NOVAL?544?">SN50EWIF!$B$10:$B$59</definedName>
    <definedName name="XDO_?NOVAL?545?">SN50EWIF!$B$10:$B$102</definedName>
    <definedName name="XDO_?NOVAL?546?">SN50EWIF!$B$10:$B$107</definedName>
    <definedName name="XDO_?NOVAL?547?">SEOF!$B$10:$B$42</definedName>
    <definedName name="XDO_?NOVAL?548?">SEOF!$B$10:$B$67</definedName>
    <definedName name="XDO_?NOVAL?549?">SEOF!$B$10:$B$86</definedName>
    <definedName name="XDO_?NOVAL?55?">SCOF!$B$10:$B$101</definedName>
    <definedName name="XDO_?NOVAL?550?">SEOF!$B$10:$B$91</definedName>
    <definedName name="XDO_?NOVAL?551?">'SBI-AOF'!$B$10:$B$37</definedName>
    <definedName name="XDO_?NOVAL?552?">'SBI-AOF'!$B$10:$B$62</definedName>
    <definedName name="XDO_?NOVAL?553?">'SBI-AOF'!$B$10:$B$81</definedName>
    <definedName name="XDO_?NOVAL?554?">'SBI-AOF'!$B$10:$B$86</definedName>
    <definedName name="XDO_?NOVAL?555?">SETFSILVER!$B$54</definedName>
    <definedName name="XDO_?NOVAL?556?">SETFSILVER!$B$54:$B$56</definedName>
    <definedName name="XDO_?NOVAL?557?">SETFSILVER!$B$54:$B$59</definedName>
    <definedName name="XDO_?NOVAL?558?">'SETFSILVER-FOF'!$B$42</definedName>
    <definedName name="XDO_?NOVAL?559?">'SETFSILVER-FOF'!$B$42:$B$54</definedName>
    <definedName name="XDO_?NOVAL?56?">SCOF!$B$10:$B$106</definedName>
    <definedName name="XDO_?NOVAL?560?">'SETFSILVER-FOF'!$B$42:$B$59</definedName>
    <definedName name="XDO_?NOVAL?561?">'SN50EW-ETF'!$B$10:$B$59</definedName>
    <definedName name="XDO_?NOVAL?562?">'SN50EW-ETF'!$B$10:$B$102</definedName>
    <definedName name="XDO_?NOVAL?563?">'SN50EW-ETF'!$B$10:$B$107</definedName>
    <definedName name="XDO_?NOVAL?564?">SIOF!$B$10:$B$48</definedName>
    <definedName name="XDO_?NOVAL?565?">SIOF!$B$10:$B$74</definedName>
    <definedName name="XDO_?NOVAL?566?">SIOF!$B$10:$B$93</definedName>
    <definedName name="XDO_?NOVAL?567?">SIOF!$B$10:$B$98</definedName>
    <definedName name="XDO_?NOVAL?568?">SN500IF!$B$10:$B$509</definedName>
    <definedName name="XDO_?NOVAL?569?">SN500IF!$B$10:$B$552</definedName>
    <definedName name="XDO_?NOVAL?57?">STOF!$B$10:$B$35</definedName>
    <definedName name="XDO_?NOVAL?570?">SN500IF!$B$10:$B$557</definedName>
    <definedName name="XDO_?NOVAL?571?">SNICIF!$B$10:$B$39</definedName>
    <definedName name="XDO_?NOVAL?572?">SNICIF!$B$10:$B$82</definedName>
    <definedName name="XDO_?NOVAL?573?">SNICIF!$B$10:$B$87</definedName>
    <definedName name="XDO_?NOVAL?574?">SQF!$B$10:$B$36</definedName>
    <definedName name="XDO_?NOVAL?575?">SQF!$B$10:$B$79</definedName>
    <definedName name="XDO_?NOVAL?576?">SQF!$B$10:$B$84</definedName>
    <definedName name="XDO_?NOVAL?577?">SNBIF!$B$10:$B$21</definedName>
    <definedName name="XDO_?NOVAL?578?">SNBIF!$B$10:$B$64</definedName>
    <definedName name="XDO_?NOVAL?579?">SNBIF!$B$10:$B$69</definedName>
    <definedName name="XDO_?NOVAL?58?">STOF!$B$10:$B$40</definedName>
    <definedName name="XDO_?NOVAL?580?">SNITIF!$B$10:$B$19</definedName>
    <definedName name="XDO_?NOVAL?581?">SNITIF!$B$10:$B$62</definedName>
    <definedName name="XDO_?NOVAL?582?">SNITIF!$B$10:$B$67</definedName>
    <definedName name="XDO_?NOVAL?583?">'SBI BSE PSU Bank ETF'!$B$10:$B$21</definedName>
    <definedName name="XDO_?NOVAL?584?">'SBI BSE PSU Bank ETF'!$B$10:$B$64</definedName>
    <definedName name="XDO_?NOVAL?585?">'SBI BSE PSU Bank ETF'!$B$10:$B$69</definedName>
    <definedName name="XDO_?NOVAL?586?">'SBI BSE PSU Bank Index Fund'!$B$10:$B$21</definedName>
    <definedName name="XDO_?NOVAL?587?">'SBI BSE PSU Bank Index Fund'!$B$10:$B$64</definedName>
    <definedName name="XDO_?NOVAL?588?">'SBI BSE PSU Bank Index Fund'!$B$10:$B$69</definedName>
    <definedName name="XDO_?NOVAL?589?">#REF!</definedName>
    <definedName name="XDO_?NOVAL?59?">STOF!$B$10:$B$47</definedName>
    <definedName name="XDO_?NOVAL?590?">#REF!</definedName>
    <definedName name="XDO_?NOVAL?591?">#REF!</definedName>
    <definedName name="XDO_?NOVAL?592?">#REF!</definedName>
    <definedName name="XDO_?NOVAL?593?">#REF!</definedName>
    <definedName name="XDO_?NOVAL?594?">#REF!</definedName>
    <definedName name="XDO_?NOVAL?595?">#REF!</definedName>
    <definedName name="XDO_?NOVAL?596?">#REF!</definedName>
    <definedName name="XDO_?NOVAL?597?">#REF!</definedName>
    <definedName name="XDO_?NOVAL?598?">#REF!</definedName>
    <definedName name="XDO_?NOVAL?599?">#REF!</definedName>
    <definedName name="XDO_?NOVAL?6?">#REF!</definedName>
    <definedName name="XDO_?NOVAL?60?">STOF!$B$10:$B$68</definedName>
    <definedName name="XDO_?NOVAL?600?">#REF!</definedName>
    <definedName name="XDO_?NOVAL?601?">#REF!</definedName>
    <definedName name="XDO_?NOVAL?602?">#REF!</definedName>
    <definedName name="XDO_?NOVAL?603?">#REF!</definedName>
    <definedName name="XDO_?NOVAL?604?">#REF!</definedName>
    <definedName name="XDO_?NOVAL?605?">#REF!</definedName>
    <definedName name="XDO_?NOVAL?61?">STOF!$B$10:$B$87</definedName>
    <definedName name="XDO_?NOVAL?62?">STOF!$B$10:$B$92</definedName>
    <definedName name="XDO_?NOVAL?63?">SHOF!$B$10:$B$37</definedName>
    <definedName name="XDO_?NOVAL?64?">SHOF!$B$10:$B$43</definedName>
    <definedName name="XDO_?NOVAL?65?">SHOF!$B$10:$B$64</definedName>
    <definedName name="XDO_?NOVAL?66?">SHOF!$B$10:$B$83</definedName>
    <definedName name="XDO_?NOVAL?67?">SHOF!$B$10:$B$88</definedName>
    <definedName name="XDO_?NOVAL?68?">SCF!$B$10:$B$89</definedName>
    <definedName name="XDO_?NOVAL?69?">SCF!$B$10:$B$96</definedName>
    <definedName name="XDO_?NOVAL?7?">#REF!</definedName>
    <definedName name="XDO_?NOVAL?70?">SCF!$B$10:$B$100</definedName>
    <definedName name="XDO_?NOVAL?71?">SCF!$B$10:$B$106</definedName>
    <definedName name="XDO_?NOVAL?72?">SCF!$B$10:$B$119</definedName>
    <definedName name="XDO_?NOVAL?73?">SCF!$B$10:$B$128</definedName>
    <definedName name="XDO_?NOVAL?74?">SCF!$B$10:$B$137</definedName>
    <definedName name="XDO_?NOVAL?75?">SCF!$B$10:$B$156</definedName>
    <definedName name="XDO_?NOVAL?76?">SCF!$B$10:$B$161</definedName>
    <definedName name="XDO_?NOVAL?77?">SNIF!$B$10:$B$59</definedName>
    <definedName name="XDO_?NOVAL?78?">SNIF!$B$10:$B$102</definedName>
    <definedName name="XDO_?NOVAL?79?">SNIF!$B$10:$B$107</definedName>
    <definedName name="XDO_?NOVAL?8?">#REF!</definedName>
    <definedName name="XDO_?NOVAL?80?">'SMCBF-SP'!$B$10:$B$31</definedName>
    <definedName name="XDO_?NOVAL?81?">'SMCBF-SP'!$B$10:$B$52</definedName>
    <definedName name="XDO_?NOVAL?82?">'SMCBF-SP'!$B$10:$B$61</definedName>
    <definedName name="XDO_?NOVAL?83?">'SMCBF-SP'!$B$10:$B$66</definedName>
    <definedName name="XDO_?NOVAL?84?">'SMCBF-SP'!$B$10:$B$79</definedName>
    <definedName name="XDO_?NOVAL?85?">'SMCBF-SP'!$B$10:$B$94</definedName>
    <definedName name="XDO_?NOVAL?86?">'SMCBF-SP'!$B$10:$B$99</definedName>
    <definedName name="XDO_?NOVAL?87?">SOF!$B$34:$B$37</definedName>
    <definedName name="XDO_?NOVAL?88?">SOF!$B$34:$B$57</definedName>
    <definedName name="XDO_?NOVAL?89?">SOF!$B$34:$B$62</definedName>
    <definedName name="XDO_?NOVAL?9?">SLMF!$B$10:$B$82</definedName>
    <definedName name="XDO_?NOVAL?90?">SMMDF!$B$18:$B$51</definedName>
    <definedName name="XDO_?NOVAL?91?">SMMDF!$B$18:$B$63</definedName>
    <definedName name="XDO_?NOVAL?92?">SMMDF!$B$18:$B$74</definedName>
    <definedName name="XDO_?NOVAL?93?">SMMDF!$B$18:$B$87</definedName>
    <definedName name="XDO_?NOVAL?94?">SMMDF!$B$18:$B$97</definedName>
    <definedName name="XDO_?NOVAL?95?">SMMDF!$B$18:$B$102</definedName>
    <definedName name="XDO_?NOVAL?96?">SLF!$B$18:$B$26</definedName>
    <definedName name="XDO_?NOVAL?97?">SLF!$B$18:$B$35</definedName>
    <definedName name="XDO_?NOVAL?98?">SLF!$B$18:$B$43</definedName>
    <definedName name="XDO_?NOVAL?99?">SLF!$B$18:$B$103</definedName>
    <definedName name="XDO_?NPTF?">SMEEF!$D$2:$D$46</definedName>
    <definedName name="XDO_?NPTF?1?">#REF!</definedName>
    <definedName name="XDO_?NPTF?10?">#REF!</definedName>
    <definedName name="XDO_?NPTF?100?">'SFMP- Series 66'!$D$2:$D$34</definedName>
    <definedName name="XDO_?NPTF?101?">'SFMP- Series 67'!$D$2:$D$34</definedName>
    <definedName name="XDO_?NPTF?102?">'SFMP- Series 64'!$D$2:$D$24</definedName>
    <definedName name="XDO_?NPTF?103?">'SFMP- Series 68'!$D$2:$D$24</definedName>
    <definedName name="XDO_?NPTF?104?">SNM150IF!$D$2:$D$159</definedName>
    <definedName name="XDO_?NPTF?105?">SNS250IF!$D$2:$D$259</definedName>
    <definedName name="XDO_?NPTF?106?">'SCIGI-JUN 2036'!$D$2:$D$25</definedName>
    <definedName name="XDO_?NPTF?107?">'SCIGI-APR 2029'!$D$2:$D$24</definedName>
    <definedName name="XDO_?NPTF?108?">'SCISI-SEP 2027'!$D$2:$D$24</definedName>
    <definedName name="XDO_?NPTF?109?">'SFMP- Series 72'!$D$2:$D$41</definedName>
    <definedName name="XDO_?NPTF?11?">SEHF!$D$2:$D$47</definedName>
    <definedName name="XDO_?NPTF?110?">'SFMP- Series 73'!$D$2:$D$41</definedName>
    <definedName name="XDO_?NPTF?111?">SLDF!$D$2:$D$33</definedName>
    <definedName name="XDO_?NPTF?112?">'SFMP- Series 74'!$D$2:$D$33</definedName>
    <definedName name="XDO_?NPTF?113?">'SFMP- Series 76'!$D$2:$D$21</definedName>
    <definedName name="XDO_?NPTF?114?">'SFMP- Series 78'!$D$2:$D$22</definedName>
    <definedName name="XDO_?NPTF?115?">SDYF!$D$2:$D$52</definedName>
    <definedName name="XDO_?NPTF?116?">'SFMP- Series 79'!$D$2:$D$21</definedName>
    <definedName name="XDO_?NPTF?117?">'SFMP- Series 81'!$D$2:$D$25</definedName>
    <definedName name="XDO_?NPTF?118?">'SBI-BSE-SENSEX-IF'!$D$2:$D$39</definedName>
    <definedName name="XDO_?NPTF?119?">LIQUIDSBI!$D$2:$D$52</definedName>
    <definedName name="XDO_?NPTF?12?">#REF!</definedName>
    <definedName name="XDO_?NPTF?120?">SN50EWIF!$D$2:$D$59</definedName>
    <definedName name="XDO_?NPTF?121?">SEOF!$D$2:$D$42</definedName>
    <definedName name="XDO_?NPTF?122?">'SBI-AOF'!$D$2:$D$37</definedName>
    <definedName name="XDO_?NPTF?123?">SETFSILVER!$D$2:$D$54</definedName>
    <definedName name="XDO_?NPTF?124?">'SETFSILVER-FOF'!$D$2:$D$42</definedName>
    <definedName name="XDO_?NPTF?125?">'SN50EW-ETF'!$D$2:$D$59</definedName>
    <definedName name="XDO_?NPTF?126?">SIOF!$D$2:$D$48</definedName>
    <definedName name="XDO_?NPTF?127?">SN500IF!$D$2:$D$509</definedName>
    <definedName name="XDO_?NPTF?128?">SNICIF!$D$2:$D$39</definedName>
    <definedName name="XDO_?NPTF?129?">SQF!$D$2:$D$36</definedName>
    <definedName name="XDO_?NPTF?13?">SMIF!$D$2:$D$32</definedName>
    <definedName name="XDO_?NPTF?130?">SNBIF!$D$2:$D$21</definedName>
    <definedName name="XDO_?NPTF?131?">SNITIF!$D$2:$D$19</definedName>
    <definedName name="XDO_?NPTF?132?">'SBI BSE PSU Bank ETF'!$D$2:$D$21</definedName>
    <definedName name="XDO_?NPTF?133?">'SBI BSE PSU Bank Index Fund'!$D$2:$D$21</definedName>
    <definedName name="XDO_?NPTF?134?">#REF!</definedName>
    <definedName name="XDO_?NPTF?135?">#REF!</definedName>
    <definedName name="XDO_?NPTF?136?">#REF!</definedName>
    <definedName name="XDO_?NPTF?137?">#REF!</definedName>
    <definedName name="XDO_?NPTF?138?">#REF!</definedName>
    <definedName name="XDO_?NPTF?139?">#REF!</definedName>
    <definedName name="XDO_?NPTF?14?">#REF!</definedName>
    <definedName name="XDO_?NPTF?140?">#REF!</definedName>
    <definedName name="XDO_?NPTF?141?">#REF!</definedName>
    <definedName name="XDO_?NPTF?15?">SCOF!$D$2:$D$57</definedName>
    <definedName name="XDO_?NPTF?16?">STOF!$D$2:$D$35</definedName>
    <definedName name="XDO_?NPTF?17?">SHOF!$D$2:$D$37</definedName>
    <definedName name="XDO_?NPTF?18?">SCF!$D$2:$D$89</definedName>
    <definedName name="XDO_?NPTF?19?">SNIF!$D$2:$D$59</definedName>
    <definedName name="XDO_?NPTF?2?">#REF!</definedName>
    <definedName name="XDO_?NPTF?20?">'SMCBF-SP'!$D$2:$D$31</definedName>
    <definedName name="XDO_?NPTF?21?">SOF!$D$2:$D$37</definedName>
    <definedName name="XDO_?NPTF?22?">SMMDF!$D$2:$D$51</definedName>
    <definedName name="XDO_?NPTF?23?">SLF!$D$2:$D$26</definedName>
    <definedName name="XDO_?NPTF?24?">SDBF!$D$2:$D$25</definedName>
    <definedName name="XDO_?NPTF?25?">SSF!$D$2:$D$62</definedName>
    <definedName name="XDO_?NPTF?26?">SCRF!$D$2:$D$17</definedName>
    <definedName name="XDO_?NPTF?27?">SFEF!$D$2:$D$33</definedName>
    <definedName name="XDO_?NPTF?28?">SCHF!$D$2:$D$48</definedName>
    <definedName name="XDO_?NPTF?29?">SMUSD!$D$2:$D$39</definedName>
    <definedName name="XDO_?NPTF?3?">#REF!</definedName>
    <definedName name="XDO_?NPTF?30?">SMIDCAP!$D$2:$D$66</definedName>
    <definedName name="XDO_?NPTF?31?">SMCMF!$D$2:$D$25</definedName>
    <definedName name="XDO_?NPTF?32?">SMCOMMA!$D$2:$D$36</definedName>
    <definedName name="XDO_?NPTF?33?">SMGF!$D$2:$D$28</definedName>
    <definedName name="XDO_?NPTF?34?">SFLEXI!$D$2:$D$64</definedName>
    <definedName name="XDO_?NPTF?35?">SMAAF!$D$2:$D$60</definedName>
    <definedName name="XDO_?NPTF?36?">SBLUECHIP!$D$2:$D$52</definedName>
    <definedName name="XDO_?NPTF?37?">SAOF!$D$2:$D$196</definedName>
    <definedName name="XDO_?NPTF?38?">SIF!$D$2:$D$44</definedName>
    <definedName name="XDO_?NPTF?39?">SMLDF!$D$2:$D$66</definedName>
    <definedName name="XDO_?NPTF?4?">#REF!</definedName>
    <definedName name="XDO_?NPTF?40?">SSTDF!$D$2:$D$65</definedName>
    <definedName name="XDO_?NPTF?41?">SETFGOLD!$D$2:$D$46</definedName>
    <definedName name="XDO_?NPTF?42?">SPSU!$D$2:$D$34</definedName>
    <definedName name="XDO_?NPTF?43?">SGF!$D$2:$D$42</definedName>
    <definedName name="XDO_?NPTF?44?">SBISENSEX!$D$2:$D$39</definedName>
    <definedName name="XDO_?NPTF?45?">SSCF!$D$2:$D$69</definedName>
    <definedName name="XDO_?NPTF?46?">SBPF!$D$2:$D$56</definedName>
    <definedName name="XDO_?NPTF?47?">SBFS!$D$2:$D$32</definedName>
    <definedName name="XDO_?NPTF?48?">SETFNN50!$D$2:$D$59</definedName>
    <definedName name="XDO_?NPTF?49?">SETFNIFBK!$D$2:$D$21</definedName>
    <definedName name="XDO_?NPTF?5?">SLMF!$D$2:$D$82</definedName>
    <definedName name="XDO_?NPTF?50?">SETFBSE100!$D$2:$D$109</definedName>
    <definedName name="XDO_?NPTF?51?">SESF!$D$2:$D$109</definedName>
    <definedName name="XDO_?NPTF?52?">SETFNIF50!$D$2:$D$59</definedName>
    <definedName name="XDO_?NPTF?53?">'SLTAF-III'!$D$2:$D$32</definedName>
    <definedName name="XDO_?NPTF?54?">SETF10GILT!$D$2:$D$24</definedName>
    <definedName name="XDO_?NPTF?55?">'SLTAF-IV'!$D$2:$D$29</definedName>
    <definedName name="XDO_?NPTF?56?">'SLTAF-V'!$D$2:$D$35</definedName>
    <definedName name="XDO_?NPTF?57?">'SLTAF-VI'!$D$2:$D$45</definedName>
    <definedName name="XDO_?NPTF?58?">SETFSN50!$D$2:$D$59</definedName>
    <definedName name="XDO_?NPTF?59?">SBIETFQLTY!$D$2:$D$39</definedName>
    <definedName name="XDO_?NPTF?6?">SLTEF!$D$2:$D$71</definedName>
    <definedName name="XDO_?NPTF?60?">SCBF!$D$2:$D$104</definedName>
    <definedName name="XDO_?NPTF?61?">SEMVF!$D$2:$D$59</definedName>
    <definedName name="XDO_?NPTF?62?">'SFMP- Series 1'!$D$2:$D$31</definedName>
    <definedName name="XDO_?NPTF?63?">'SFMP- Series 6'!$D$2:$D$29</definedName>
    <definedName name="XDO_?NPTF?64?">'SFMP- Series 34'!$D$2:$D$26</definedName>
    <definedName name="XDO_?NPTF?65?">'SMCBF-IP'!$D$2:$D$31</definedName>
    <definedName name="XDO_?NPTF?66?">SFRDF!$D$2:$D$25</definedName>
    <definedName name="XDO_?NPTF?67?">SBIETFIT!$D$2:$D$19</definedName>
    <definedName name="XDO_?NPTF?68?">SBIETFPB!$D$2:$D$19</definedName>
    <definedName name="XDO_?NPTF?69?">'SRBF-AP'!$D$2:$D$56</definedName>
    <definedName name="XDO_?NPTF?7?">#REF!</definedName>
    <definedName name="XDO_?NPTF?70?">'SRBF-AHP'!$D$2:$D$56</definedName>
    <definedName name="XDO_?NPTF?71?">'SRBF-CHP'!$D$2:$D$56</definedName>
    <definedName name="XDO_?NPTF?72?">'SRBF-CP'!$D$2:$D$56</definedName>
    <definedName name="XDO_?NPTF?73?">'SIA-US EQUITY FOF'!$D$2:$D$14</definedName>
    <definedName name="XDO_?NPTF?74?">'SFMP- Series 41'!$D$2:$D$18</definedName>
    <definedName name="XDO_?NPTF?75?">'SFMP- Series 42'!$D$2:$D$18</definedName>
    <definedName name="XDO_?NPTF?76?">'SFMP- Series 43'!$D$2:$D$34</definedName>
    <definedName name="XDO_?NPTF?77?">'SNN50'!$D$2:$D$59</definedName>
    <definedName name="XDO_?NPTF?78?">'SFMP- Series 44'!$D$2:$D$31</definedName>
    <definedName name="XDO_?NPTF?79?">'SFMP- Series 45'!$D$2:$D$33</definedName>
    <definedName name="XDO_?NPTF?8?">#REF!</definedName>
    <definedName name="XDO_?NPTF?80?">SBIETFCON!$D$2:$D$39</definedName>
    <definedName name="XDO_?NPTF?81?">'SFMP- Series 46'!$D$2:$D$29</definedName>
    <definedName name="XDO_?NPTF?82?">'SFMP- Series 47'!$D$2:$D$27</definedName>
    <definedName name="XDO_?NPTF?83?">'SFMP- Series 48'!$D$2:$D$28</definedName>
    <definedName name="XDO_?NPTF?84?">SBAF!$D$2:$D$99</definedName>
    <definedName name="XDO_?NPTF?85?">'SFMP- Series 49'!$D$2:$D$33</definedName>
    <definedName name="XDO_?NPTF?86?">'SFMP- Series 50'!$D$2:$D$30</definedName>
    <definedName name="XDO_?NPTF?87?">'SFMP- Series 51'!$D$2:$D$36</definedName>
    <definedName name="XDO_?NPTF?88?">'SFMP- Series 52'!$D$2:$D$30</definedName>
    <definedName name="XDO_?NPTF?89?">'SFMP- Series 53'!$D$2:$D$34</definedName>
    <definedName name="XDO_?NPTF?9?">SMGLF!$D$2:$D$40</definedName>
    <definedName name="XDO_?NPTF?90?">'SFMP- Series 54'!$D$2:$D$28</definedName>
    <definedName name="XDO_?NPTF?91?">'SFMP- Series 55'!$D$2:$D$32</definedName>
    <definedName name="XDO_?NPTF?92?">'SFMP- Series 56'!$D$2:$D$27</definedName>
    <definedName name="XDO_?NPTF?93?">'SFMP- Series 57'!$D$2:$D$29</definedName>
    <definedName name="XDO_?NPTF?94?">'SFMP- Series 58'!$D$2:$D$31</definedName>
    <definedName name="XDO_?NPTF?95?">SCPSE!$D$2:$D$44</definedName>
    <definedName name="XDO_?NPTF?96?">'SFMP- Series 59'!$D$2:$D$40</definedName>
    <definedName name="XDO_?NPTF?97?">'SFMP- Series 60'!$D$2:$D$30</definedName>
    <definedName name="XDO_?NPTF?98?">SMCF!$D$2:$D$58</definedName>
    <definedName name="XDO_?NPTF?99?">'SFMP- Series 61'!$D$2:$D$36</definedName>
    <definedName name="XDO_?RATING?">SMEEF!$E$10:$E$100</definedName>
    <definedName name="XDO_?RATING?1?">#REF!</definedName>
    <definedName name="XDO_?RATING?10?">SLMF!$E$10:$E$88</definedName>
    <definedName name="XDO_?RATING?100?">SLF!$E$18:$E$132</definedName>
    <definedName name="XDO_?RATING?101?">SLF!$E$18:$E$144</definedName>
    <definedName name="XDO_?RATING?102?">SLF!$E$18:$E$155</definedName>
    <definedName name="XDO_?RATING?103?">SLF!$E$18:$E$165</definedName>
    <definedName name="XDO_?RATING?104?">SLF!$E$18:$E$170</definedName>
    <definedName name="XDO_?RATING?105?">SDBF!$E$18:$E$25</definedName>
    <definedName name="XDO_?RATING?106?">SDBF!$E$18:$E$31</definedName>
    <definedName name="XDO_?RATING?107?">SDBF!$E$18:$E$39</definedName>
    <definedName name="XDO_?RATING?108?">SDBF!$E$18:$E$52</definedName>
    <definedName name="XDO_?RATING?109?">SDBF!$E$18:$E$71</definedName>
    <definedName name="XDO_?RATING?11?">SLMF!$E$10:$E$92</definedName>
    <definedName name="XDO_?RATING?110?">SDBF!$E$18:$E$81</definedName>
    <definedName name="XDO_?RATING?111?">SDBF!$E$18:$E$86</definedName>
    <definedName name="XDO_?RATING?112?">SSF!$E$26:$E$62</definedName>
    <definedName name="XDO_?RATING?113?">SSF!$E$26:$E$85</definedName>
    <definedName name="XDO_?RATING?114?">SSF!$E$26:$E$119</definedName>
    <definedName name="XDO_?RATING?115?">SSF!$E$26:$E$124</definedName>
    <definedName name="XDO_?RATING?116?">SSF!$E$26:$E$135</definedName>
    <definedName name="XDO_?RATING?117?">SSF!$E$26:$E$145</definedName>
    <definedName name="XDO_?RATING?118?">SSF!$E$26:$E$150</definedName>
    <definedName name="XDO_?RATING?119?">SCRF!$E$16:$E$17</definedName>
    <definedName name="XDO_?RATING?12?">SLMF!$E$10:$E$113</definedName>
    <definedName name="XDO_?RATING?120?">SCRF!$E$16:$E$21</definedName>
    <definedName name="XDO_?RATING?121?">SCRF!$E$16:$E$56</definedName>
    <definedName name="XDO_?RATING?122?">SCRF!$E$16:$E$66</definedName>
    <definedName name="XDO_?RATING?123?">SCRF!$E$16:$E$87</definedName>
    <definedName name="XDO_?RATING?124?">SCRF!$E$16:$E$97</definedName>
    <definedName name="XDO_?RATING?125?">SCRF!$E$16:$E$102</definedName>
    <definedName name="XDO_?RATING?126?">SFEF!$E$10:$E$33</definedName>
    <definedName name="XDO_?RATING?127?">SFEF!$E$10:$E$41</definedName>
    <definedName name="XDO_?RATING?128?">SFEF!$E$10:$E$66</definedName>
    <definedName name="XDO_?RATING?129?">SFEF!$E$10:$E$85</definedName>
    <definedName name="XDO_?RATING?13?">SLMF!$E$10:$E$132</definedName>
    <definedName name="XDO_?RATING?130?">SFEF!$E$10:$E$90</definedName>
    <definedName name="XDO_?RATING?131?">SCHF!$E$10:$E$48</definedName>
    <definedName name="XDO_?RATING?132?">SCHF!$E$10:$E$56</definedName>
    <definedName name="XDO_?RATING?133?">SCHF!$E$10:$E$107</definedName>
    <definedName name="XDO_?RATING?134?">SCHF!$E$10:$E$117</definedName>
    <definedName name="XDO_?RATING?135?">SCHF!$E$10:$E$128</definedName>
    <definedName name="XDO_?RATING?136?">SCHF!$E$10:$E$147</definedName>
    <definedName name="XDO_?RATING?137?">SCHF!$E$10:$E$157</definedName>
    <definedName name="XDO_?RATING?138?">SCHF!$E$10:$E$162</definedName>
    <definedName name="XDO_?RATING?139?">SMUSD!$E$18:$E$39</definedName>
    <definedName name="XDO_?RATING?14?">SLMF!$E$10:$E$137</definedName>
    <definedName name="XDO_?RATING?140?">SMUSD!$E$18:$E$46</definedName>
    <definedName name="XDO_?RATING?141?">SMUSD!$E$18:$E$50</definedName>
    <definedName name="XDO_?RATING?142?">SMUSD!$E$18:$E$64</definedName>
    <definedName name="XDO_?RATING?143?">SMUSD!$E$18:$E$75</definedName>
    <definedName name="XDO_?RATING?144?">SMUSD!$E$18:$E$106</definedName>
    <definedName name="XDO_?RATING?145?">SMUSD!$E$18:$E$110</definedName>
    <definedName name="XDO_?RATING?146?">SMUSD!$E$18:$E$121</definedName>
    <definedName name="XDO_?RATING?147?">SMUSD!$E$18:$E$131</definedName>
    <definedName name="XDO_?RATING?148?">SMUSD!$E$18:$E$136</definedName>
    <definedName name="XDO_?RATING?149?">SMIDCAP!$E$10:$E$66</definedName>
    <definedName name="XDO_?RATING?15?">SLTEF!$E$10:$E$71</definedName>
    <definedName name="XDO_?RATING?150?">SMIDCAP!$E$10:$E$93</definedName>
    <definedName name="XDO_?RATING?151?">SMIDCAP!$E$10:$E$112</definedName>
    <definedName name="XDO_?RATING?152?">SMIDCAP!$E$10:$E$117</definedName>
    <definedName name="XDO_?RATING?153?">SMCMF!$E$24:$E$25</definedName>
    <definedName name="XDO_?RATING?154?">SMCMF!$E$24:$E$54</definedName>
    <definedName name="XDO_?RATING?155?">SMCMF!$E$24:$E$59</definedName>
    <definedName name="XDO_?RATING?156?">SMCOMMA!$E$10:$E$36</definedName>
    <definedName name="XDO_?RATING?157?">SMCOMMA!$E$10:$E$61</definedName>
    <definedName name="XDO_?RATING?158?">SMCOMMA!$E$10:$E$80</definedName>
    <definedName name="XDO_?RATING?159?">SMCOMMA!$E$10:$E$85</definedName>
    <definedName name="XDO_?RATING?16?">SLTEF!$E$10:$E$96</definedName>
    <definedName name="XDO_?RATING?160?">SMGF!$E$24:$E$28</definedName>
    <definedName name="XDO_?RATING?161?">SMGF!$E$24:$E$38</definedName>
    <definedName name="XDO_?RATING?162?">SMGF!$E$24:$E$47</definedName>
    <definedName name="XDO_?RATING?163?">SMGF!$E$24:$E$66</definedName>
    <definedName name="XDO_?RATING?164?">SMGF!$E$24:$E$71</definedName>
    <definedName name="XDO_?RATING?165?">SFLEXI!$E$10:$E$64</definedName>
    <definedName name="XDO_?RATING?166?">SFLEXI!$E$10:$E$73</definedName>
    <definedName name="XDO_?RATING?167?">SFLEXI!$E$10:$E$96</definedName>
    <definedName name="XDO_?RATING?168?">SFLEXI!$E$10:$E$115</definedName>
    <definedName name="XDO_?RATING?169?">SFLEXI!$E$10:$E$120</definedName>
    <definedName name="XDO_?RATING?17?">SLTEF!$E$10:$E$115</definedName>
    <definedName name="XDO_?RATING?170?">SMAAF!$E$10:$E$60</definedName>
    <definedName name="XDO_?RATING?171?">SMAAF!$E$10:$E$68</definedName>
    <definedName name="XDO_?RATING?172?">SMAAF!$E$10:$E$73</definedName>
    <definedName name="XDO_?RATING?173?">SMAAF!$E$10:$E$109</definedName>
    <definedName name="XDO_?RATING?174?">SMAAF!$E$10:$E$118</definedName>
    <definedName name="XDO_?RATING?175?">SMAAF!$E$10:$E$123</definedName>
    <definedName name="XDO_?RATING?176?">SMAAF!$E$10:$E$142</definedName>
    <definedName name="XDO_?RATING?177?">SMAAF!$E$10:$E$154</definedName>
    <definedName name="XDO_?RATING?178?">SMAAF!$E$10:$E$159</definedName>
    <definedName name="XDO_?RATING?179?">SBLUECHIP!$E$10:$E$52</definedName>
    <definedName name="XDO_?RATING?18?">SLTEF!$E$10:$E$120</definedName>
    <definedName name="XDO_?RATING?180?">SBLUECHIP!$E$10:$E$79</definedName>
    <definedName name="XDO_?RATING?181?">SBLUECHIP!$E$10:$E$98</definedName>
    <definedName name="XDO_?RATING?182?">SBLUECHIP!$E$10:$E$103</definedName>
    <definedName name="XDO_?RATING?183?">SAOF!$E$10:$E$196</definedName>
    <definedName name="XDO_?RATING?184?">SAOF!$E$10:$E$225</definedName>
    <definedName name="XDO_?RATING?185?">SAOF!$E$10:$E$241</definedName>
    <definedName name="XDO_?RATING?186?">SAOF!$E$10:$E$253</definedName>
    <definedName name="XDO_?RATING?187?">SAOF!$E$10:$E$257</definedName>
    <definedName name="XDO_?RATING?188?">SAOF!$E$10:$E$269</definedName>
    <definedName name="XDO_?RATING?189?">SAOF!$E$10:$E$281</definedName>
    <definedName name="XDO_?RATING?19?">#REF!</definedName>
    <definedName name="XDO_?RATING?190?">SAOF!$E$10:$E$286</definedName>
    <definedName name="XDO_?RATING?191?">SIF!$E$10:$E$44</definedName>
    <definedName name="XDO_?RATING?192?">SIF!$E$10:$E$52</definedName>
    <definedName name="XDO_?RATING?193?">SIF!$E$10:$E$73</definedName>
    <definedName name="XDO_?RATING?194?">SIF!$E$10:$E$92</definedName>
    <definedName name="XDO_?RATING?195?">SIF!$E$10:$E$97</definedName>
    <definedName name="XDO_?RATING?196?">SMLDF!$E$18:$E$66</definedName>
    <definedName name="XDO_?RATING?197?">SMLDF!$E$18:$E$75</definedName>
    <definedName name="XDO_?RATING?198?">SMLDF!$E$18:$E$81</definedName>
    <definedName name="XDO_?RATING?199?">SMLDF!$E$18:$E$91</definedName>
    <definedName name="XDO_?RATING?2?">#REF!</definedName>
    <definedName name="XDO_?RATING?20?">#REF!</definedName>
    <definedName name="XDO_?RATING?200?">SMLDF!$E$18:$E$104</definedName>
    <definedName name="XDO_?RATING?201?">SMLDF!$E$18:$E$123</definedName>
    <definedName name="XDO_?RATING?202?">SMLDF!$E$18:$E$127</definedName>
    <definedName name="XDO_?RATING?203?">SMLDF!$E$18:$E$133</definedName>
    <definedName name="XDO_?RATING?204?">SMLDF!$E$18:$E$140</definedName>
    <definedName name="XDO_?RATING?205?">SMLDF!$E$18:$E$150</definedName>
    <definedName name="XDO_?RATING?206?">SMLDF!$E$18:$E$155</definedName>
    <definedName name="XDO_?RATING?207?">SSTDF!$E$18:$E$65</definedName>
    <definedName name="XDO_?RATING?208?">SSTDF!$E$18:$E$72</definedName>
    <definedName name="XDO_?RATING?209?">SSTDF!$E$18:$E$79</definedName>
    <definedName name="XDO_?RATING?21?">#REF!</definedName>
    <definedName name="XDO_?RATING?210?">SSTDF!$E$18:$E$85</definedName>
    <definedName name="XDO_?RATING?211?">SSTDF!$E$18:$E$92</definedName>
    <definedName name="XDO_?RATING?212?">SSTDF!$E$18:$E$100</definedName>
    <definedName name="XDO_?RATING?213?">SSTDF!$E$18:$E$107</definedName>
    <definedName name="XDO_?RATING?214?">SSTDF!$E$18:$E$117</definedName>
    <definedName name="XDO_?RATING?215?">SSTDF!$E$18:$E$122</definedName>
    <definedName name="XDO_?RATING?216?">SETFGOLD!$E$46</definedName>
    <definedName name="XDO_?RATING?217?">SETFGOLD!$E$46:$E$54</definedName>
    <definedName name="XDO_?RATING?218?">SETFGOLD!$E$46:$E$59</definedName>
    <definedName name="XDO_?RATING?219?">SPSU!$E$10:$E$34</definedName>
    <definedName name="XDO_?RATING?22?">#REF!</definedName>
    <definedName name="XDO_?RATING?220?">SPSU!$E$10:$E$59</definedName>
    <definedName name="XDO_?RATING?221?">SPSU!$E$10:$E$78</definedName>
    <definedName name="XDO_?RATING?222?">SPSU!$E$10:$E$83</definedName>
    <definedName name="XDO_?RATING?223?">SGF!$E$42</definedName>
    <definedName name="XDO_?RATING?224?">SGF!$E$42:$E$54</definedName>
    <definedName name="XDO_?RATING?225?">SGF!$E$42:$E$59</definedName>
    <definedName name="XDO_?RATING?226?">SBISENSEX!$E$10:$E$39</definedName>
    <definedName name="XDO_?RATING?227?">SBISENSEX!$E$10:$E$82</definedName>
    <definedName name="XDO_?RATING?228?">SBISENSEX!$E$10:$E$87</definedName>
    <definedName name="XDO_?RATING?229?">SSCF!$E$10:$E$69</definedName>
    <definedName name="XDO_?RATING?23?">SMGLF!$E$10:$E$40</definedName>
    <definedName name="XDO_?RATING?230?">SSCF!$E$10:$E$94</definedName>
    <definedName name="XDO_?RATING?231?">SSCF!$E$10:$E$103</definedName>
    <definedName name="XDO_?RATING?232?">SSCF!$E$10:$E$115</definedName>
    <definedName name="XDO_?RATING?233?">SSCF!$E$10:$E$120</definedName>
    <definedName name="XDO_?RATING?234?">SBPF!$E$18:$E$56</definedName>
    <definedName name="XDO_?RATING?235?">SBPF!$E$18:$E$65</definedName>
    <definedName name="XDO_?RATING?236?">SBPF!$E$18:$E$73</definedName>
    <definedName name="XDO_?RATING?237?">SBPF!$E$18:$E$82</definedName>
    <definedName name="XDO_?RATING?238?">SBPF!$E$18:$E$95</definedName>
    <definedName name="XDO_?RATING?239?">SBPF!$E$18:$E$105</definedName>
    <definedName name="XDO_?RATING?24?">SMGLF!$E$10:$E$65</definedName>
    <definedName name="XDO_?RATING?240?">SBPF!$E$18:$E$110</definedName>
    <definedName name="XDO_?RATING?241?">SBFS!$E$10:$E$32</definedName>
    <definedName name="XDO_?RATING?242?">SBFS!$E$10:$E$58</definedName>
    <definedName name="XDO_?RATING?243?">SBFS!$E$10:$E$77</definedName>
    <definedName name="XDO_?RATING?244?">SBFS!$E$10:$E$82</definedName>
    <definedName name="XDO_?RATING?245?">SETFNN50!$E$10:$E$59</definedName>
    <definedName name="XDO_?RATING?246?">SETFNN50!$E$10:$E$102</definedName>
    <definedName name="XDO_?RATING?247?">SETFNN50!$E$10:$E$107</definedName>
    <definedName name="XDO_?RATING?248?">SETFNIFBK!$E$10:$E$21</definedName>
    <definedName name="XDO_?RATING?249?">SETFNIFBK!$E$10:$E$64</definedName>
    <definedName name="XDO_?RATING?25?">SMGLF!$E$10:$E$84</definedName>
    <definedName name="XDO_?RATING?250?">SETFNIFBK!$E$10:$E$69</definedName>
    <definedName name="XDO_?RATING?251?">SETFBSE100!$E$10:$E$109</definedName>
    <definedName name="XDO_?RATING?252?">SETFBSE100!$E$10:$E$152</definedName>
    <definedName name="XDO_?RATING?253?">SETFBSE100!$E$10:$E$157</definedName>
    <definedName name="XDO_?RATING?254?">SESF!$E$10:$E$109</definedName>
    <definedName name="XDO_?RATING?255?">SESF!$E$10:$E$115</definedName>
    <definedName name="XDO_?RATING?256?">SESF!$E$10:$E$120</definedName>
    <definedName name="XDO_?RATING?257?">SESF!$E$10:$E$125</definedName>
    <definedName name="XDO_?RATING?258?">SESF!$E$10:$E$146</definedName>
    <definedName name="XDO_?RATING?259?">SESF!$E$10:$E$157</definedName>
    <definedName name="XDO_?RATING?26?">SMGLF!$E$10:$E$89</definedName>
    <definedName name="XDO_?RATING?260?">SESF!$E$10:$E$168</definedName>
    <definedName name="XDO_?RATING?261?">SESF!$E$10:$E$187</definedName>
    <definedName name="XDO_?RATING?262?">SESF!$E$10:$E$192</definedName>
    <definedName name="XDO_?RATING?263?">SETFNIF50!$E$10:$E$59</definedName>
    <definedName name="XDO_?RATING?264?">SETFNIF50!$E$10:$E$102</definedName>
    <definedName name="XDO_?RATING?265?">SETFNIF50!$E$10:$E$107</definedName>
    <definedName name="XDO_?RATING?266?">'SLTAF-III'!$E$10:$E$32</definedName>
    <definedName name="XDO_?RATING?267?">'SLTAF-III'!$E$10:$E$75</definedName>
    <definedName name="XDO_?RATING?268?">'SLTAF-III'!$E$10:$E$80</definedName>
    <definedName name="XDO_?RATING?269?">SETF10GILT!$E$24</definedName>
    <definedName name="XDO_?RATING?27?">#REF!</definedName>
    <definedName name="XDO_?RATING?270?">SETF10GILT!$E$24:$E$53</definedName>
    <definedName name="XDO_?RATING?271?">SETF10GILT!$E$24:$E$58</definedName>
    <definedName name="XDO_?RATING?272?">'SLTAF-IV'!$E$10:$E$29</definedName>
    <definedName name="XDO_?RATING?273?">'SLTAF-IV'!$E$10:$E$72</definedName>
    <definedName name="XDO_?RATING?274?">'SLTAF-IV'!$E$10:$E$77</definedName>
    <definedName name="XDO_?RATING?275?">'SLTAF-V'!$E$10:$E$35</definedName>
    <definedName name="XDO_?RATING?276?">'SLTAF-V'!$E$10:$E$78</definedName>
    <definedName name="XDO_?RATING?277?">'SLTAF-V'!$E$10:$E$83</definedName>
    <definedName name="XDO_?RATING?278?">'SLTAF-VI'!$E$10:$E$45</definedName>
    <definedName name="XDO_?RATING?279?">'SLTAF-VI'!$E$10:$E$88</definedName>
    <definedName name="XDO_?RATING?28?">#REF!</definedName>
    <definedName name="XDO_?RATING?280?">'SLTAF-VI'!$E$10:$E$93</definedName>
    <definedName name="XDO_?RATING?281?">SETFSN50!$E$10:$E$59</definedName>
    <definedName name="XDO_?RATING?282?">SETFSN50!$E$10:$E$102</definedName>
    <definedName name="XDO_?RATING?283?">SETFSN50!$E$10:$E$107</definedName>
    <definedName name="XDO_?RATING?284?">SBIETFQLTY!$E$10:$E$39</definedName>
    <definedName name="XDO_?RATING?285?">SBIETFQLTY!$E$10:$E$82</definedName>
    <definedName name="XDO_?RATING?286?">SBIETFQLTY!$E$10:$E$87</definedName>
    <definedName name="XDO_?RATING?287?">SCBF!$E$18:$E$104</definedName>
    <definedName name="XDO_?RATING?288?">SCBF!$E$18:$E$110</definedName>
    <definedName name="XDO_?RATING?289?">SCBF!$E$18:$E$116</definedName>
    <definedName name="XDO_?RATING?29?">SEHF!$E$10:$E$47</definedName>
    <definedName name="XDO_?RATING?290?">SCBF!$E$18:$E$127</definedName>
    <definedName name="XDO_?RATING?291?">SCBF!$E$18:$E$136</definedName>
    <definedName name="XDO_?RATING?292?">SCBF!$E$18:$E$149</definedName>
    <definedName name="XDO_?RATING?293?">SCBF!$E$18:$E$159</definedName>
    <definedName name="XDO_?RATING?294?">SCBF!$E$18:$E$164</definedName>
    <definedName name="XDO_?RATING?295?">SEMVF!$E$10:$E$59</definedName>
    <definedName name="XDO_?RATING?296?">SEMVF!$E$10:$E$102</definedName>
    <definedName name="XDO_?RATING?297?">SEMVF!$E$10:$E$107</definedName>
    <definedName name="XDO_?RATING?298?">'SFMP- Series 1'!$E$26:$E$31</definedName>
    <definedName name="XDO_?RATING?299?">'SFMP- Series 1'!$E$26:$E$50</definedName>
    <definedName name="XDO_?RATING?3?">#REF!</definedName>
    <definedName name="XDO_?RATING?30?">SEHF!$E$10:$E$52</definedName>
    <definedName name="XDO_?RATING?300?">'SFMP- Series 1'!$E$26:$E$65</definedName>
    <definedName name="XDO_?RATING?301?">'SFMP- Series 1'!$E$26:$E$70</definedName>
    <definedName name="XDO_?RATING?302?">'SFMP- Series 6'!$E$26:$E$29</definedName>
    <definedName name="XDO_?RATING?303?">'SFMP- Series 6'!$E$26:$E$48</definedName>
    <definedName name="XDO_?RATING?304?">'SFMP- Series 6'!$E$26:$E$63</definedName>
    <definedName name="XDO_?RATING?305?">'SFMP- Series 6'!$E$26:$E$68</definedName>
    <definedName name="XDO_?RATING?306?">'SFMP- Series 34'!$E$26</definedName>
    <definedName name="XDO_?RATING?307?">'SFMP- Series 34'!$E$26:$E$43</definedName>
    <definedName name="XDO_?RATING?308?">'SFMP- Series 34'!$E$26:$E$58</definedName>
    <definedName name="XDO_?RATING?309?">'SFMP- Series 34'!$E$26:$E$63</definedName>
    <definedName name="XDO_?RATING?31?">SEHF!$E$10:$E$59</definedName>
    <definedName name="XDO_?RATING?310?">'SMCBF-IP'!$E$10:$E$31</definedName>
    <definedName name="XDO_?RATING?311?">'SMCBF-IP'!$E$10:$E$37</definedName>
    <definedName name="XDO_?RATING?312?">'SMCBF-IP'!$E$10:$E$41</definedName>
    <definedName name="XDO_?RATING?313?">'SMCBF-IP'!$E$10:$E$62</definedName>
    <definedName name="XDO_?RATING?314?">'SMCBF-IP'!$E$10:$E$81</definedName>
    <definedName name="XDO_?RATING?315?">'SMCBF-IP'!$E$10:$E$86</definedName>
    <definedName name="XDO_?RATING?316?">SFRDF!$E$18:$E$25</definedName>
    <definedName name="XDO_?RATING?317?">SFRDF!$E$18:$E$36</definedName>
    <definedName name="XDO_?RATING?318?">SFRDF!$E$18:$E$40</definedName>
    <definedName name="XDO_?RATING?319?">SFRDF!$E$18:$E$48</definedName>
    <definedName name="XDO_?RATING?32?">SEHF!$E$10:$E$63</definedName>
    <definedName name="XDO_?RATING?320?">SFRDF!$E$18:$E$61</definedName>
    <definedName name="XDO_?RATING?321?">SFRDF!$E$18:$E$71</definedName>
    <definedName name="XDO_?RATING?322?">SFRDF!$E$18:$E$76</definedName>
    <definedName name="XDO_?RATING?323?">SBIETFIT!$E$10:$E$19</definedName>
    <definedName name="XDO_?RATING?324?">SBIETFIT!$E$10:$E$62</definedName>
    <definedName name="XDO_?RATING?325?">SBIETFIT!$E$10:$E$67</definedName>
    <definedName name="XDO_?RATING?326?">SBIETFPB!$E$10:$E$19</definedName>
    <definedName name="XDO_?RATING?327?">SBIETFPB!$E$10:$E$62</definedName>
    <definedName name="XDO_?RATING?328?">SBIETFPB!$E$10:$E$67</definedName>
    <definedName name="XDO_?RATING?329?">'SRBF-AP'!$E$10:$E$56</definedName>
    <definedName name="XDO_?RATING?33?">SEHF!$E$10:$E$112</definedName>
    <definedName name="XDO_?RATING?330?">'SRBF-AP'!$E$10:$E$66</definedName>
    <definedName name="XDO_?RATING?331?">'SRBF-AP'!$E$10:$E$74</definedName>
    <definedName name="XDO_?RATING?332?">'SRBF-AP'!$E$10:$E$103</definedName>
    <definedName name="XDO_?RATING?333?">'SRBF-AP'!$E$10:$E$108</definedName>
    <definedName name="XDO_?RATING?334?">'SRBF-AHP'!$E$10:$E$56</definedName>
    <definedName name="XDO_?RATING?335?">'SRBF-AHP'!$E$10:$E$65</definedName>
    <definedName name="XDO_?RATING?336?">'SRBF-AHP'!$E$10:$E$70</definedName>
    <definedName name="XDO_?RATING?337?">'SRBF-AHP'!$E$10:$E$75</definedName>
    <definedName name="XDO_?RATING?338?">'SRBF-AHP'!$E$10:$E$84</definedName>
    <definedName name="XDO_?RATING?339?">'SRBF-AHP'!$E$10:$E$88</definedName>
    <definedName name="XDO_?RATING?34?">SEHF!$E$10:$E$118</definedName>
    <definedName name="XDO_?RATING?340?">'SRBF-AHP'!$E$10:$E$105</definedName>
    <definedName name="XDO_?RATING?341?">'SRBF-AHP'!$E$10:$E$117</definedName>
    <definedName name="XDO_?RATING?342?">'SRBF-AHP'!$E$10:$E$122</definedName>
    <definedName name="XDO_?RATING?343?">'SRBF-CHP'!$E$10:$E$56</definedName>
    <definedName name="XDO_?RATING?344?">'SRBF-CHP'!$E$10:$E$73</definedName>
    <definedName name="XDO_?RATING?345?">'SRBF-CHP'!$E$10:$E$84</definedName>
    <definedName name="XDO_?RATING?346?">'SRBF-CHP'!$E$10:$E$113</definedName>
    <definedName name="XDO_?RATING?347?">'SRBF-CHP'!$E$10:$E$118</definedName>
    <definedName name="XDO_?RATING?348?">'SRBF-CP'!$E$10:$E$56</definedName>
    <definedName name="XDO_?RATING?349?">'SRBF-CP'!$E$10:$E$72</definedName>
    <definedName name="XDO_?RATING?35?">SEHF!$E$10:$E$127</definedName>
    <definedName name="XDO_?RATING?350?">'SRBF-CP'!$E$10:$E$83</definedName>
    <definedName name="XDO_?RATING?351?">'SRBF-CP'!$E$10:$E$87</definedName>
    <definedName name="XDO_?RATING?352?">'SRBF-CP'!$E$10:$E$114</definedName>
    <definedName name="XDO_?RATING?353?">'SRBF-CP'!$E$10:$E$119</definedName>
    <definedName name="XDO_?RATING?354?">'SIA-US EQUITY FOF'!$E$14</definedName>
    <definedName name="XDO_?RATING?355?">'SIA-US EQUITY FOF'!$E$14:$E$53</definedName>
    <definedName name="XDO_?RATING?356?">'SIA-US EQUITY FOF'!$E$14:$E$58</definedName>
    <definedName name="XDO_?RATING?357?">'SFMP- Series 41'!$E$18</definedName>
    <definedName name="XDO_?RATING?358?">'SFMP- Series 41'!$E$18:$E$29</definedName>
    <definedName name="XDO_?RATING?359?">'SFMP- Series 41'!$E$18:$E$43</definedName>
    <definedName name="XDO_?RATING?36?">SEHF!$E$10:$E$139</definedName>
    <definedName name="XDO_?RATING?360?">'SFMP- Series 41'!$E$18:$E$58</definedName>
    <definedName name="XDO_?RATING?361?">'SFMP- Series 41'!$E$18:$E$63</definedName>
    <definedName name="XDO_?RATING?362?">'SFMP- Series 42'!$E$18</definedName>
    <definedName name="XDO_?RATING?363?">'SFMP- Series 42'!$E$18:$E$40</definedName>
    <definedName name="XDO_?RATING?364?">'SFMP- Series 42'!$E$18:$E$61</definedName>
    <definedName name="XDO_?RATING?365?">'SFMP- Series 42'!$E$18:$E$76</definedName>
    <definedName name="XDO_?RATING?366?">'SFMP- Series 42'!$E$18:$E$81</definedName>
    <definedName name="XDO_?RATING?367?">'SFMP- Series 43'!$E$26:$E$34</definedName>
    <definedName name="XDO_?RATING?368?">'SFMP- Series 43'!$E$26:$E$52</definedName>
    <definedName name="XDO_?RATING?369?">'SFMP- Series 43'!$E$26:$E$67</definedName>
    <definedName name="XDO_?RATING?37?">SEHF!$E$10:$E$145</definedName>
    <definedName name="XDO_?RATING?370?">'SFMP- Series 43'!$E$26:$E$72</definedName>
    <definedName name="XDO_?RATING?371?">'SNN50'!$E$10:$E$59</definedName>
    <definedName name="XDO_?RATING?372?">'SNN50'!$E$10:$E$102</definedName>
    <definedName name="XDO_?RATING?373?">'SNN50'!$E$10:$E$107</definedName>
    <definedName name="XDO_?RATING?374?">'SFMP- Series 44'!$E$26:$E$31</definedName>
    <definedName name="XDO_?RATING?375?">'SFMP- Series 44'!$E$26:$E$53</definedName>
    <definedName name="XDO_?RATING?376?">'SFMP- Series 44'!$E$26:$E$68</definedName>
    <definedName name="XDO_?RATING?377?">'SFMP- Series 44'!$E$26:$E$73</definedName>
    <definedName name="XDO_?RATING?378?">'SFMP- Series 45'!$E$26:$E$33</definedName>
    <definedName name="XDO_?RATING?379?">'SFMP- Series 45'!$E$26:$E$55</definedName>
    <definedName name="XDO_?RATING?38?">SEHF!$E$10:$E$150</definedName>
    <definedName name="XDO_?RATING?380?">'SFMP- Series 45'!$E$26:$E$70</definedName>
    <definedName name="XDO_?RATING?381?">'SFMP- Series 45'!$E$26:$E$75</definedName>
    <definedName name="XDO_?RATING?382?">SBIETFCON!$E$10:$E$39</definedName>
    <definedName name="XDO_?RATING?383?">SBIETFCON!$E$10:$E$82</definedName>
    <definedName name="XDO_?RATING?384?">SBIETFCON!$E$10:$E$87</definedName>
    <definedName name="XDO_?RATING?385?">'SFMP- Series 46'!$E$26:$E$29</definedName>
    <definedName name="XDO_?RATING?386?">'SFMP- Series 46'!$E$26:$E$48</definedName>
    <definedName name="XDO_?RATING?387?">'SFMP- Series 46'!$E$26:$E$63</definedName>
    <definedName name="XDO_?RATING?388?">'SFMP- Series 46'!$E$26:$E$68</definedName>
    <definedName name="XDO_?RATING?389?">'SFMP- Series 47'!$E$26:$E$27</definedName>
    <definedName name="XDO_?RATING?39?">SEHF!$E$10:$E$158</definedName>
    <definedName name="XDO_?RATING?390?">'SFMP- Series 47'!$E$26:$E$46</definedName>
    <definedName name="XDO_?RATING?391?">'SFMP- Series 47'!$E$26:$E$61</definedName>
    <definedName name="XDO_?RATING?392?">'SFMP- Series 47'!$E$26:$E$66</definedName>
    <definedName name="XDO_?RATING?393?">'SFMP- Series 48'!$E$26:$E$28</definedName>
    <definedName name="XDO_?RATING?394?">'SFMP- Series 48'!$E$26:$E$44</definedName>
    <definedName name="XDO_?RATING?395?">'SFMP- Series 48'!$E$26:$E$59</definedName>
    <definedName name="XDO_?RATING?396?">'SFMP- Series 48'!$E$26:$E$64</definedName>
    <definedName name="XDO_?RATING?397?">SBAF!$E$10:$E$99</definedName>
    <definedName name="XDO_?RATING?398?">SBAF!$E$10:$E$107</definedName>
    <definedName name="XDO_?RATING?399?">SBAF!$E$10:$E$112</definedName>
    <definedName name="XDO_?RATING?4?">#REF!</definedName>
    <definedName name="XDO_?RATING?40?">SEHF!$E$10:$E$163</definedName>
    <definedName name="XDO_?RATING?400?">SBAF!$E$10:$E$150</definedName>
    <definedName name="XDO_?RATING?401?">SBAF!$E$10:$E$163</definedName>
    <definedName name="XDO_?RATING?402?">SBAF!$E$10:$E$169</definedName>
    <definedName name="XDO_?RATING?403?">SBAF!$E$10:$E$176</definedName>
    <definedName name="XDO_?RATING?404?">SBAF!$E$10:$E$197</definedName>
    <definedName name="XDO_?RATING?405?">SBAF!$E$10:$E$202</definedName>
    <definedName name="XDO_?RATING?406?">'SFMP- Series 49'!$E$26:$E$33</definedName>
    <definedName name="XDO_?RATING?407?">'SFMP- Series 49'!$E$26:$E$53</definedName>
    <definedName name="XDO_?RATING?408?">'SFMP- Series 49'!$E$26:$E$68</definedName>
    <definedName name="XDO_?RATING?409?">'SFMP- Series 49'!$E$26:$E$73</definedName>
    <definedName name="XDO_?RATING?41?">SEHF!$E$10:$E$175</definedName>
    <definedName name="XDO_?RATING?410?">'SFMP- Series 50'!$E$26:$E$30</definedName>
    <definedName name="XDO_?RATING?411?">'SFMP- Series 50'!$E$26:$E$49</definedName>
    <definedName name="XDO_?RATING?412?">'SFMP- Series 50'!$E$26:$E$64</definedName>
    <definedName name="XDO_?RATING?413?">'SFMP- Series 50'!$E$26:$E$69</definedName>
    <definedName name="XDO_?RATING?414?">'SFMP- Series 51'!$E$26:$E$36</definedName>
    <definedName name="XDO_?RATING?415?">'SFMP- Series 51'!$E$26:$E$58</definedName>
    <definedName name="XDO_?RATING?416?">'SFMP- Series 51'!$E$26:$E$73</definedName>
    <definedName name="XDO_?RATING?417?">'SFMP- Series 51'!$E$26:$E$78</definedName>
    <definedName name="XDO_?RATING?418?">'SFMP- Series 52'!$E$26:$E$30</definedName>
    <definedName name="XDO_?RATING?419?">'SFMP- Series 52'!$E$26:$E$52</definedName>
    <definedName name="XDO_?RATING?42?">SEHF!$E$10:$E$180</definedName>
    <definedName name="XDO_?RATING?420?">'SFMP- Series 52'!$E$26:$E$67</definedName>
    <definedName name="XDO_?RATING?421?">'SFMP- Series 52'!$E$26:$E$72</definedName>
    <definedName name="XDO_?RATING?422?">'SFMP- Series 53'!$E$26:$E$34</definedName>
    <definedName name="XDO_?RATING?423?">'SFMP- Series 53'!$E$26:$E$57</definedName>
    <definedName name="XDO_?RATING?424?">'SFMP- Series 53'!$E$26:$E$72</definedName>
    <definedName name="XDO_?RATING?425?">'SFMP- Series 53'!$E$26:$E$77</definedName>
    <definedName name="XDO_?RATING?426?">'SFMP- Series 54'!$E$26:$E$28</definedName>
    <definedName name="XDO_?RATING?427?">'SFMP- Series 54'!$E$26:$E$44</definedName>
    <definedName name="XDO_?RATING?428?">'SFMP- Series 54'!$E$26:$E$59</definedName>
    <definedName name="XDO_?RATING?429?">'SFMP- Series 54'!$E$26:$E$64</definedName>
    <definedName name="XDO_?RATING?43?">#REF!</definedName>
    <definedName name="XDO_?RATING?430?">'SFMP- Series 55'!$E$26:$E$32</definedName>
    <definedName name="XDO_?RATING?431?">'SFMP- Series 55'!$E$26:$E$55</definedName>
    <definedName name="XDO_?RATING?432?">'SFMP- Series 55'!$E$26:$E$70</definedName>
    <definedName name="XDO_?RATING?433?">'SFMP- Series 55'!$E$26:$E$75</definedName>
    <definedName name="XDO_?RATING?434?">'SFMP- Series 56'!$E$26:$E$27</definedName>
    <definedName name="XDO_?RATING?435?">'SFMP- Series 56'!$E$26:$E$40</definedName>
    <definedName name="XDO_?RATING?436?">'SFMP- Series 56'!$E$26:$E$55</definedName>
    <definedName name="XDO_?RATING?437?">'SFMP- Series 56'!$E$26:$E$60</definedName>
    <definedName name="XDO_?RATING?438?">'SFMP- Series 57'!$E$26:$E$29</definedName>
    <definedName name="XDO_?RATING?439?">'SFMP- Series 57'!$E$26:$E$52</definedName>
    <definedName name="XDO_?RATING?44?">#REF!</definedName>
    <definedName name="XDO_?RATING?440?">'SFMP- Series 57'!$E$26:$E$67</definedName>
    <definedName name="XDO_?RATING?441?">'SFMP- Series 57'!$E$26:$E$72</definedName>
    <definedName name="XDO_?RATING?442?">'SFMP- Series 58'!$E$26:$E$31</definedName>
    <definedName name="XDO_?RATING?443?">'SFMP- Series 58'!$E$26:$E$50</definedName>
    <definedName name="XDO_?RATING?444?">'SFMP- Series 58'!$E$26:$E$65</definedName>
    <definedName name="XDO_?RATING?445?">'SFMP- Series 58'!$E$26:$E$70</definedName>
    <definedName name="XDO_?RATING?446?">SCPSE!$E$18:$E$44</definedName>
    <definedName name="XDO_?RATING?447?">SCPSE!$E$18:$E$53</definedName>
    <definedName name="XDO_?RATING?448?">SCPSE!$E$18:$E$126</definedName>
    <definedName name="XDO_?RATING?449?">SCPSE!$E$18:$E$153</definedName>
    <definedName name="XDO_?RATING?45?">SMIF!$E$18:$E$32</definedName>
    <definedName name="XDO_?RATING?450?">SCPSE!$E$18:$E$158</definedName>
    <definedName name="XDO_?RATING?451?">'SFMP- Series 59'!$E$38:$E$40</definedName>
    <definedName name="XDO_?RATING?452?">'SFMP- Series 59'!$E$38:$E$55</definedName>
    <definedName name="XDO_?RATING?453?">'SFMP- Series 59'!$E$38:$E$60</definedName>
    <definedName name="XDO_?RATING?454?">'SFMP- Series 60'!$E$26:$E$30</definedName>
    <definedName name="XDO_?RATING?455?">'SFMP- Series 60'!$E$26:$E$51</definedName>
    <definedName name="XDO_?RATING?456?">'SFMP- Series 60'!$E$26:$E$66</definedName>
    <definedName name="XDO_?RATING?457?">'SFMP- Series 60'!$E$26:$E$71</definedName>
    <definedName name="XDO_?RATING?458?">SMCF!$E$10:$E$58</definedName>
    <definedName name="XDO_?RATING?459?">SMCF!$E$10:$E$73</definedName>
    <definedName name="XDO_?RATING?46?">SMIF!$E$18:$E$43</definedName>
    <definedName name="XDO_?RATING?460?">SMCF!$E$10:$E$85</definedName>
    <definedName name="XDO_?RATING?461?">SMCF!$E$10:$E$104</definedName>
    <definedName name="XDO_?RATING?462?">SMCF!$E$10:$E$109</definedName>
    <definedName name="XDO_?RATING?463?">'SFMP- Series 61'!$E$26:$E$36</definedName>
    <definedName name="XDO_?RATING?464?">'SFMP- Series 61'!$E$26:$E$58</definedName>
    <definedName name="XDO_?RATING?465?">'SFMP- Series 61'!$E$26:$E$73</definedName>
    <definedName name="XDO_?RATING?466?">'SFMP- Series 61'!$E$26:$E$78</definedName>
    <definedName name="XDO_?RATING?467?">'SFMP- Series 66'!$E$26:$E$34</definedName>
    <definedName name="XDO_?RATING?468?">'SFMP- Series 66'!$E$26:$E$56</definedName>
    <definedName name="XDO_?RATING?469?">'SFMP- Series 66'!$E$26:$E$71</definedName>
    <definedName name="XDO_?RATING?47?">SMIF!$E$18:$E$47</definedName>
    <definedName name="XDO_?RATING?470?">'SFMP- Series 66'!$E$26:$E$76</definedName>
    <definedName name="XDO_?RATING?471?">'SFMP- Series 67'!$E$26:$E$34</definedName>
    <definedName name="XDO_?RATING?472?">'SFMP- Series 67'!$E$26:$E$56</definedName>
    <definedName name="XDO_?RATING?473?">'SFMP- Series 67'!$E$26:$E$71</definedName>
    <definedName name="XDO_?RATING?474?">'SFMP- Series 67'!$E$26:$E$76</definedName>
    <definedName name="XDO_?RATING?475?">'SFMP- Series 64'!$E$24</definedName>
    <definedName name="XDO_?RATING?476?">'SFMP- Series 64'!$E$24:$E$32</definedName>
    <definedName name="XDO_?RATING?477?">'SFMP- Series 64'!$E$24:$E$53</definedName>
    <definedName name="XDO_?RATING?478?">'SFMP- Series 64'!$E$24:$E$68</definedName>
    <definedName name="XDO_?RATING?479?">'SFMP- Series 64'!$E$24:$E$73</definedName>
    <definedName name="XDO_?RATING?48?">SMIF!$E$18:$E$66</definedName>
    <definedName name="XDO_?RATING?480?">'SFMP- Series 68'!$E$24</definedName>
    <definedName name="XDO_?RATING?481?">'SFMP- Series 68'!$E$24:$E$41</definedName>
    <definedName name="XDO_?RATING?482?">'SFMP- Series 68'!$E$24:$E$56</definedName>
    <definedName name="XDO_?RATING?483?">'SFMP- Series 68'!$E$24:$E$61</definedName>
    <definedName name="XDO_?RATING?484?">SNM150IF!$E$10:$E$159</definedName>
    <definedName name="XDO_?RATING?485?">SNM150IF!$E$10:$E$202</definedName>
    <definedName name="XDO_?RATING?486?">SNM150IF!$E$10:$E$207</definedName>
    <definedName name="XDO_?RATING?487?">SNS250IF!$E$10:$E$259</definedName>
    <definedName name="XDO_?RATING?488?">SNS250IF!$E$10:$E$302</definedName>
    <definedName name="XDO_?RATING?489?">SNS250IF!$E$10:$E$307</definedName>
    <definedName name="XDO_?RATING?49?">SMIF!$E$18:$E$76</definedName>
    <definedName name="XDO_?RATING?490?">'SCIGI-JUN 2036'!$E$24:$E$25</definedName>
    <definedName name="XDO_?RATING?491?">'SCIGI-JUN 2036'!$E$24:$E$54</definedName>
    <definedName name="XDO_?RATING?492?">'SCIGI-JUN 2036'!$E$24:$E$59</definedName>
    <definedName name="XDO_?RATING?493?">'SCIGI-APR 2029'!$E$24</definedName>
    <definedName name="XDO_?RATING?494?">'SCIGI-APR 2029'!$E$24:$E$53</definedName>
    <definedName name="XDO_?RATING?495?">'SCIGI-APR 2029'!$E$24:$E$58</definedName>
    <definedName name="XDO_?RATING?496?">'SCISI-SEP 2027'!$E$24</definedName>
    <definedName name="XDO_?RATING?497?">'SCISI-SEP 2027'!$E$24:$E$44</definedName>
    <definedName name="XDO_?RATING?498?">'SCISI-SEP 2027'!$E$24:$E$71</definedName>
    <definedName name="XDO_?RATING?499?">'SCISI-SEP 2027'!$E$24:$E$76</definedName>
    <definedName name="XDO_?RATING?5?">#REF!</definedName>
    <definedName name="XDO_?RATING?50?">SMIF!$E$18:$E$81</definedName>
    <definedName name="XDO_?RATING?500?">'SFMP- Series 72'!$E$38:$E$41</definedName>
    <definedName name="XDO_?RATING?501?">'SFMP- Series 72'!$E$38:$E$56</definedName>
    <definedName name="XDO_?RATING?502?">'SFMP- Series 72'!$E$38:$E$61</definedName>
    <definedName name="XDO_?RATING?503?">'SFMP- Series 73'!$E$38:$E$41</definedName>
    <definedName name="XDO_?RATING?504?">'SFMP- Series 73'!$E$38:$E$56</definedName>
    <definedName name="XDO_?RATING?505?">'SFMP- Series 73'!$E$38:$E$61</definedName>
    <definedName name="XDO_?RATING?506?">SLDF!$E$24:$E$33</definedName>
    <definedName name="XDO_?RATING?507?">SLDF!$E$24:$E$54</definedName>
    <definedName name="XDO_?RATING?508?">SLDF!$E$24:$E$64</definedName>
    <definedName name="XDO_?RATING?509?">SLDF!$E$24:$E$69</definedName>
    <definedName name="XDO_?RATING?51?">#REF!</definedName>
    <definedName name="XDO_?RATING?510?">'SFMP- Series 74'!$E$26:$E$33</definedName>
    <definedName name="XDO_?RATING?511?">'SFMP- Series 74'!$E$26:$E$50</definedName>
    <definedName name="XDO_?RATING?512?">'SFMP- Series 74'!$E$26:$E$65</definedName>
    <definedName name="XDO_?RATING?513?">'SFMP- Series 74'!$E$26:$E$70</definedName>
    <definedName name="XDO_?RATING?514?">'SFMP- Series 76'!$E$18:$E$21</definedName>
    <definedName name="XDO_?RATING?515?">'SFMP- Series 76'!$E$18:$E$31</definedName>
    <definedName name="XDO_?RATING?516?">'SFMP- Series 76'!$E$18:$E$49</definedName>
    <definedName name="XDO_?RATING?517?">'SFMP- Series 76'!$E$18:$E$64</definedName>
    <definedName name="XDO_?RATING?518?">'SFMP- Series 76'!$E$18:$E$69</definedName>
    <definedName name="XDO_?RATING?519?">'SFMP- Series 78'!$E$18:$E$22</definedName>
    <definedName name="XDO_?RATING?52?">#REF!</definedName>
    <definedName name="XDO_?RATING?520?">'SFMP- Series 78'!$E$18:$E$34</definedName>
    <definedName name="XDO_?RATING?521?">'SFMP- Series 78'!$E$18:$E$51</definedName>
    <definedName name="XDO_?RATING?522?">'SFMP- Series 78'!$E$18:$E$66</definedName>
    <definedName name="XDO_?RATING?523?">'SFMP- Series 78'!$E$18:$E$71</definedName>
    <definedName name="XDO_?RATING?524?">SDYF!$E$10:$E$52</definedName>
    <definedName name="XDO_?RATING?525?">SDYF!$E$10:$E$60</definedName>
    <definedName name="XDO_?RATING?526?">SDYF!$E$10:$E$67</definedName>
    <definedName name="XDO_?RATING?527?">SDYF!$E$10:$E$88</definedName>
    <definedName name="XDO_?RATING?528?">SDYF!$E$10:$E$107</definedName>
    <definedName name="XDO_?RATING?529?">SDYF!$E$10:$E$112</definedName>
    <definedName name="XDO_?RATING?53?">SCOF!$E$10:$E$57</definedName>
    <definedName name="XDO_?RATING?530?">'SFMP- Series 79'!$E$18:$E$21</definedName>
    <definedName name="XDO_?RATING?531?">'SFMP- Series 79'!$E$18:$E$44</definedName>
    <definedName name="XDO_?RATING?532?">'SFMP- Series 79'!$E$18:$E$59</definedName>
    <definedName name="XDO_?RATING?533?">'SFMP- Series 79'!$E$18:$E$64</definedName>
    <definedName name="XDO_?RATING?534?">'SFMP- Series 81'!$E$18:$E$25</definedName>
    <definedName name="XDO_?RATING?535?">'SFMP- Series 81'!$E$18:$E$41</definedName>
    <definedName name="XDO_?RATING?536?">'SFMP- Series 81'!$E$18:$E$59</definedName>
    <definedName name="XDO_?RATING?537?">'SFMP- Series 81'!$E$18:$E$74</definedName>
    <definedName name="XDO_?RATING?538?">'SFMP- Series 81'!$E$18:$E$79</definedName>
    <definedName name="XDO_?RATING?539?">'SBI-BSE-SENSEX-IF'!$E$10:$E$39</definedName>
    <definedName name="XDO_?RATING?54?">SCOF!$E$10:$E$82</definedName>
    <definedName name="XDO_?RATING?540?">'SBI-BSE-SENSEX-IF'!$E$10:$E$82</definedName>
    <definedName name="XDO_?RATING?541?">'SBI-BSE-SENSEX-IF'!$E$10:$E$87</definedName>
    <definedName name="XDO_?RATING?542?">LIQUIDSBI!$E$52</definedName>
    <definedName name="XDO_?RATING?543?">LIQUIDSBI!$E$52:$E$57</definedName>
    <definedName name="XDO_?RATING?544?">SN50EWIF!$E$10:$E$59</definedName>
    <definedName name="XDO_?RATING?545?">SN50EWIF!$E$10:$E$102</definedName>
    <definedName name="XDO_?RATING?546?">SN50EWIF!$E$10:$E$107</definedName>
    <definedName name="XDO_?RATING?547?">SEOF!$E$10:$E$42</definedName>
    <definedName name="XDO_?RATING?548?">SEOF!$E$10:$E$67</definedName>
    <definedName name="XDO_?RATING?549?">SEOF!$E$10:$E$86</definedName>
    <definedName name="XDO_?RATING?55?">SCOF!$E$10:$E$101</definedName>
    <definedName name="XDO_?RATING?550?">SEOF!$E$10:$E$91</definedName>
    <definedName name="XDO_?RATING?551?">'SBI-AOF'!$E$10:$E$37</definedName>
    <definedName name="XDO_?RATING?552?">'SBI-AOF'!$E$10:$E$62</definedName>
    <definedName name="XDO_?RATING?553?">'SBI-AOF'!$E$10:$E$81</definedName>
    <definedName name="XDO_?RATING?554?">'SBI-AOF'!$E$10:$E$86</definedName>
    <definedName name="XDO_?RATING?555?">SETFSILVER!$E$54</definedName>
    <definedName name="XDO_?RATING?556?">SETFSILVER!$E$54:$E$56</definedName>
    <definedName name="XDO_?RATING?557?">SETFSILVER!$E$54:$E$59</definedName>
    <definedName name="XDO_?RATING?558?">'SETFSILVER-FOF'!$E$42</definedName>
    <definedName name="XDO_?RATING?559?">'SETFSILVER-FOF'!$E$42:$E$54</definedName>
    <definedName name="XDO_?RATING?56?">SCOF!$E$10:$E$106</definedName>
    <definedName name="XDO_?RATING?560?">'SETFSILVER-FOF'!$E$42:$E$59</definedName>
    <definedName name="XDO_?RATING?561?">'SN50EW-ETF'!$E$10:$E$59</definedName>
    <definedName name="XDO_?RATING?562?">'SN50EW-ETF'!$E$10:$E$102</definedName>
    <definedName name="XDO_?RATING?563?">'SN50EW-ETF'!$E$10:$E$107</definedName>
    <definedName name="XDO_?RATING?564?">SIOF!$E$10:$E$48</definedName>
    <definedName name="XDO_?RATING?565?">SIOF!$E$10:$E$74</definedName>
    <definedName name="XDO_?RATING?566?">SIOF!$E$10:$E$93</definedName>
    <definedName name="XDO_?RATING?567?">SIOF!$E$10:$E$98</definedName>
    <definedName name="XDO_?RATING?568?">SN500IF!$E$10:$E$509</definedName>
    <definedName name="XDO_?RATING?569?">SN500IF!$E$10:$E$552</definedName>
    <definedName name="XDO_?RATING?57?">STOF!$E$10:$E$35</definedName>
    <definedName name="XDO_?RATING?570?">SN500IF!$E$10:$E$557</definedName>
    <definedName name="XDO_?RATING?571?">SNICIF!$E$10:$E$39</definedName>
    <definedName name="XDO_?RATING?572?">SNICIF!$E$10:$E$82</definedName>
    <definedName name="XDO_?RATING?573?">SNICIF!$E$10:$E$87</definedName>
    <definedName name="XDO_?RATING?574?">SQF!$E$10:$E$36</definedName>
    <definedName name="XDO_?RATING?575?">SQF!$E$10:$E$79</definedName>
    <definedName name="XDO_?RATING?576?">SQF!$E$10:$E$84</definedName>
    <definedName name="XDO_?RATING?577?">SNBIF!$E$10:$E$21</definedName>
    <definedName name="XDO_?RATING?578?">SNBIF!$E$10:$E$64</definedName>
    <definedName name="XDO_?RATING?579?">SNBIF!$E$10:$E$69</definedName>
    <definedName name="XDO_?RATING?58?">STOF!$E$10:$E$40</definedName>
    <definedName name="XDO_?RATING?580?">SNITIF!$E$10:$E$19</definedName>
    <definedName name="XDO_?RATING?581?">SNITIF!$E$10:$E$62</definedName>
    <definedName name="XDO_?RATING?582?">SNITIF!$E$10:$E$67</definedName>
    <definedName name="XDO_?RATING?583?">'SBI BSE PSU Bank ETF'!$E$10:$E$21</definedName>
    <definedName name="XDO_?RATING?584?">'SBI BSE PSU Bank ETF'!$E$10:$E$64</definedName>
    <definedName name="XDO_?RATING?585?">'SBI BSE PSU Bank ETF'!$E$10:$E$69</definedName>
    <definedName name="XDO_?RATING?586?">'SBI BSE PSU Bank Index Fund'!$E$10:$E$21</definedName>
    <definedName name="XDO_?RATING?587?">'SBI BSE PSU Bank Index Fund'!$E$10:$E$64</definedName>
    <definedName name="XDO_?RATING?588?">'SBI BSE PSU Bank Index Fund'!$E$10:$E$69</definedName>
    <definedName name="XDO_?RATING?589?">#REF!</definedName>
    <definedName name="XDO_?RATING?59?">STOF!$E$10:$E$47</definedName>
    <definedName name="XDO_?RATING?590?">#REF!</definedName>
    <definedName name="XDO_?RATING?591?">#REF!</definedName>
    <definedName name="XDO_?RATING?592?">#REF!</definedName>
    <definedName name="XDO_?RATING?593?">#REF!</definedName>
    <definedName name="XDO_?RATING?594?">#REF!</definedName>
    <definedName name="XDO_?RATING?595?">#REF!</definedName>
    <definedName name="XDO_?RATING?596?">#REF!</definedName>
    <definedName name="XDO_?RATING?597?">#REF!</definedName>
    <definedName name="XDO_?RATING?598?">#REF!</definedName>
    <definedName name="XDO_?RATING?599?">#REF!</definedName>
    <definedName name="XDO_?RATING?6?">#REF!</definedName>
    <definedName name="XDO_?RATING?60?">STOF!$E$10:$E$68</definedName>
    <definedName name="XDO_?RATING?600?">#REF!</definedName>
    <definedName name="XDO_?RATING?601?">#REF!</definedName>
    <definedName name="XDO_?RATING?602?">#REF!</definedName>
    <definedName name="XDO_?RATING?603?">#REF!</definedName>
    <definedName name="XDO_?RATING?604?">#REF!</definedName>
    <definedName name="XDO_?RATING?605?">#REF!</definedName>
    <definedName name="XDO_?RATING?61?">STOF!$E$10:$E$87</definedName>
    <definedName name="XDO_?RATING?62?">STOF!$E$10:$E$92</definedName>
    <definedName name="XDO_?RATING?63?">SHOF!$E$10:$E$37</definedName>
    <definedName name="XDO_?RATING?64?">SHOF!$E$10:$E$43</definedName>
    <definedName name="XDO_?RATING?65?">SHOF!$E$10:$E$64</definedName>
    <definedName name="XDO_?RATING?66?">SHOF!$E$10:$E$83</definedName>
    <definedName name="XDO_?RATING?67?">SHOF!$E$10:$E$88</definedName>
    <definedName name="XDO_?RATING?68?">SCF!$E$10:$E$89</definedName>
    <definedName name="XDO_?RATING?69?">SCF!$E$10:$E$96</definedName>
    <definedName name="XDO_?RATING?7?">#REF!</definedName>
    <definedName name="XDO_?RATING?70?">SCF!$E$10:$E$100</definedName>
    <definedName name="XDO_?RATING?71?">SCF!$E$10:$E$106</definedName>
    <definedName name="XDO_?RATING?72?">SCF!$E$10:$E$119</definedName>
    <definedName name="XDO_?RATING?73?">SCF!$E$10:$E$128</definedName>
    <definedName name="XDO_?RATING?74?">SCF!$E$10:$E$137</definedName>
    <definedName name="XDO_?RATING?75?">SCF!$E$10:$E$156</definedName>
    <definedName name="XDO_?RATING?76?">SCF!$E$10:$E$161</definedName>
    <definedName name="XDO_?RATING?77?">SNIF!$E$10:$E$59</definedName>
    <definedName name="XDO_?RATING?78?">SNIF!$E$10:$E$102</definedName>
    <definedName name="XDO_?RATING?79?">SNIF!$E$10:$E$107</definedName>
    <definedName name="XDO_?RATING?8?">#REF!</definedName>
    <definedName name="XDO_?RATING?80?">'SMCBF-SP'!$E$10:$E$31</definedName>
    <definedName name="XDO_?RATING?81?">'SMCBF-SP'!$E$10:$E$52</definedName>
    <definedName name="XDO_?RATING?82?">'SMCBF-SP'!$E$10:$E$61</definedName>
    <definedName name="XDO_?RATING?83?">'SMCBF-SP'!$E$10:$E$66</definedName>
    <definedName name="XDO_?RATING?84?">'SMCBF-SP'!$E$10:$E$79</definedName>
    <definedName name="XDO_?RATING?85?">'SMCBF-SP'!$E$10:$E$94</definedName>
    <definedName name="XDO_?RATING?86?">'SMCBF-SP'!$E$10:$E$99</definedName>
    <definedName name="XDO_?RATING?87?">SOF!$E$34:$E$37</definedName>
    <definedName name="XDO_?RATING?88?">SOF!$E$34:$E$57</definedName>
    <definedName name="XDO_?RATING?89?">SOF!$E$34:$E$62</definedName>
    <definedName name="XDO_?RATING?9?">SLMF!$E$10:$E$82</definedName>
    <definedName name="XDO_?RATING?90?">SMMDF!$E$18:$E$51</definedName>
    <definedName name="XDO_?RATING?91?">SMMDF!$E$18:$E$63</definedName>
    <definedName name="XDO_?RATING?92?">SMMDF!$E$18:$E$74</definedName>
    <definedName name="XDO_?RATING?93?">SMMDF!$E$18:$E$87</definedName>
    <definedName name="XDO_?RATING?94?">SMMDF!$E$18:$E$97</definedName>
    <definedName name="XDO_?RATING?95?">SMMDF!$E$18:$E$102</definedName>
    <definedName name="XDO_?RATING?96?">SLF!$E$18:$E$26</definedName>
    <definedName name="XDO_?RATING?97?">SLF!$E$18:$E$35</definedName>
    <definedName name="XDO_?RATING?98?">SLF!$E$18:$E$43</definedName>
    <definedName name="XDO_?RATING?99?">SLF!$E$18:$E$103</definedName>
    <definedName name="XDO_?REMARKS?">SMEEF!$O$10:$O$100</definedName>
    <definedName name="XDO_?REMARKS?1?">#REF!</definedName>
    <definedName name="XDO_?REMARKS?10?">SLMF!$K$10:$K$88</definedName>
    <definedName name="XDO_?REMARKS?100?">SLF!$K$18:$K$132</definedName>
    <definedName name="XDO_?REMARKS?101?">SLF!$K$18:$K$144</definedName>
    <definedName name="XDO_?REMARKS?102?">SLF!$K$18:$K$155</definedName>
    <definedName name="XDO_?REMARKS?103?">SLF!$K$18:$K$165</definedName>
    <definedName name="XDO_?REMARKS?104?">SLF!$K$18:$K$170</definedName>
    <definedName name="XDO_?REMARKS?105?">SDBF!$K$18:$K$25</definedName>
    <definedName name="XDO_?REMARKS?106?">SDBF!$K$18:$K$31</definedName>
    <definedName name="XDO_?REMARKS?107?">SDBF!$K$18:$K$39</definedName>
    <definedName name="XDO_?REMARKS?108?">SDBF!$K$18:$K$52</definedName>
    <definedName name="XDO_?REMARKS?109?">SDBF!$K$18:$K$71</definedName>
    <definedName name="XDO_?REMARKS?11?">SLMF!$K$10:$K$92</definedName>
    <definedName name="XDO_?REMARKS?110?">SDBF!$K$18:$K$81</definedName>
    <definedName name="XDO_?REMARKS?111?">SDBF!$K$18:$K$86</definedName>
    <definedName name="XDO_?REMARKS?112?">SSF!$K$26:$K$62</definedName>
    <definedName name="XDO_?REMARKS?113?">SSF!$K$26:$K$85</definedName>
    <definedName name="XDO_?REMARKS?114?">SSF!$K$26:$K$119</definedName>
    <definedName name="XDO_?REMARKS?115?">SSF!$K$26:$K$124</definedName>
    <definedName name="XDO_?REMARKS?116?">SSF!$K$26:$K$135</definedName>
    <definedName name="XDO_?REMARKS?117?">SSF!$K$26:$K$145</definedName>
    <definedName name="XDO_?REMARKS?118?">SSF!$K$26:$K$150</definedName>
    <definedName name="XDO_?REMARKS?119?">SCRF!$K$16:$K$17</definedName>
    <definedName name="XDO_?REMARKS?12?">SLMF!$K$10:$K$113</definedName>
    <definedName name="XDO_?REMARKS?120?">SCRF!$K$16:$K$21</definedName>
    <definedName name="XDO_?REMARKS?121?">SCRF!$K$16:$K$56</definedName>
    <definedName name="XDO_?REMARKS?122?">SCRF!$K$16:$K$66</definedName>
    <definedName name="XDO_?REMARKS?123?">SCRF!$K$16:$K$87</definedName>
    <definedName name="XDO_?REMARKS?124?">SCRF!$K$16:$K$97</definedName>
    <definedName name="XDO_?REMARKS?125?">SCRF!$K$16:$K$102</definedName>
    <definedName name="XDO_?REMARKS?126?">SFEF!$K$10:$K$33</definedName>
    <definedName name="XDO_?REMARKS?127?">SFEF!$K$10:$K$41</definedName>
    <definedName name="XDO_?REMARKS?128?">SFEF!$K$10:$K$66</definedName>
    <definedName name="XDO_?REMARKS?129?">SFEF!$K$10:$K$85</definedName>
    <definedName name="XDO_?REMARKS?13?">SLMF!$K$10:$K$132</definedName>
    <definedName name="XDO_?REMARKS?130?">SFEF!$K$10:$K$90</definedName>
    <definedName name="XDO_?REMARKS?131?">SCHF!$K$10:$K$48</definedName>
    <definedName name="XDO_?REMARKS?132?">SCHF!$K$10:$K$56</definedName>
    <definedName name="XDO_?REMARKS?133?">SCHF!$K$10:$K$107</definedName>
    <definedName name="XDO_?REMARKS?134?">SCHF!$K$10:$K$117</definedName>
    <definedName name="XDO_?REMARKS?135?">SCHF!$K$10:$K$128</definedName>
    <definedName name="XDO_?REMARKS?136?">SCHF!$K$10:$K$147</definedName>
    <definedName name="XDO_?REMARKS?137?">SCHF!$K$10:$K$157</definedName>
    <definedName name="XDO_?REMARKS?138?">SCHF!$K$10:$K$162</definedName>
    <definedName name="XDO_?REMARKS?139?">SMUSD!$K$18:$K$39</definedName>
    <definedName name="XDO_?REMARKS?14?">SLMF!$K$10:$K$137</definedName>
    <definedName name="XDO_?REMARKS?140?">SMUSD!$K$18:$K$46</definedName>
    <definedName name="XDO_?REMARKS?141?">SMUSD!$K$18:$K$50</definedName>
    <definedName name="XDO_?REMARKS?142?">SMUSD!$K$18:$K$64</definedName>
    <definedName name="XDO_?REMARKS?143?">SMUSD!$K$18:$K$75</definedName>
    <definedName name="XDO_?REMARKS?144?">SMUSD!$K$18:$K$106</definedName>
    <definedName name="XDO_?REMARKS?145?">SMUSD!$K$18:$K$110</definedName>
    <definedName name="XDO_?REMARKS?146?">SMUSD!$K$18:$K$121</definedName>
    <definedName name="XDO_?REMARKS?147?">SMUSD!$K$18:$K$131</definedName>
    <definedName name="XDO_?REMARKS?148?">SMUSD!$K$18:$K$136</definedName>
    <definedName name="XDO_?REMARKS?149?">SMIDCAP!$K$10:$K$66</definedName>
    <definedName name="XDO_?REMARKS?15?">SLTEF!$K$10:$K$71</definedName>
    <definedName name="XDO_?REMARKS?150?">SMIDCAP!$K$10:$K$93</definedName>
    <definedName name="XDO_?REMARKS?151?">SMIDCAP!$K$10:$K$112</definedName>
    <definedName name="XDO_?REMARKS?152?">SMIDCAP!$K$10:$K$117</definedName>
    <definedName name="XDO_?REMARKS?153?">SMCMF!$K$24:$K$25</definedName>
    <definedName name="XDO_?REMARKS?154?">SMCMF!$K$24:$K$54</definedName>
    <definedName name="XDO_?REMARKS?155?">SMCMF!$K$24:$K$59</definedName>
    <definedName name="XDO_?REMARKS?156?">SMCOMMA!$K$10:$K$36</definedName>
    <definedName name="XDO_?REMARKS?157?">SMCOMMA!$K$10:$K$61</definedName>
    <definedName name="XDO_?REMARKS?158?">SMCOMMA!$K$10:$K$80</definedName>
    <definedName name="XDO_?REMARKS?159?">SMCOMMA!$K$10:$K$85</definedName>
    <definedName name="XDO_?REMARKS?16?">SLTEF!$K$10:$K$96</definedName>
    <definedName name="XDO_?REMARKS?160?">SMGF!$K$24:$K$28</definedName>
    <definedName name="XDO_?REMARKS?161?">SMGF!$K$24:$K$38</definedName>
    <definedName name="XDO_?REMARKS?162?">SMGF!$K$24:$K$47</definedName>
    <definedName name="XDO_?REMARKS?163?">SMGF!$K$24:$K$66</definedName>
    <definedName name="XDO_?REMARKS?164?">SMGF!$K$24:$K$71</definedName>
    <definedName name="XDO_?REMARKS?165?">SFLEXI!$K$10:$K$64</definedName>
    <definedName name="XDO_?REMARKS?166?">SFLEXI!$K$10:$K$73</definedName>
    <definedName name="XDO_?REMARKS?167?">SFLEXI!$K$10:$K$96</definedName>
    <definedName name="XDO_?REMARKS?168?">SFLEXI!$K$10:$K$115</definedName>
    <definedName name="XDO_?REMARKS?169?">SFLEXI!$K$10:$K$120</definedName>
    <definedName name="XDO_?REMARKS?17?">SLTEF!$K$10:$K$115</definedName>
    <definedName name="XDO_?REMARKS?170?">SMAAF!$K$10:$K$60</definedName>
    <definedName name="XDO_?REMARKS?171?">SMAAF!$K$10:$K$68</definedName>
    <definedName name="XDO_?REMARKS?172?">SMAAF!$K$10:$K$73</definedName>
    <definedName name="XDO_?REMARKS?173?">SMAAF!$K$10:$K$109</definedName>
    <definedName name="XDO_?REMARKS?174?">SMAAF!$K$10:$K$118</definedName>
    <definedName name="XDO_?REMARKS?175?">SMAAF!$K$10:$K$123</definedName>
    <definedName name="XDO_?REMARKS?176?">SMAAF!$K$10:$K$142</definedName>
    <definedName name="XDO_?REMARKS?177?">SMAAF!$K$10:$K$154</definedName>
    <definedName name="XDO_?REMARKS?178?">SMAAF!$K$10:$K$159</definedName>
    <definedName name="XDO_?REMARKS?179?">SBLUECHIP!$K$10:$K$52</definedName>
    <definedName name="XDO_?REMARKS?18?">SLTEF!$K$10:$K$120</definedName>
    <definedName name="XDO_?REMARKS?180?">SBLUECHIP!$K$10:$K$79</definedName>
    <definedName name="XDO_?REMARKS?181?">SBLUECHIP!$K$10:$K$98</definedName>
    <definedName name="XDO_?REMARKS?182?">SBLUECHIP!$K$10:$K$103</definedName>
    <definedName name="XDO_?REMARKS?183?">SAOF!$K$10:$K$196</definedName>
    <definedName name="XDO_?REMARKS?184?">SAOF!$K$10:$K$225</definedName>
    <definedName name="XDO_?REMARKS?185?">SAOF!$K$10:$K$241</definedName>
    <definedName name="XDO_?REMARKS?186?">SAOF!$K$10:$K$253</definedName>
    <definedName name="XDO_?REMARKS?187?">SAOF!$K$10:$K$257</definedName>
    <definedName name="XDO_?REMARKS?188?">SAOF!$K$10:$K$269</definedName>
    <definedName name="XDO_?REMARKS?189?">SAOF!$K$10:$K$281</definedName>
    <definedName name="XDO_?REMARKS?19?">#REF!</definedName>
    <definedName name="XDO_?REMARKS?190?">SAOF!$K$10:$K$286</definedName>
    <definedName name="XDO_?REMARKS?191?">SIF!$K$10:$K$44</definedName>
    <definedName name="XDO_?REMARKS?192?">SIF!$K$10:$K$52</definedName>
    <definedName name="XDO_?REMARKS?193?">SIF!$K$10:$K$73</definedName>
    <definedName name="XDO_?REMARKS?194?">SIF!$K$10:$K$92</definedName>
    <definedName name="XDO_?REMARKS?195?">SIF!$K$10:$K$97</definedName>
    <definedName name="XDO_?REMARKS?196?">SMLDF!$K$18:$K$66</definedName>
    <definedName name="XDO_?REMARKS?197?">SMLDF!$K$18:$K$75</definedName>
    <definedName name="XDO_?REMARKS?198?">SMLDF!$K$18:$K$81</definedName>
    <definedName name="XDO_?REMARKS?199?">SMLDF!$K$18:$K$91</definedName>
    <definedName name="XDO_?REMARKS?2?">#REF!</definedName>
    <definedName name="XDO_?REMARKS?20?">#REF!</definedName>
    <definedName name="XDO_?REMARKS?200?">SMLDF!$K$18:$K$104</definedName>
    <definedName name="XDO_?REMARKS?201?">SMLDF!$K$18:$K$123</definedName>
    <definedName name="XDO_?REMARKS?202?">SMLDF!$K$18:$K$127</definedName>
    <definedName name="XDO_?REMARKS?203?">SMLDF!$K$18:$K$133</definedName>
    <definedName name="XDO_?REMARKS?204?">SMLDF!$K$18:$K$140</definedName>
    <definedName name="XDO_?REMARKS?205?">SMLDF!$K$18:$K$150</definedName>
    <definedName name="XDO_?REMARKS?206?">SMLDF!$K$18:$K$155</definedName>
    <definedName name="XDO_?REMARKS?207?">SSTDF!$K$18:$K$65</definedName>
    <definedName name="XDO_?REMARKS?208?">SSTDF!$K$18:$K$72</definedName>
    <definedName name="XDO_?REMARKS?209?">SSTDF!$K$18:$K$79</definedName>
    <definedName name="XDO_?REMARKS?21?">#REF!</definedName>
    <definedName name="XDO_?REMARKS?210?">SSTDF!$K$18:$K$85</definedName>
    <definedName name="XDO_?REMARKS?211?">SSTDF!$K$18:$K$92</definedName>
    <definedName name="XDO_?REMARKS?212?">SSTDF!$K$18:$K$100</definedName>
    <definedName name="XDO_?REMARKS?213?">SSTDF!$K$18:$K$107</definedName>
    <definedName name="XDO_?REMARKS?214?">SSTDF!$K$18:$K$117</definedName>
    <definedName name="XDO_?REMARKS?215?">SSTDF!$K$18:$K$122</definedName>
    <definedName name="XDO_?REMARKS?216?">SETFGOLD!$K$46</definedName>
    <definedName name="XDO_?REMARKS?217?">SETFGOLD!$K$46:$K$54</definedName>
    <definedName name="XDO_?REMARKS?218?">SETFGOLD!$K$46:$K$59</definedName>
    <definedName name="XDO_?REMARKS?219?">SPSU!$K$10:$K$34</definedName>
    <definedName name="XDO_?REMARKS?22?">#REF!</definedName>
    <definedName name="XDO_?REMARKS?220?">SPSU!$K$10:$K$59</definedName>
    <definedName name="XDO_?REMARKS?221?">SPSU!$K$10:$K$78</definedName>
    <definedName name="XDO_?REMARKS?222?">SPSU!$K$10:$K$83</definedName>
    <definedName name="XDO_?REMARKS?223?">SGF!$K$42</definedName>
    <definedName name="XDO_?REMARKS?224?">SGF!$K$42:$K$54</definedName>
    <definedName name="XDO_?REMARKS?225?">SGF!$K$42:$K$59</definedName>
    <definedName name="XDO_?REMARKS?226?">SBISENSEX!$K$10:$K$39</definedName>
    <definedName name="XDO_?REMARKS?227?">SBISENSEX!$K$10:$K$82</definedName>
    <definedName name="XDO_?REMARKS?228?">SBISENSEX!$K$10:$K$87</definedName>
    <definedName name="XDO_?REMARKS?229?">SSCF!$K$10:$K$69</definedName>
    <definedName name="XDO_?REMARKS?23?">SMGLF!$K$10:$K$40</definedName>
    <definedName name="XDO_?REMARKS?230?">SSCF!$K$10:$K$94</definedName>
    <definedName name="XDO_?REMARKS?231?">SSCF!$K$10:$K$103</definedName>
    <definedName name="XDO_?REMARKS?232?">SSCF!$K$10:$K$115</definedName>
    <definedName name="XDO_?REMARKS?233?">SSCF!$K$10:$K$120</definedName>
    <definedName name="XDO_?REMARKS?234?">SBPF!$K$18:$K$56</definedName>
    <definedName name="XDO_?REMARKS?235?">SBPF!$K$18:$K$65</definedName>
    <definedName name="XDO_?REMARKS?236?">SBPF!$K$18:$K$73</definedName>
    <definedName name="XDO_?REMARKS?237?">SBPF!$K$18:$K$82</definedName>
    <definedName name="XDO_?REMARKS?238?">SBPF!$K$18:$K$95</definedName>
    <definedName name="XDO_?REMARKS?239?">SBPF!$K$18:$K$105</definedName>
    <definedName name="XDO_?REMARKS?24?">SMGLF!$K$10:$K$65</definedName>
    <definedName name="XDO_?REMARKS?240?">SBPF!$K$18:$K$110</definedName>
    <definedName name="XDO_?REMARKS?241?">SBFS!$K$10:$K$32</definedName>
    <definedName name="XDO_?REMARKS?242?">SBFS!$K$10:$K$58</definedName>
    <definedName name="XDO_?REMARKS?243?">SBFS!$K$10:$K$77</definedName>
    <definedName name="XDO_?REMARKS?244?">SBFS!$K$10:$K$82</definedName>
    <definedName name="XDO_?REMARKS?245?">SETFNN50!$K$10:$K$59</definedName>
    <definedName name="XDO_?REMARKS?246?">SETFNN50!$K$10:$K$102</definedName>
    <definedName name="XDO_?REMARKS?247?">SETFNN50!$K$10:$K$107</definedName>
    <definedName name="XDO_?REMARKS?248?">SETFNIFBK!$K$10:$K$21</definedName>
    <definedName name="XDO_?REMARKS?249?">SETFNIFBK!$K$10:$K$64</definedName>
    <definedName name="XDO_?REMARKS?25?">SMGLF!$K$10:$K$84</definedName>
    <definedName name="XDO_?REMARKS?250?">SETFNIFBK!$K$10:$K$69</definedName>
    <definedName name="XDO_?REMARKS?251?">SETFBSE100!$K$10:$K$109</definedName>
    <definedName name="XDO_?REMARKS?252?">SETFBSE100!$K$10:$K$152</definedName>
    <definedName name="XDO_?REMARKS?253?">SETFBSE100!$K$10:$K$157</definedName>
    <definedName name="XDO_?REMARKS?254?">SESF!$K$10:$K$109</definedName>
    <definedName name="XDO_?REMARKS?255?">SESF!$K$10:$K$115</definedName>
    <definedName name="XDO_?REMARKS?256?">SESF!$K$10:$K$120</definedName>
    <definedName name="XDO_?REMARKS?257?">SESF!$K$10:$K$125</definedName>
    <definedName name="XDO_?REMARKS?258?">SESF!$K$10:$K$146</definedName>
    <definedName name="XDO_?REMARKS?259?">SESF!$K$10:$K$157</definedName>
    <definedName name="XDO_?REMARKS?26?">SMGLF!$K$10:$K$89</definedName>
    <definedName name="XDO_?REMARKS?260?">SESF!$K$10:$K$168</definedName>
    <definedName name="XDO_?REMARKS?261?">SESF!$K$10:$K$187</definedName>
    <definedName name="XDO_?REMARKS?262?">SESF!$K$10:$K$192</definedName>
    <definedName name="XDO_?REMARKS?263?">SETFNIF50!$K$10:$K$59</definedName>
    <definedName name="XDO_?REMARKS?264?">SETFNIF50!$K$10:$K$102</definedName>
    <definedName name="XDO_?REMARKS?265?">SETFNIF50!$K$10:$K$107</definedName>
    <definedName name="XDO_?REMARKS?266?">'SLTAF-III'!$K$10:$K$32</definedName>
    <definedName name="XDO_?REMARKS?267?">'SLTAF-III'!$K$10:$K$75</definedName>
    <definedName name="XDO_?REMARKS?268?">'SLTAF-III'!$K$10:$K$80</definedName>
    <definedName name="XDO_?REMARKS?269?">SETF10GILT!$K$24</definedName>
    <definedName name="XDO_?REMARKS?27?">#REF!</definedName>
    <definedName name="XDO_?REMARKS?270?">SETF10GILT!$K$24:$K$53</definedName>
    <definedName name="XDO_?REMARKS?271?">SETF10GILT!$K$24:$K$58</definedName>
    <definedName name="XDO_?REMARKS?272?">'SLTAF-IV'!$K$10:$K$29</definedName>
    <definedName name="XDO_?REMARKS?273?">'SLTAF-IV'!$K$10:$K$72</definedName>
    <definedName name="XDO_?REMARKS?274?">'SLTAF-IV'!$K$10:$K$77</definedName>
    <definedName name="XDO_?REMARKS?275?">'SLTAF-V'!$K$10:$K$35</definedName>
    <definedName name="XDO_?REMARKS?276?">'SLTAF-V'!$K$10:$K$78</definedName>
    <definedName name="XDO_?REMARKS?277?">'SLTAF-V'!$K$10:$K$83</definedName>
    <definedName name="XDO_?REMARKS?278?">'SLTAF-VI'!$K$10:$K$45</definedName>
    <definedName name="XDO_?REMARKS?279?">'SLTAF-VI'!$K$10:$K$88</definedName>
    <definedName name="XDO_?REMARKS?28?">#REF!</definedName>
    <definedName name="XDO_?REMARKS?280?">'SLTAF-VI'!$K$10:$K$93</definedName>
    <definedName name="XDO_?REMARKS?281?">SETFSN50!$K$10:$K$59</definedName>
    <definedName name="XDO_?REMARKS?282?">SETFSN50!$K$10:$K$102</definedName>
    <definedName name="XDO_?REMARKS?283?">SETFSN50!$K$10:$K$107</definedName>
    <definedName name="XDO_?REMARKS?284?">SBIETFQLTY!$K$10:$K$39</definedName>
    <definedName name="XDO_?REMARKS?285?">SBIETFQLTY!$K$10:$K$82</definedName>
    <definedName name="XDO_?REMARKS?286?">SBIETFQLTY!$K$10:$K$87</definedName>
    <definedName name="XDO_?REMARKS?287?">SCBF!$K$18:$K$104</definedName>
    <definedName name="XDO_?REMARKS?288?">SCBF!$K$18:$K$110</definedName>
    <definedName name="XDO_?REMARKS?289?">SCBF!$K$18:$K$116</definedName>
    <definedName name="XDO_?REMARKS?29?">SEHF!$K$10:$K$47</definedName>
    <definedName name="XDO_?REMARKS?290?">SCBF!$K$18:$K$127</definedName>
    <definedName name="XDO_?REMARKS?291?">SCBF!$K$18:$K$136</definedName>
    <definedName name="XDO_?REMARKS?292?">SCBF!$K$18:$K$149</definedName>
    <definedName name="XDO_?REMARKS?293?">SCBF!$K$18:$K$159</definedName>
    <definedName name="XDO_?REMARKS?294?">SCBF!$K$18:$K$164</definedName>
    <definedName name="XDO_?REMARKS?295?">SEMVF!$K$10:$K$59</definedName>
    <definedName name="XDO_?REMARKS?296?">SEMVF!$K$10:$K$102</definedName>
    <definedName name="XDO_?REMARKS?297?">SEMVF!$K$10:$K$107</definedName>
    <definedName name="XDO_?REMARKS?298?">'SFMP- Series 1'!$K$26:$K$31</definedName>
    <definedName name="XDO_?REMARKS?299?">'SFMP- Series 1'!$K$26:$K$50</definedName>
    <definedName name="XDO_?REMARKS?3?">#REF!</definedName>
    <definedName name="XDO_?REMARKS?30?">SEHF!$K$10:$K$52</definedName>
    <definedName name="XDO_?REMARKS?300?">'SFMP- Series 1'!$K$26:$K$65</definedName>
    <definedName name="XDO_?REMARKS?301?">'SFMP- Series 1'!$K$26:$K$70</definedName>
    <definedName name="XDO_?REMARKS?302?">'SFMP- Series 6'!$K$26:$K$29</definedName>
    <definedName name="XDO_?REMARKS?303?">'SFMP- Series 6'!$K$26:$K$48</definedName>
    <definedName name="XDO_?REMARKS?304?">'SFMP- Series 6'!$K$26:$K$63</definedName>
    <definedName name="XDO_?REMARKS?305?">'SFMP- Series 6'!$K$26:$K$68</definedName>
    <definedName name="XDO_?REMARKS?306?">'SFMP- Series 34'!$K$26</definedName>
    <definedName name="XDO_?REMARKS?307?">'SFMP- Series 34'!$K$26:$K$43</definedName>
    <definedName name="XDO_?REMARKS?308?">'SFMP- Series 34'!$K$26:$K$58</definedName>
    <definedName name="XDO_?REMARKS?309?">'SFMP- Series 34'!$K$26:$K$63</definedName>
    <definedName name="XDO_?REMARKS?31?">SEHF!$K$10:$K$59</definedName>
    <definedName name="XDO_?REMARKS?310?">'SMCBF-IP'!$K$10:$K$31</definedName>
    <definedName name="XDO_?REMARKS?311?">'SMCBF-IP'!$K$10:$K$37</definedName>
    <definedName name="XDO_?REMARKS?312?">'SMCBF-IP'!$K$10:$K$41</definedName>
    <definedName name="XDO_?REMARKS?313?">'SMCBF-IP'!$K$10:$K$62</definedName>
    <definedName name="XDO_?REMARKS?314?">'SMCBF-IP'!$K$10:$K$81</definedName>
    <definedName name="XDO_?REMARKS?315?">'SMCBF-IP'!$K$10:$K$86</definedName>
    <definedName name="XDO_?REMARKS?316?">SFRDF!$K$18:$K$25</definedName>
    <definedName name="XDO_?REMARKS?317?">SFRDF!$K$18:$K$36</definedName>
    <definedName name="XDO_?REMARKS?318?">SFRDF!$K$18:$K$40</definedName>
    <definedName name="XDO_?REMARKS?319?">SFRDF!$K$18:$K$48</definedName>
    <definedName name="XDO_?REMARKS?32?">SEHF!$K$10:$K$63</definedName>
    <definedName name="XDO_?REMARKS?320?">SFRDF!$K$18:$K$61</definedName>
    <definedName name="XDO_?REMARKS?321?">SFRDF!$K$18:$K$71</definedName>
    <definedName name="XDO_?REMARKS?322?">SFRDF!$K$18:$K$76</definedName>
    <definedName name="XDO_?REMARKS?323?">SBIETFIT!$K$10:$K$19</definedName>
    <definedName name="XDO_?REMARKS?324?">SBIETFIT!$K$10:$K$62</definedName>
    <definedName name="XDO_?REMARKS?325?">SBIETFIT!$K$10:$K$67</definedName>
    <definedName name="XDO_?REMARKS?326?">SBIETFPB!$K$10:$K$19</definedName>
    <definedName name="XDO_?REMARKS?327?">SBIETFPB!$K$10:$K$62</definedName>
    <definedName name="XDO_?REMARKS?328?">SBIETFPB!$K$10:$K$67</definedName>
    <definedName name="XDO_?REMARKS?329?">'SRBF-AP'!$K$10:$K$56</definedName>
    <definedName name="XDO_?REMARKS?33?">SEHF!$K$10:$K$112</definedName>
    <definedName name="XDO_?REMARKS?330?">'SRBF-AP'!$K$10:$K$66</definedName>
    <definedName name="XDO_?REMARKS?331?">'SRBF-AP'!$K$10:$K$74</definedName>
    <definedName name="XDO_?REMARKS?332?">'SRBF-AP'!$K$10:$K$103</definedName>
    <definedName name="XDO_?REMARKS?333?">'SRBF-AP'!$K$10:$K$108</definedName>
    <definedName name="XDO_?REMARKS?334?">'SRBF-AHP'!$K$10:$K$56</definedName>
    <definedName name="XDO_?REMARKS?335?">'SRBF-AHP'!$K$10:$K$65</definedName>
    <definedName name="XDO_?REMARKS?336?">'SRBF-AHP'!$K$10:$K$70</definedName>
    <definedName name="XDO_?REMARKS?337?">'SRBF-AHP'!$K$10:$K$75</definedName>
    <definedName name="XDO_?REMARKS?338?">'SRBF-AHP'!$K$10:$K$84</definedName>
    <definedName name="XDO_?REMARKS?339?">'SRBF-AHP'!$K$10:$K$88</definedName>
    <definedName name="XDO_?REMARKS?34?">SEHF!$K$10:$K$118</definedName>
    <definedName name="XDO_?REMARKS?340?">'SRBF-AHP'!$K$10:$K$105</definedName>
    <definedName name="XDO_?REMARKS?341?">'SRBF-AHP'!$K$10:$K$117</definedName>
    <definedName name="XDO_?REMARKS?342?">'SRBF-AHP'!$K$10:$K$122</definedName>
    <definedName name="XDO_?REMARKS?343?">'SRBF-CHP'!$K$10:$K$56</definedName>
    <definedName name="XDO_?REMARKS?344?">'SRBF-CHP'!$K$10:$K$73</definedName>
    <definedName name="XDO_?REMARKS?345?">'SRBF-CHP'!$K$10:$K$84</definedName>
    <definedName name="XDO_?REMARKS?346?">'SRBF-CHP'!$K$10:$K$113</definedName>
    <definedName name="XDO_?REMARKS?347?">'SRBF-CHP'!$K$10:$K$118</definedName>
    <definedName name="XDO_?REMARKS?348?">'SRBF-CP'!$K$10:$K$56</definedName>
    <definedName name="XDO_?REMARKS?349?">'SRBF-CP'!$K$10:$K$72</definedName>
    <definedName name="XDO_?REMARKS?35?">SEHF!$K$10:$K$127</definedName>
    <definedName name="XDO_?REMARKS?350?">'SRBF-CP'!$K$10:$K$83</definedName>
    <definedName name="XDO_?REMARKS?351?">'SRBF-CP'!$K$10:$K$87</definedName>
    <definedName name="XDO_?REMARKS?352?">'SRBF-CP'!$K$10:$K$114</definedName>
    <definedName name="XDO_?REMARKS?353?">'SRBF-CP'!$K$10:$K$119</definedName>
    <definedName name="XDO_?REMARKS?354?">'SIA-US EQUITY FOF'!$K$14</definedName>
    <definedName name="XDO_?REMARKS?355?">'SIA-US EQUITY FOF'!$K$14:$K$53</definedName>
    <definedName name="XDO_?REMARKS?356?">'SIA-US EQUITY FOF'!$K$14:$K$58</definedName>
    <definedName name="XDO_?REMARKS?357?">'SFMP- Series 41'!$K$18</definedName>
    <definedName name="XDO_?REMARKS?358?">'SFMP- Series 41'!$K$18:$K$29</definedName>
    <definedName name="XDO_?REMARKS?359?">'SFMP- Series 41'!$K$18:$K$43</definedName>
    <definedName name="XDO_?REMARKS?36?">SEHF!$K$10:$K$139</definedName>
    <definedName name="XDO_?REMARKS?360?">'SFMP- Series 41'!$K$18:$K$58</definedName>
    <definedName name="XDO_?REMARKS?361?">'SFMP- Series 41'!$K$18:$K$63</definedName>
    <definedName name="XDO_?REMARKS?362?">'SFMP- Series 42'!$K$18</definedName>
    <definedName name="XDO_?REMARKS?363?">'SFMP- Series 42'!$K$18:$K$40</definedName>
    <definedName name="XDO_?REMARKS?364?">'SFMP- Series 42'!$K$18:$K$61</definedName>
    <definedName name="XDO_?REMARKS?365?">'SFMP- Series 42'!$K$18:$K$76</definedName>
    <definedName name="XDO_?REMARKS?366?">'SFMP- Series 42'!$K$18:$K$81</definedName>
    <definedName name="XDO_?REMARKS?367?">'SFMP- Series 43'!$K$26:$K$34</definedName>
    <definedName name="XDO_?REMARKS?368?">'SFMP- Series 43'!$K$26:$K$52</definedName>
    <definedName name="XDO_?REMARKS?369?">'SFMP- Series 43'!$K$26:$K$67</definedName>
    <definedName name="XDO_?REMARKS?37?">SEHF!$K$10:$K$145</definedName>
    <definedName name="XDO_?REMARKS?370?">'SFMP- Series 43'!$K$26:$K$72</definedName>
    <definedName name="XDO_?REMARKS?371?">'SNN50'!$K$10:$K$59</definedName>
    <definedName name="XDO_?REMARKS?372?">'SNN50'!$K$10:$K$102</definedName>
    <definedName name="XDO_?REMARKS?373?">'SNN50'!$K$10:$K$107</definedName>
    <definedName name="XDO_?REMARKS?374?">'SFMP- Series 44'!$K$26:$K$31</definedName>
    <definedName name="XDO_?REMARKS?375?">'SFMP- Series 44'!$K$26:$K$53</definedName>
    <definedName name="XDO_?REMARKS?376?">'SFMP- Series 44'!$K$26:$K$68</definedName>
    <definedName name="XDO_?REMARKS?377?">'SFMP- Series 44'!$K$26:$K$73</definedName>
    <definedName name="XDO_?REMARKS?378?">'SFMP- Series 45'!$K$26:$K$33</definedName>
    <definedName name="XDO_?REMARKS?379?">'SFMP- Series 45'!$K$26:$K$55</definedName>
    <definedName name="XDO_?REMARKS?38?">SEHF!$K$10:$K$150</definedName>
    <definedName name="XDO_?REMARKS?380?">'SFMP- Series 45'!$K$26:$K$70</definedName>
    <definedName name="XDO_?REMARKS?381?">'SFMP- Series 45'!$K$26:$K$75</definedName>
    <definedName name="XDO_?REMARKS?382?">SBIETFCON!$K$10:$K$39</definedName>
    <definedName name="XDO_?REMARKS?383?">SBIETFCON!$K$10:$K$82</definedName>
    <definedName name="XDO_?REMARKS?384?">SBIETFCON!$K$10:$K$87</definedName>
    <definedName name="XDO_?REMARKS?385?">'SFMP- Series 46'!$K$26:$K$29</definedName>
    <definedName name="XDO_?REMARKS?386?">'SFMP- Series 46'!$K$26:$K$48</definedName>
    <definedName name="XDO_?REMARKS?387?">'SFMP- Series 46'!$K$26:$K$63</definedName>
    <definedName name="XDO_?REMARKS?388?">'SFMP- Series 46'!$K$26:$K$68</definedName>
    <definedName name="XDO_?REMARKS?389?">'SFMP- Series 47'!$K$26:$K$27</definedName>
    <definedName name="XDO_?REMARKS?39?">SEHF!$K$10:$K$158</definedName>
    <definedName name="XDO_?REMARKS?390?">'SFMP- Series 47'!$K$26:$K$46</definedName>
    <definedName name="XDO_?REMARKS?391?">'SFMP- Series 47'!$K$26:$K$61</definedName>
    <definedName name="XDO_?REMARKS?392?">'SFMP- Series 47'!$K$26:$K$66</definedName>
    <definedName name="XDO_?REMARKS?393?">'SFMP- Series 48'!$K$26:$K$28</definedName>
    <definedName name="XDO_?REMARKS?394?">'SFMP- Series 48'!$K$26:$K$44</definedName>
    <definedName name="XDO_?REMARKS?395?">'SFMP- Series 48'!$K$26:$K$59</definedName>
    <definedName name="XDO_?REMARKS?396?">'SFMP- Series 48'!$K$26:$K$64</definedName>
    <definedName name="XDO_?REMARKS?397?">SBAF!$K$10:$K$99</definedName>
    <definedName name="XDO_?REMARKS?398?">SBAF!$K$10:$K$107</definedName>
    <definedName name="XDO_?REMARKS?399?">SBAF!$K$10:$K$112</definedName>
    <definedName name="XDO_?REMARKS?4?">#REF!</definedName>
    <definedName name="XDO_?REMARKS?40?">SEHF!$K$10:$K$163</definedName>
    <definedName name="XDO_?REMARKS?400?">SBAF!$K$10:$K$150</definedName>
    <definedName name="XDO_?REMARKS?401?">SBAF!$K$10:$K$163</definedName>
    <definedName name="XDO_?REMARKS?402?">SBAF!$K$10:$K$169</definedName>
    <definedName name="XDO_?REMARKS?403?">SBAF!$K$10:$K$176</definedName>
    <definedName name="XDO_?REMARKS?404?">SBAF!$K$10:$K$197</definedName>
    <definedName name="XDO_?REMARKS?405?">SBAF!$K$10:$K$202</definedName>
    <definedName name="XDO_?REMARKS?406?">'SFMP- Series 49'!$K$26:$K$33</definedName>
    <definedName name="XDO_?REMARKS?407?">'SFMP- Series 49'!$K$26:$K$53</definedName>
    <definedName name="XDO_?REMARKS?408?">'SFMP- Series 49'!$K$26:$K$68</definedName>
    <definedName name="XDO_?REMARKS?409?">'SFMP- Series 49'!$K$26:$K$73</definedName>
    <definedName name="XDO_?REMARKS?41?">SEHF!$K$10:$K$175</definedName>
    <definedName name="XDO_?REMARKS?410?">'SFMP- Series 50'!$K$26:$K$30</definedName>
    <definedName name="XDO_?REMARKS?411?">'SFMP- Series 50'!$K$26:$K$49</definedName>
    <definedName name="XDO_?REMARKS?412?">'SFMP- Series 50'!$K$26:$K$64</definedName>
    <definedName name="XDO_?REMARKS?413?">'SFMP- Series 50'!$K$26:$K$69</definedName>
    <definedName name="XDO_?REMARKS?414?">'SFMP- Series 51'!$K$26:$K$36</definedName>
    <definedName name="XDO_?REMARKS?415?">'SFMP- Series 51'!$K$26:$K$58</definedName>
    <definedName name="XDO_?REMARKS?416?">'SFMP- Series 51'!$K$26:$K$73</definedName>
    <definedName name="XDO_?REMARKS?417?">'SFMP- Series 51'!$K$26:$K$78</definedName>
    <definedName name="XDO_?REMARKS?418?">'SFMP- Series 52'!$K$26:$K$30</definedName>
    <definedName name="XDO_?REMARKS?419?">'SFMP- Series 52'!$K$26:$K$52</definedName>
    <definedName name="XDO_?REMARKS?42?">SEHF!$K$10:$K$180</definedName>
    <definedName name="XDO_?REMARKS?420?">'SFMP- Series 52'!$K$26:$K$67</definedName>
    <definedName name="XDO_?REMARKS?421?">'SFMP- Series 52'!$K$26:$K$72</definedName>
    <definedName name="XDO_?REMARKS?422?">'SFMP- Series 53'!$K$26:$K$34</definedName>
    <definedName name="XDO_?REMARKS?423?">'SFMP- Series 53'!$K$26:$K$57</definedName>
    <definedName name="XDO_?REMARKS?424?">'SFMP- Series 53'!$K$26:$K$72</definedName>
    <definedName name="XDO_?REMARKS?425?">'SFMP- Series 53'!$K$26:$K$77</definedName>
    <definedName name="XDO_?REMARKS?426?">'SFMP- Series 54'!$K$26:$K$28</definedName>
    <definedName name="XDO_?REMARKS?427?">'SFMP- Series 54'!$K$26:$K$44</definedName>
    <definedName name="XDO_?REMARKS?428?">'SFMP- Series 54'!$K$26:$K$59</definedName>
    <definedName name="XDO_?REMARKS?429?">'SFMP- Series 54'!$K$26:$K$64</definedName>
    <definedName name="XDO_?REMARKS?43?">#REF!</definedName>
    <definedName name="XDO_?REMARKS?430?">'SFMP- Series 55'!$K$26:$K$32</definedName>
    <definedName name="XDO_?REMARKS?431?">'SFMP- Series 55'!$K$26:$K$55</definedName>
    <definedName name="XDO_?REMARKS?432?">'SFMP- Series 55'!$K$26:$K$70</definedName>
    <definedName name="XDO_?REMARKS?433?">'SFMP- Series 55'!$K$26:$K$75</definedName>
    <definedName name="XDO_?REMARKS?434?">'SFMP- Series 56'!$K$26:$K$27</definedName>
    <definedName name="XDO_?REMARKS?435?">'SFMP- Series 56'!$K$26:$K$40</definedName>
    <definedName name="XDO_?REMARKS?436?">'SFMP- Series 56'!$K$26:$K$55</definedName>
    <definedName name="XDO_?REMARKS?437?">'SFMP- Series 56'!$K$26:$K$60</definedName>
    <definedName name="XDO_?REMARKS?438?">'SFMP- Series 57'!$K$26:$K$29</definedName>
    <definedName name="XDO_?REMARKS?439?">'SFMP- Series 57'!$K$26:$K$52</definedName>
    <definedName name="XDO_?REMARKS?44?">#REF!</definedName>
    <definedName name="XDO_?REMARKS?440?">'SFMP- Series 57'!$K$26:$K$67</definedName>
    <definedName name="XDO_?REMARKS?441?">'SFMP- Series 57'!$K$26:$K$72</definedName>
    <definedName name="XDO_?REMARKS?442?">'SFMP- Series 58'!$K$26:$K$31</definedName>
    <definedName name="XDO_?REMARKS?443?">'SFMP- Series 58'!$K$26:$K$50</definedName>
    <definedName name="XDO_?REMARKS?444?">'SFMP- Series 58'!$K$26:$K$65</definedName>
    <definedName name="XDO_?REMARKS?445?">'SFMP- Series 58'!$K$26:$K$70</definedName>
    <definedName name="XDO_?REMARKS?446?">SCPSE!$K$18:$K$44</definedName>
    <definedName name="XDO_?REMARKS?447?">SCPSE!$K$18:$K$53</definedName>
    <definedName name="XDO_?REMARKS?448?">SCPSE!$K$18:$K$126</definedName>
    <definedName name="XDO_?REMARKS?449?">SCPSE!$K$18:$K$153</definedName>
    <definedName name="XDO_?REMARKS?45?">SMIF!$K$18:$K$32</definedName>
    <definedName name="XDO_?REMARKS?450?">SCPSE!$K$18:$K$158</definedName>
    <definedName name="XDO_?REMARKS?451?">'SFMP- Series 59'!$K$38:$K$40</definedName>
    <definedName name="XDO_?REMARKS?452?">'SFMP- Series 59'!$K$38:$K$55</definedName>
    <definedName name="XDO_?REMARKS?453?">'SFMP- Series 59'!$K$38:$K$60</definedName>
    <definedName name="XDO_?REMARKS?454?">'SFMP- Series 60'!$K$26:$K$30</definedName>
    <definedName name="XDO_?REMARKS?455?">'SFMP- Series 60'!$K$26:$K$51</definedName>
    <definedName name="XDO_?REMARKS?456?">'SFMP- Series 60'!$K$26:$K$66</definedName>
    <definedName name="XDO_?REMARKS?457?">'SFMP- Series 60'!$K$26:$K$71</definedName>
    <definedName name="XDO_?REMARKS?458?">SMCF!$K$10:$K$58</definedName>
    <definedName name="XDO_?REMARKS?459?">SMCF!$K$10:$K$73</definedName>
    <definedName name="XDO_?REMARKS?46?">SMIF!$K$18:$K$43</definedName>
    <definedName name="XDO_?REMARKS?460?">SMCF!$K$10:$K$85</definedName>
    <definedName name="XDO_?REMARKS?461?">SMCF!$K$10:$K$104</definedName>
    <definedName name="XDO_?REMARKS?462?">SMCF!$K$10:$K$109</definedName>
    <definedName name="XDO_?REMARKS?463?">'SFMP- Series 61'!$K$26:$K$36</definedName>
    <definedName name="XDO_?REMARKS?464?">'SFMP- Series 61'!$K$26:$K$58</definedName>
    <definedName name="XDO_?REMARKS?465?">'SFMP- Series 61'!$K$26:$K$73</definedName>
    <definedName name="XDO_?REMARKS?466?">'SFMP- Series 61'!$K$26:$K$78</definedName>
    <definedName name="XDO_?REMARKS?467?">'SFMP- Series 66'!$K$26:$K$34</definedName>
    <definedName name="XDO_?REMARKS?468?">'SFMP- Series 66'!$K$26:$K$56</definedName>
    <definedName name="XDO_?REMARKS?469?">'SFMP- Series 66'!$K$26:$K$71</definedName>
    <definedName name="XDO_?REMARKS?47?">SMIF!$K$18:$K$47</definedName>
    <definedName name="XDO_?REMARKS?470?">'SFMP- Series 66'!$K$26:$K$76</definedName>
    <definedName name="XDO_?REMARKS?471?">'SFMP- Series 67'!$K$26:$K$34</definedName>
    <definedName name="XDO_?REMARKS?472?">'SFMP- Series 67'!$K$26:$K$56</definedName>
    <definedName name="XDO_?REMARKS?473?">'SFMP- Series 67'!$K$26:$K$71</definedName>
    <definedName name="XDO_?REMARKS?474?">'SFMP- Series 67'!$K$26:$K$76</definedName>
    <definedName name="XDO_?REMARKS?475?">'SFMP- Series 64'!$K$24</definedName>
    <definedName name="XDO_?REMARKS?476?">'SFMP- Series 64'!$K$24:$K$32</definedName>
    <definedName name="XDO_?REMARKS?477?">'SFMP- Series 64'!$K$24:$K$53</definedName>
    <definedName name="XDO_?REMARKS?478?">'SFMP- Series 64'!$K$24:$K$68</definedName>
    <definedName name="XDO_?REMARKS?479?">'SFMP- Series 64'!$K$24:$K$73</definedName>
    <definedName name="XDO_?REMARKS?48?">SMIF!$K$18:$K$66</definedName>
    <definedName name="XDO_?REMARKS?480?">'SFMP- Series 68'!$K$24</definedName>
    <definedName name="XDO_?REMARKS?481?">'SFMP- Series 68'!$K$24:$K$41</definedName>
    <definedName name="XDO_?REMARKS?482?">'SFMP- Series 68'!$K$24:$K$56</definedName>
    <definedName name="XDO_?REMARKS?483?">'SFMP- Series 68'!$K$24:$K$61</definedName>
    <definedName name="XDO_?REMARKS?484?">SNM150IF!$K$10:$K$159</definedName>
    <definedName name="XDO_?REMARKS?485?">SNM150IF!$K$10:$K$202</definedName>
    <definedName name="XDO_?REMARKS?486?">SNM150IF!$K$10:$K$207</definedName>
    <definedName name="XDO_?REMARKS?487?">SNS250IF!$K$10:$K$259</definedName>
    <definedName name="XDO_?REMARKS?488?">SNS250IF!$K$10:$K$302</definedName>
    <definedName name="XDO_?REMARKS?489?">SNS250IF!$K$10:$K$307</definedName>
    <definedName name="XDO_?REMARKS?49?">SMIF!$K$18:$K$76</definedName>
    <definedName name="XDO_?REMARKS?490?">'SCIGI-JUN 2036'!$K$24:$K$25</definedName>
    <definedName name="XDO_?REMARKS?491?">'SCIGI-JUN 2036'!$K$24:$K$54</definedName>
    <definedName name="XDO_?REMARKS?492?">'SCIGI-JUN 2036'!$K$24:$K$59</definedName>
    <definedName name="XDO_?REMARKS?493?">'SCIGI-APR 2029'!$K$24</definedName>
    <definedName name="XDO_?REMARKS?494?">'SCIGI-APR 2029'!$K$24:$K$53</definedName>
    <definedName name="XDO_?REMARKS?495?">'SCIGI-APR 2029'!$K$24:$K$58</definedName>
    <definedName name="XDO_?REMARKS?496?">'SCISI-SEP 2027'!$K$24</definedName>
    <definedName name="XDO_?REMARKS?497?">'SCISI-SEP 2027'!$K$24:$K$44</definedName>
    <definedName name="XDO_?REMARKS?498?">'SCISI-SEP 2027'!$K$24:$K$71</definedName>
    <definedName name="XDO_?REMARKS?499?">'SCISI-SEP 2027'!$K$24:$K$76</definedName>
    <definedName name="XDO_?REMARKS?5?">#REF!</definedName>
    <definedName name="XDO_?REMARKS?50?">SMIF!$K$18:$K$81</definedName>
    <definedName name="XDO_?REMARKS?500?">'SFMP- Series 72'!$K$38:$K$41</definedName>
    <definedName name="XDO_?REMARKS?501?">'SFMP- Series 72'!$K$38:$K$56</definedName>
    <definedName name="XDO_?REMARKS?502?">'SFMP- Series 72'!$K$38:$K$61</definedName>
    <definedName name="XDO_?REMARKS?503?">'SFMP- Series 73'!$K$38:$K$41</definedName>
    <definedName name="XDO_?REMARKS?504?">'SFMP- Series 73'!$K$38:$K$56</definedName>
    <definedName name="XDO_?REMARKS?505?">'SFMP- Series 73'!$K$38:$K$61</definedName>
    <definedName name="XDO_?REMARKS?506?">SLDF!$K$24:$K$33</definedName>
    <definedName name="XDO_?REMARKS?507?">SLDF!$K$24:$K$54</definedName>
    <definedName name="XDO_?REMARKS?508?">SLDF!$K$24:$K$64</definedName>
    <definedName name="XDO_?REMARKS?509?">SLDF!$K$24:$K$69</definedName>
    <definedName name="XDO_?REMARKS?51?">#REF!</definedName>
    <definedName name="XDO_?REMARKS?510?">'SFMP- Series 74'!$K$26:$K$33</definedName>
    <definedName name="XDO_?REMARKS?511?">'SFMP- Series 74'!$K$26:$K$50</definedName>
    <definedName name="XDO_?REMARKS?512?">'SFMP- Series 74'!$K$26:$K$65</definedName>
    <definedName name="XDO_?REMARKS?513?">'SFMP- Series 74'!$K$26:$K$70</definedName>
    <definedName name="XDO_?REMARKS?514?">'SFMP- Series 76'!$K$18:$K$21</definedName>
    <definedName name="XDO_?REMARKS?515?">'SFMP- Series 76'!$K$18:$K$31</definedName>
    <definedName name="XDO_?REMARKS?516?">'SFMP- Series 76'!$K$18:$K$49</definedName>
    <definedName name="XDO_?REMARKS?517?">'SFMP- Series 76'!$K$18:$K$64</definedName>
    <definedName name="XDO_?REMARKS?518?">'SFMP- Series 76'!$K$18:$K$69</definedName>
    <definedName name="XDO_?REMARKS?519?">'SFMP- Series 78'!$K$18:$K$22</definedName>
    <definedName name="XDO_?REMARKS?52?">#REF!</definedName>
    <definedName name="XDO_?REMARKS?520?">'SFMP- Series 78'!$K$18:$K$34</definedName>
    <definedName name="XDO_?REMARKS?521?">'SFMP- Series 78'!$K$18:$K$51</definedName>
    <definedName name="XDO_?REMARKS?522?">'SFMP- Series 78'!$K$18:$K$66</definedName>
    <definedName name="XDO_?REMARKS?523?">'SFMP- Series 78'!$K$18:$K$71</definedName>
    <definedName name="XDO_?REMARKS?524?">SDYF!$K$10:$K$52</definedName>
    <definedName name="XDO_?REMARKS?525?">SDYF!$K$10:$K$60</definedName>
    <definedName name="XDO_?REMARKS?526?">SDYF!$K$10:$K$67</definedName>
    <definedName name="XDO_?REMARKS?527?">SDYF!$K$10:$K$88</definedName>
    <definedName name="XDO_?REMARKS?528?">SDYF!$K$10:$K$107</definedName>
    <definedName name="XDO_?REMARKS?529?">SDYF!$K$10:$K$112</definedName>
    <definedName name="XDO_?REMARKS?53?">SCOF!$K$10:$K$57</definedName>
    <definedName name="XDO_?REMARKS?530?">'SFMP- Series 79'!$K$18:$K$21</definedName>
    <definedName name="XDO_?REMARKS?531?">'SFMP- Series 79'!$K$18:$K$44</definedName>
    <definedName name="XDO_?REMARKS?532?">'SFMP- Series 79'!$K$18:$K$59</definedName>
    <definedName name="XDO_?REMARKS?533?">'SFMP- Series 79'!$K$18:$K$64</definedName>
    <definedName name="XDO_?REMARKS?534?">'SFMP- Series 81'!$K$18:$K$25</definedName>
    <definedName name="XDO_?REMARKS?535?">'SFMP- Series 81'!$K$18:$K$41</definedName>
    <definedName name="XDO_?REMARKS?536?">'SFMP- Series 81'!$K$18:$K$59</definedName>
    <definedName name="XDO_?REMARKS?537?">'SFMP- Series 81'!$K$18:$K$74</definedName>
    <definedName name="XDO_?REMARKS?538?">'SFMP- Series 81'!$K$18:$K$79</definedName>
    <definedName name="XDO_?REMARKS?539?">'SBI-BSE-SENSEX-IF'!$K$10:$K$39</definedName>
    <definedName name="XDO_?REMARKS?54?">SCOF!$K$10:$K$82</definedName>
    <definedName name="XDO_?REMARKS?540?">'SBI-BSE-SENSEX-IF'!$K$10:$K$82</definedName>
    <definedName name="XDO_?REMARKS?541?">'SBI-BSE-SENSEX-IF'!$K$10:$K$87</definedName>
    <definedName name="XDO_?REMARKS?542?">LIQUIDSBI!$K$52</definedName>
    <definedName name="XDO_?REMARKS?543?">LIQUIDSBI!$K$52:$K$57</definedName>
    <definedName name="XDO_?REMARKS?544?">SN50EWIF!$K$10:$K$59</definedName>
    <definedName name="XDO_?REMARKS?545?">SN50EWIF!$K$10:$K$102</definedName>
    <definedName name="XDO_?REMARKS?546?">SN50EWIF!$K$10:$K$107</definedName>
    <definedName name="XDO_?REMARKS?547?">SEOF!$K$10:$K$42</definedName>
    <definedName name="XDO_?REMARKS?548?">SEOF!$K$10:$K$67</definedName>
    <definedName name="XDO_?REMARKS?549?">SEOF!$K$10:$K$86</definedName>
    <definedName name="XDO_?REMARKS?55?">SCOF!$K$10:$K$101</definedName>
    <definedName name="XDO_?REMARKS?550?">SEOF!$K$10:$K$91</definedName>
    <definedName name="XDO_?REMARKS?551?">'SBI-AOF'!$K$10:$K$37</definedName>
    <definedName name="XDO_?REMARKS?552?">'SBI-AOF'!$K$10:$K$62</definedName>
    <definedName name="XDO_?REMARKS?553?">'SBI-AOF'!$K$10:$K$81</definedName>
    <definedName name="XDO_?REMARKS?554?">'SBI-AOF'!$K$10:$K$86</definedName>
    <definedName name="XDO_?REMARKS?555?">SETFSILVER!$K$54</definedName>
    <definedName name="XDO_?REMARKS?556?">SETFSILVER!$K$54:$K$56</definedName>
    <definedName name="XDO_?REMARKS?557?">SETFSILVER!$K$54:$K$59</definedName>
    <definedName name="XDO_?REMARKS?558?">'SETFSILVER-FOF'!$K$42</definedName>
    <definedName name="XDO_?REMARKS?559?">'SETFSILVER-FOF'!$K$42:$K$54</definedName>
    <definedName name="XDO_?REMARKS?56?">SCOF!$K$10:$K$106</definedName>
    <definedName name="XDO_?REMARKS?560?">'SETFSILVER-FOF'!$K$42:$K$59</definedName>
    <definedName name="XDO_?REMARKS?561?">'SN50EW-ETF'!$K$10:$K$59</definedName>
    <definedName name="XDO_?REMARKS?562?">'SN50EW-ETF'!$K$10:$K$102</definedName>
    <definedName name="XDO_?REMARKS?563?">'SN50EW-ETF'!$K$10:$K$107</definedName>
    <definedName name="XDO_?REMARKS?564?">SIOF!$K$10:$K$48</definedName>
    <definedName name="XDO_?REMARKS?565?">SIOF!$K$10:$K$74</definedName>
    <definedName name="XDO_?REMARKS?566?">SIOF!$K$10:$K$93</definedName>
    <definedName name="XDO_?REMARKS?567?">SIOF!$K$10:$K$98</definedName>
    <definedName name="XDO_?REMARKS?568?">SN500IF!$K$10:$K$509</definedName>
    <definedName name="XDO_?REMARKS?569?">SN500IF!$K$10:$K$552</definedName>
    <definedName name="XDO_?REMARKS?57?">STOF!$K$10:$K$35</definedName>
    <definedName name="XDO_?REMARKS?570?">SN500IF!$K$10:$K$557</definedName>
    <definedName name="XDO_?REMARKS?571?">SNICIF!$K$10:$K$39</definedName>
    <definedName name="XDO_?REMARKS?572?">SNICIF!$K$10:$K$82</definedName>
    <definedName name="XDO_?REMARKS?573?">SNICIF!$K$10:$K$87</definedName>
    <definedName name="XDO_?REMARKS?574?">SQF!$K$10:$K$36</definedName>
    <definedName name="XDO_?REMARKS?575?">SQF!$K$10:$K$79</definedName>
    <definedName name="XDO_?REMARKS?576?">SQF!$K$10:$K$84</definedName>
    <definedName name="XDO_?REMARKS?577?">SNBIF!$K$10:$K$21</definedName>
    <definedName name="XDO_?REMARKS?578?">SNBIF!$K$10:$K$64</definedName>
    <definedName name="XDO_?REMARKS?579?">SNBIF!$K$10:$K$69</definedName>
    <definedName name="XDO_?REMARKS?58?">STOF!$K$10:$K$40</definedName>
    <definedName name="XDO_?REMARKS?580?">SNITIF!$K$10:$K$19</definedName>
    <definedName name="XDO_?REMARKS?581?">SNITIF!$K$10:$K$62</definedName>
    <definedName name="XDO_?REMARKS?582?">SNITIF!$K$10:$K$67</definedName>
    <definedName name="XDO_?REMARKS?583?">'SBI BSE PSU Bank ETF'!$K$10:$K$21</definedName>
    <definedName name="XDO_?REMARKS?584?">'SBI BSE PSU Bank ETF'!$K$10:$K$64</definedName>
    <definedName name="XDO_?REMARKS?585?">'SBI BSE PSU Bank ETF'!$K$10:$K$69</definedName>
    <definedName name="XDO_?REMARKS?586?">'SBI BSE PSU Bank Index Fund'!$K$10:$K$21</definedName>
    <definedName name="XDO_?REMARKS?587?">'SBI BSE PSU Bank Index Fund'!$K$10:$K$64</definedName>
    <definedName name="XDO_?REMARKS?588?">'SBI BSE PSU Bank Index Fund'!$K$10:$K$69</definedName>
    <definedName name="XDO_?REMARKS?589?">#REF!</definedName>
    <definedName name="XDO_?REMARKS?59?">STOF!$K$10:$K$47</definedName>
    <definedName name="XDO_?REMARKS?590?">#REF!</definedName>
    <definedName name="XDO_?REMARKS?591?">#REF!</definedName>
    <definedName name="XDO_?REMARKS?592?">#REF!</definedName>
    <definedName name="XDO_?REMARKS?593?">#REF!</definedName>
    <definedName name="XDO_?REMARKS?594?">#REF!</definedName>
    <definedName name="XDO_?REMARKS?595?">#REF!</definedName>
    <definedName name="XDO_?REMARKS?596?">#REF!</definedName>
    <definedName name="XDO_?REMARKS?597?">#REF!</definedName>
    <definedName name="XDO_?REMARKS?598?">#REF!</definedName>
    <definedName name="XDO_?REMARKS?599?">#REF!</definedName>
    <definedName name="XDO_?REMARKS?6?">#REF!</definedName>
    <definedName name="XDO_?REMARKS?60?">STOF!$K$10:$K$68</definedName>
    <definedName name="XDO_?REMARKS?600?">#REF!</definedName>
    <definedName name="XDO_?REMARKS?601?">#REF!</definedName>
    <definedName name="XDO_?REMARKS?602?">#REF!</definedName>
    <definedName name="XDO_?REMARKS?603?">#REF!</definedName>
    <definedName name="XDO_?REMARKS?604?">#REF!</definedName>
    <definedName name="XDO_?REMARKS?605?">#REF!</definedName>
    <definedName name="XDO_?REMARKS?61?">STOF!$K$10:$K$87</definedName>
    <definedName name="XDO_?REMARKS?62?">STOF!$K$10:$K$92</definedName>
    <definedName name="XDO_?REMARKS?63?">SHOF!$K$10:$K$37</definedName>
    <definedName name="XDO_?REMARKS?64?">SHOF!$K$10:$K$43</definedName>
    <definedName name="XDO_?REMARKS?65?">SHOF!$K$10:$K$64</definedName>
    <definedName name="XDO_?REMARKS?66?">SHOF!$K$10:$K$83</definedName>
    <definedName name="XDO_?REMARKS?67?">SHOF!$K$10:$K$88</definedName>
    <definedName name="XDO_?REMARKS?68?">SCF!$K$10:$K$89</definedName>
    <definedName name="XDO_?REMARKS?69?">SCF!$K$10:$K$96</definedName>
    <definedName name="XDO_?REMARKS?7?">#REF!</definedName>
    <definedName name="XDO_?REMARKS?70?">SCF!$K$10:$K$100</definedName>
    <definedName name="XDO_?REMARKS?71?">SCF!$K$10:$K$106</definedName>
    <definedName name="XDO_?REMARKS?72?">SCF!$K$10:$K$119</definedName>
    <definedName name="XDO_?REMARKS?73?">SCF!$K$10:$K$128</definedName>
    <definedName name="XDO_?REMARKS?74?">SCF!$K$10:$K$137</definedName>
    <definedName name="XDO_?REMARKS?75?">SCF!$K$10:$K$156</definedName>
    <definedName name="XDO_?REMARKS?76?">SCF!$K$10:$K$161</definedName>
    <definedName name="XDO_?REMARKS?77?">SNIF!$K$10:$K$59</definedName>
    <definedName name="XDO_?REMARKS?78?">SNIF!$K$10:$K$102</definedName>
    <definedName name="XDO_?REMARKS?79?">SNIF!$K$10:$K$107</definedName>
    <definedName name="XDO_?REMARKS?8?">#REF!</definedName>
    <definedName name="XDO_?REMARKS?80?">'SMCBF-SP'!$K$10:$K$31</definedName>
    <definedName name="XDO_?REMARKS?81?">'SMCBF-SP'!$K$10:$K$52</definedName>
    <definedName name="XDO_?REMARKS?82?">'SMCBF-SP'!$K$10:$K$61</definedName>
    <definedName name="XDO_?REMARKS?83?">'SMCBF-SP'!$K$10:$K$66</definedName>
    <definedName name="XDO_?REMARKS?84?">'SMCBF-SP'!$K$10:$K$79</definedName>
    <definedName name="XDO_?REMARKS?85?">'SMCBF-SP'!$K$10:$K$94</definedName>
    <definedName name="XDO_?REMARKS?86?">'SMCBF-SP'!$K$10:$K$99</definedName>
    <definedName name="XDO_?REMARKS?87?">SOF!$K$34:$K$37</definedName>
    <definedName name="XDO_?REMARKS?88?">SOF!$K$34:$K$57</definedName>
    <definedName name="XDO_?REMARKS?89?">SOF!$K$34:$K$62</definedName>
    <definedName name="XDO_?REMARKS?9?">SLMF!$K$10:$K$82</definedName>
    <definedName name="XDO_?REMARKS?90?">SMMDF!$K$18:$K$51</definedName>
    <definedName name="XDO_?REMARKS?91?">SMMDF!$K$18:$K$63</definedName>
    <definedName name="XDO_?REMARKS?92?">SMMDF!$K$18:$K$74</definedName>
    <definedName name="XDO_?REMARKS?93?">SMMDF!$K$18:$K$87</definedName>
    <definedName name="XDO_?REMARKS?94?">SMMDF!$K$18:$K$97</definedName>
    <definedName name="XDO_?REMARKS?95?">SMMDF!$K$18:$K$102</definedName>
    <definedName name="XDO_?REMARKS?96?">SLF!$K$18:$K$26</definedName>
    <definedName name="XDO_?REMARKS?97?">SLF!$K$18:$K$35</definedName>
    <definedName name="XDO_?REMARKS?98?">SLF!$K$18:$K$43</definedName>
    <definedName name="XDO_?REMARKS?99?">SLF!$K$18:$K$103</definedName>
    <definedName name="XDO_?TDATE?">SMEEF!$D$4</definedName>
    <definedName name="XDO_?TITL?">SMEEF!$A$8:$A$46</definedName>
    <definedName name="XDO_?TITL?1?">#REF!</definedName>
    <definedName name="XDO_?TITL?10?">#REF!</definedName>
    <definedName name="XDO_?TITL?100?">'SFMP- Series 66'!$A$16:$A$34</definedName>
    <definedName name="XDO_?TITL?101?">'SFMP- Series 67'!$A$16:$A$34</definedName>
    <definedName name="XDO_?TITL?102?">'SFMP- Series 64'!$A$16:$A$24</definedName>
    <definedName name="XDO_?TITL?103?">'SFMP- Series 68'!$A$16:$A$24</definedName>
    <definedName name="XDO_?TITL?104?">SNM150IF!$A$8:$A$159</definedName>
    <definedName name="XDO_?TITL?105?">SNS250IF!$A$8:$A$259</definedName>
    <definedName name="XDO_?TITL?106?">'SCIGI-JUN 2036'!$A$16:$A$25</definedName>
    <definedName name="XDO_?TITL?107?">'SCIGI-APR 2029'!$A$16:$A$24</definedName>
    <definedName name="XDO_?TITL?108?">'SCISI-SEP 2027'!$A$16:$A$24</definedName>
    <definedName name="XDO_?TITL?109?">'SFMP- Series 72'!$A$28:$A$41</definedName>
    <definedName name="XDO_?TITL?11?">SEHF!$A$8:$A$47</definedName>
    <definedName name="XDO_?TITL?110?">'SFMP- Series 73'!$A$28:$A$41</definedName>
    <definedName name="XDO_?TITL?111?">SLDF!$A$16:$A$33</definedName>
    <definedName name="XDO_?TITL?112?">'SFMP- Series 74'!$A$16:$A$33</definedName>
    <definedName name="XDO_?TITL?113?">'SFMP- Series 76'!$A$16:$A$21</definedName>
    <definedName name="XDO_?TITL?114?">'SFMP- Series 78'!$A$16:$A$22</definedName>
    <definedName name="XDO_?TITL?115?">SDYF!$A$8:$A$52</definedName>
    <definedName name="XDO_?TITL?116?">'SFMP- Series 79'!$A$16:$A$21</definedName>
    <definedName name="XDO_?TITL?117?">'SFMP- Series 81'!$A$16:$A$25</definedName>
    <definedName name="XDO_?TITL?118?">'SBI-BSE-SENSEX-IF'!$A$8:$A$39</definedName>
    <definedName name="XDO_?TITL?119?">LIQUIDSBI!$A$40:$A$52</definedName>
    <definedName name="XDO_?TITL?12?">#REF!</definedName>
    <definedName name="XDO_?TITL?120?">SN50EWIF!$A$8:$A$59</definedName>
    <definedName name="XDO_?TITL?121?">SEOF!$A$8:$A$42</definedName>
    <definedName name="XDO_?TITL?122?">'SBI-AOF'!$A$8:$A$37</definedName>
    <definedName name="XDO_?TITL?123?">SETFSILVER!$A$40:$A$54</definedName>
    <definedName name="XDO_?TITL?124?">'SETFSILVER-FOF'!$A$40:$A$42</definedName>
    <definedName name="XDO_?TITL?125?">'SN50EW-ETF'!$A$8:$A$59</definedName>
    <definedName name="XDO_?TITL?126?">SIOF!$A$8:$A$48</definedName>
    <definedName name="XDO_?TITL?127?">SN500IF!$A$8:$A$509</definedName>
    <definedName name="XDO_?TITL?128?">SNICIF!$A$8:$A$39</definedName>
    <definedName name="XDO_?TITL?129?">SQF!$A$8:$A$36</definedName>
    <definedName name="XDO_?TITL?13?">SMIF!$A$16:$A$32</definedName>
    <definedName name="XDO_?TITL?130?">SNBIF!$A$8:$A$21</definedName>
    <definedName name="XDO_?TITL?131?">SNITIF!$A$8:$A$19</definedName>
    <definedName name="XDO_?TITL?132?">'SBI BSE PSU Bank ETF'!$A$8:$A$21</definedName>
    <definedName name="XDO_?TITL?133?">'SBI BSE PSU Bank Index Fund'!$A$8:$A$21</definedName>
    <definedName name="XDO_?TITL?134?">#REF!</definedName>
    <definedName name="XDO_?TITL?135?">#REF!</definedName>
    <definedName name="XDO_?TITL?136?">#REF!</definedName>
    <definedName name="XDO_?TITL?137?">#REF!</definedName>
    <definedName name="XDO_?TITL?138?">#REF!</definedName>
    <definedName name="XDO_?TITL?139?">#REF!</definedName>
    <definedName name="XDO_?TITL?14?">#REF!</definedName>
    <definedName name="XDO_?TITL?140?">#REF!</definedName>
    <definedName name="XDO_?TITL?141?">#REF!</definedName>
    <definedName name="XDO_?TITL?15?">SCOF!$A$8:$A$57</definedName>
    <definedName name="XDO_?TITL?16?">STOF!$A$8:$A$35</definedName>
    <definedName name="XDO_?TITL?17?">SHOF!$A$8:$A$37</definedName>
    <definedName name="XDO_?TITL?18?">SCF!$A$8:$A$89</definedName>
    <definedName name="XDO_?TITL?19?">SNIF!$A$8:$A$59</definedName>
    <definedName name="XDO_?TITL?2?">#REF!</definedName>
    <definedName name="XDO_?TITL?20?">'SMCBF-SP'!$A$8:$A$31</definedName>
    <definedName name="XDO_?TITL?21?">SOF!$A$28:$A$37</definedName>
    <definedName name="XDO_?TITL?22?">SMMDF!$A$16:$A$51</definedName>
    <definedName name="XDO_?TITL?23?">SLF!$A$16:$A$26</definedName>
    <definedName name="XDO_?TITL?24?">SDBF!$A$16:$A$25</definedName>
    <definedName name="XDO_?TITL?25?">SSF!$A$16:$A$62</definedName>
    <definedName name="XDO_?TITL?26?">SCRF!$A$8:$A$17</definedName>
    <definedName name="XDO_?TITL?27?">SFEF!$A$8:$A$33</definedName>
    <definedName name="XDO_?TITL?28?">SCHF!$A$8:$A$48</definedName>
    <definedName name="XDO_?TITL?29?">SMUSD!$A$16:$A$39</definedName>
    <definedName name="XDO_?TITL?3?">#REF!</definedName>
    <definedName name="XDO_?TITL?30?">SMIDCAP!$A$8:$A$66</definedName>
    <definedName name="XDO_?TITL?31?">SMCMF!$A$16:$A$25</definedName>
    <definedName name="XDO_?TITL?32?">SMCOMMA!$A$8:$A$36</definedName>
    <definedName name="XDO_?TITL?33?">SMGF!$A$16:$A$28</definedName>
    <definedName name="XDO_?TITL?34?">SFLEXI!$A$8:$A$64</definedName>
    <definedName name="XDO_?TITL?35?">SMAAF!$A$8:$A$60</definedName>
    <definedName name="XDO_?TITL?36?">SBLUECHIP!$A$8:$A$52</definedName>
    <definedName name="XDO_?TITL?37?">SAOF!$A$8:$A$196</definedName>
    <definedName name="XDO_?TITL?38?">SIF!$A$8:$A$44</definedName>
    <definedName name="XDO_?TITL?39?">SMLDF!$A$16:$A$66</definedName>
    <definedName name="XDO_?TITL?4?">#REF!</definedName>
    <definedName name="XDO_?TITL?40?">SSTDF!$A$16:$A$65</definedName>
    <definedName name="XDO_?TITL?41?">SETFGOLD!$A$40:$A$46</definedName>
    <definedName name="XDO_?TITL?42?">SPSU!$A$8:$A$34</definedName>
    <definedName name="XDO_?TITL?43?">SGF!$A$40:$A$42</definedName>
    <definedName name="XDO_?TITL?44?">SBISENSEX!$A$8:$A$39</definedName>
    <definedName name="XDO_?TITL?45?">SSCF!$A$8:$A$69</definedName>
    <definedName name="XDO_?TITL?46?">SBPF!$A$16:$A$56</definedName>
    <definedName name="XDO_?TITL?47?">SBFS!$A$8:$A$32</definedName>
    <definedName name="XDO_?TITL?48?">SETFNN50!$A$8:$A$59</definedName>
    <definedName name="XDO_?TITL?49?">SETFNIFBK!$A$8:$A$21</definedName>
    <definedName name="XDO_?TITL?5?">SLMF!$A$8:$A$82</definedName>
    <definedName name="XDO_?TITL?50?">SETFBSE100!$A$8:$A$109</definedName>
    <definedName name="XDO_?TITL?51?">SESF!$A$8:$A$109</definedName>
    <definedName name="XDO_?TITL?52?">SETFNIF50!$A$8:$A$59</definedName>
    <definedName name="XDO_?TITL?53?">'SLTAF-III'!$A$8:$A$32</definedName>
    <definedName name="XDO_?TITL?54?">SETF10GILT!$A$16:$A$24</definedName>
    <definedName name="XDO_?TITL?55?">'SLTAF-IV'!$A$8:$A$29</definedName>
    <definedName name="XDO_?TITL?56?">'SLTAF-V'!$A$8:$A$35</definedName>
    <definedName name="XDO_?TITL?57?">'SLTAF-VI'!$A$8:$A$45</definedName>
    <definedName name="XDO_?TITL?58?">SETFSN50!$A$8:$A$59</definedName>
    <definedName name="XDO_?TITL?59?">SBIETFQLTY!$A$8:$A$39</definedName>
    <definedName name="XDO_?TITL?6?">SLTEF!$A$8:$A$71</definedName>
    <definedName name="XDO_?TITL?60?">SCBF!$A$16:$A$104</definedName>
    <definedName name="XDO_?TITL?61?">SEMVF!$A$8:$A$59</definedName>
    <definedName name="XDO_?TITL?62?">'SFMP- Series 1'!$A$16:$A$31</definedName>
    <definedName name="XDO_?TITL?63?">'SFMP- Series 6'!$A$16:$A$29</definedName>
    <definedName name="XDO_?TITL?64?">'SFMP- Series 34'!$A$16:$A$26</definedName>
    <definedName name="XDO_?TITL?65?">'SMCBF-IP'!$A$8:$A$31</definedName>
    <definedName name="XDO_?TITL?66?">SFRDF!$A$16:$A$25</definedName>
    <definedName name="XDO_?TITL?67?">SBIETFIT!$A$8:$A$19</definedName>
    <definedName name="XDO_?TITL?68?">SBIETFPB!$A$8:$A$19</definedName>
    <definedName name="XDO_?TITL?69?">'SRBF-AP'!$A$8:$A$56</definedName>
    <definedName name="XDO_?TITL?7?">#REF!</definedName>
    <definedName name="XDO_?TITL?70?">'SRBF-AHP'!$A$8:$A$56</definedName>
    <definedName name="XDO_?TITL?71?">'SRBF-CHP'!$A$8:$A$56</definedName>
    <definedName name="XDO_?TITL?72?">'SRBF-CP'!$A$8:$A$56</definedName>
    <definedName name="XDO_?TITL?73?">'SIA-US EQUITY FOF'!$A$8:$A$14</definedName>
    <definedName name="XDO_?TITL?74?">'SFMP- Series 41'!$A$16:$A$18</definedName>
    <definedName name="XDO_?TITL?75?">'SFMP- Series 42'!$A$16:$A$18</definedName>
    <definedName name="XDO_?TITL?76?">'SFMP- Series 43'!$A$16:$A$34</definedName>
    <definedName name="XDO_?TITL?77?">'SNN50'!$A$8:$A$59</definedName>
    <definedName name="XDO_?TITL?78?">'SFMP- Series 44'!$A$16:$A$31</definedName>
    <definedName name="XDO_?TITL?79?">'SFMP- Series 45'!$A$16:$A$33</definedName>
    <definedName name="XDO_?TITL?8?">#REF!</definedName>
    <definedName name="XDO_?TITL?80?">SBIETFCON!$A$8:$A$39</definedName>
    <definedName name="XDO_?TITL?81?">'SFMP- Series 46'!$A$16:$A$29</definedName>
    <definedName name="XDO_?TITL?82?">'SFMP- Series 47'!$A$16:$A$27</definedName>
    <definedName name="XDO_?TITL?83?">'SFMP- Series 48'!$A$16:$A$28</definedName>
    <definedName name="XDO_?TITL?84?">SBAF!$A$8:$A$99</definedName>
    <definedName name="XDO_?TITL?85?">'SFMP- Series 49'!$A$16:$A$33</definedName>
    <definedName name="XDO_?TITL?86?">'SFMP- Series 50'!$A$16:$A$30</definedName>
    <definedName name="XDO_?TITL?87?">'SFMP- Series 51'!$A$16:$A$36</definedName>
    <definedName name="XDO_?TITL?88?">'SFMP- Series 52'!$A$16:$A$30</definedName>
    <definedName name="XDO_?TITL?89?">'SFMP- Series 53'!$A$16:$A$34</definedName>
    <definedName name="XDO_?TITL?9?">SMGLF!$A$8:$A$40</definedName>
    <definedName name="XDO_?TITL?90?">'SFMP- Series 54'!$A$16:$A$28</definedName>
    <definedName name="XDO_?TITL?91?">'SFMP- Series 55'!$A$16:$A$32</definedName>
    <definedName name="XDO_?TITL?92?">'SFMP- Series 56'!$A$16:$A$27</definedName>
    <definedName name="XDO_?TITL?93?">'SFMP- Series 57'!$A$16:$A$29</definedName>
    <definedName name="XDO_?TITL?94?">'SFMP- Series 58'!$A$16:$A$31</definedName>
    <definedName name="XDO_?TITL?95?">SCPSE!$A$16:$A$44</definedName>
    <definedName name="XDO_?TITL?96?">'SFMP- Series 59'!$A$28:$A$40</definedName>
    <definedName name="XDO_?TITL?97?">'SFMP- Series 60'!$A$16:$A$30</definedName>
    <definedName name="XDO_?TITL?98?">SMCF!$A$8:$A$58</definedName>
    <definedName name="XDO_?TITL?99?">'SFMP- Series 61'!$A$16:$A$36</definedName>
    <definedName name="XDO_?YTM?">SMEEF!$I$10:$I$100</definedName>
    <definedName name="XDO_?YTM?1?">#REF!</definedName>
    <definedName name="XDO_?YTM?10?">SLMF!$I$10:$I$88</definedName>
    <definedName name="XDO_?YTM?100?">SLF!$I$18:$I$132</definedName>
    <definedName name="XDO_?YTM?101?">SLF!$I$18:$I$144</definedName>
    <definedName name="XDO_?YTM?102?">SLF!$I$18:$I$155</definedName>
    <definedName name="XDO_?YTM?103?">SLF!$I$18:$I$165</definedName>
    <definedName name="XDO_?YTM?104?">SLF!$I$18:$I$170</definedName>
    <definedName name="XDO_?YTM?105?">SDBF!$I$18:$I$25</definedName>
    <definedName name="XDO_?YTM?106?">SDBF!$I$18:$I$31</definedName>
    <definedName name="XDO_?YTM?107?">SDBF!$I$18:$I$39</definedName>
    <definedName name="XDO_?YTM?108?">SDBF!$I$18:$I$52</definedName>
    <definedName name="XDO_?YTM?109?">SDBF!$I$18:$I$71</definedName>
    <definedName name="XDO_?YTM?11?">SLMF!$I$10:$I$92</definedName>
    <definedName name="XDO_?YTM?110?">SDBF!$I$18:$I$81</definedName>
    <definedName name="XDO_?YTM?111?">SDBF!$I$18:$I$86</definedName>
    <definedName name="XDO_?YTM?112?">SSF!$I$26:$I$62</definedName>
    <definedName name="XDO_?YTM?113?">SSF!$I$26:$I$85</definedName>
    <definedName name="XDO_?YTM?114?">SSF!$I$26:$I$119</definedName>
    <definedName name="XDO_?YTM?115?">SSF!$I$26:$I$124</definedName>
    <definedName name="XDO_?YTM?116?">SSF!$I$26:$I$135</definedName>
    <definedName name="XDO_?YTM?117?">SSF!$I$26:$I$145</definedName>
    <definedName name="XDO_?YTM?118?">SSF!$I$26:$I$150</definedName>
    <definedName name="XDO_?YTM?119?">SCRF!$I$16:$I$17</definedName>
    <definedName name="XDO_?YTM?12?">SLMF!$I$10:$I$113</definedName>
    <definedName name="XDO_?YTM?120?">SCRF!$I$16:$I$21</definedName>
    <definedName name="XDO_?YTM?121?">SCRF!$I$16:$I$56</definedName>
    <definedName name="XDO_?YTM?122?">SCRF!$I$16:$I$66</definedName>
    <definedName name="XDO_?YTM?123?">SCRF!$I$16:$I$87</definedName>
    <definedName name="XDO_?YTM?124?">SCRF!$I$16:$I$97</definedName>
    <definedName name="XDO_?YTM?125?">SCRF!$I$16:$I$102</definedName>
    <definedName name="XDO_?YTM?126?">SFEF!$I$10:$I$33</definedName>
    <definedName name="XDO_?YTM?127?">SFEF!$I$10:$I$41</definedName>
    <definedName name="XDO_?YTM?128?">SFEF!$I$10:$I$66</definedName>
    <definedName name="XDO_?YTM?129?">SFEF!$I$10:$I$85</definedName>
    <definedName name="XDO_?YTM?13?">SLMF!$I$10:$I$132</definedName>
    <definedName name="XDO_?YTM?130?">SFEF!$I$10:$I$90</definedName>
    <definedName name="XDO_?YTM?131?">SCHF!$I$10:$I$48</definedName>
    <definedName name="XDO_?YTM?132?">SCHF!$I$10:$I$56</definedName>
    <definedName name="XDO_?YTM?133?">SCHF!$I$10:$I$107</definedName>
    <definedName name="XDO_?YTM?134?">SCHF!$I$10:$I$117</definedName>
    <definedName name="XDO_?YTM?135?">SCHF!$I$10:$I$128</definedName>
    <definedName name="XDO_?YTM?136?">SCHF!$I$10:$I$147</definedName>
    <definedName name="XDO_?YTM?137?">SCHF!$I$10:$I$157</definedName>
    <definedName name="XDO_?YTM?138?">SCHF!$I$10:$I$162</definedName>
    <definedName name="XDO_?YTM?139?">SMUSD!$I$18:$I$39</definedName>
    <definedName name="XDO_?YTM?14?">SLMF!$I$10:$I$137</definedName>
    <definedName name="XDO_?YTM?140?">SMUSD!$I$18:$I$46</definedName>
    <definedName name="XDO_?YTM?141?">SMUSD!$I$18:$I$50</definedName>
    <definedName name="XDO_?YTM?142?">SMUSD!$I$18:$I$64</definedName>
    <definedName name="XDO_?YTM?143?">SMUSD!$I$18:$I$75</definedName>
    <definedName name="XDO_?YTM?144?">SMUSD!$I$18:$I$106</definedName>
    <definedName name="XDO_?YTM?145?">SMUSD!$I$18:$I$110</definedName>
    <definedName name="XDO_?YTM?146?">SMUSD!$I$18:$I$121</definedName>
    <definedName name="XDO_?YTM?147?">SMUSD!$I$18:$I$131</definedName>
    <definedName name="XDO_?YTM?148?">SMUSD!$I$18:$I$136</definedName>
    <definedName name="XDO_?YTM?149?">SMIDCAP!$I$10:$I$66</definedName>
    <definedName name="XDO_?YTM?15?">SLTEF!$I$10:$I$71</definedName>
    <definedName name="XDO_?YTM?150?">SMIDCAP!$I$10:$I$93</definedName>
    <definedName name="XDO_?YTM?151?">SMIDCAP!$I$10:$I$112</definedName>
    <definedName name="XDO_?YTM?152?">SMIDCAP!$I$10:$I$117</definedName>
    <definedName name="XDO_?YTM?153?">SMCMF!$I$24:$I$25</definedName>
    <definedName name="XDO_?YTM?154?">SMCMF!$I$24:$I$54</definedName>
    <definedName name="XDO_?YTM?155?">SMCMF!$I$24:$I$59</definedName>
    <definedName name="XDO_?YTM?156?">SMCOMMA!$I$10:$I$36</definedName>
    <definedName name="XDO_?YTM?157?">SMCOMMA!$I$10:$I$61</definedName>
    <definedName name="XDO_?YTM?158?">SMCOMMA!$I$10:$I$80</definedName>
    <definedName name="XDO_?YTM?159?">SMCOMMA!$I$10:$I$85</definedName>
    <definedName name="XDO_?YTM?16?">SLTEF!$I$10:$I$96</definedName>
    <definedName name="XDO_?YTM?160?">SMGF!$I$24:$I$28</definedName>
    <definedName name="XDO_?YTM?161?">SMGF!$I$24:$I$38</definedName>
    <definedName name="XDO_?YTM?162?">SMGF!$I$24:$I$47</definedName>
    <definedName name="XDO_?YTM?163?">SMGF!$I$24:$I$66</definedName>
    <definedName name="XDO_?YTM?164?">SMGF!$I$24:$I$71</definedName>
    <definedName name="XDO_?YTM?165?">SFLEXI!$I$10:$I$64</definedName>
    <definedName name="XDO_?YTM?166?">SFLEXI!$I$10:$I$73</definedName>
    <definedName name="XDO_?YTM?167?">SFLEXI!$I$10:$I$96</definedName>
    <definedName name="XDO_?YTM?168?">SFLEXI!$I$10:$I$115</definedName>
    <definedName name="XDO_?YTM?169?">SFLEXI!$I$10:$I$120</definedName>
    <definedName name="XDO_?YTM?17?">SLTEF!$I$10:$I$115</definedName>
    <definedName name="XDO_?YTM?170?">SMAAF!$I$10:$I$60</definedName>
    <definedName name="XDO_?YTM?171?">SMAAF!$I$10:$I$68</definedName>
    <definedName name="XDO_?YTM?172?">SMAAF!$I$10:$I$73</definedName>
    <definedName name="XDO_?YTM?173?">SMAAF!$I$10:$I$109</definedName>
    <definedName name="XDO_?YTM?174?">SMAAF!$I$10:$I$118</definedName>
    <definedName name="XDO_?YTM?175?">SMAAF!$I$10:$I$123</definedName>
    <definedName name="XDO_?YTM?176?">SMAAF!$I$10:$I$142</definedName>
    <definedName name="XDO_?YTM?177?">SMAAF!$I$10:$I$154</definedName>
    <definedName name="XDO_?YTM?178?">SMAAF!$I$10:$I$159</definedName>
    <definedName name="XDO_?YTM?179?">SBLUECHIP!$I$10:$I$52</definedName>
    <definedName name="XDO_?YTM?18?">SLTEF!$I$10:$I$120</definedName>
    <definedName name="XDO_?YTM?180?">SBLUECHIP!$I$10:$I$79</definedName>
    <definedName name="XDO_?YTM?181?">SBLUECHIP!$I$10:$I$98</definedName>
    <definedName name="XDO_?YTM?182?">SBLUECHIP!$I$10:$I$103</definedName>
    <definedName name="XDO_?YTM?183?">SAOF!$I$10:$I$196</definedName>
    <definedName name="XDO_?YTM?184?">SAOF!$I$10:$I$225</definedName>
    <definedName name="XDO_?YTM?185?">SAOF!$I$10:$I$241</definedName>
    <definedName name="XDO_?YTM?186?">SAOF!$I$10:$I$253</definedName>
    <definedName name="XDO_?YTM?187?">SAOF!$I$10:$I$257</definedName>
    <definedName name="XDO_?YTM?188?">SAOF!$I$10:$I$269</definedName>
    <definedName name="XDO_?YTM?189?">SAOF!$I$10:$I$281</definedName>
    <definedName name="XDO_?YTM?19?">#REF!</definedName>
    <definedName name="XDO_?YTM?190?">SAOF!$I$10:$I$286</definedName>
    <definedName name="XDO_?YTM?191?">SIF!$I$10:$I$44</definedName>
    <definedName name="XDO_?YTM?192?">SIF!$I$10:$I$52</definedName>
    <definedName name="XDO_?YTM?193?">SIF!$I$10:$I$73</definedName>
    <definedName name="XDO_?YTM?194?">SIF!$I$10:$I$92</definedName>
    <definedName name="XDO_?YTM?195?">SIF!$I$10:$I$97</definedName>
    <definedName name="XDO_?YTM?196?">SMLDF!$I$18:$I$66</definedName>
    <definedName name="XDO_?YTM?197?">SMLDF!$I$18:$I$75</definedName>
    <definedName name="XDO_?YTM?198?">SMLDF!$I$18:$I$81</definedName>
    <definedName name="XDO_?YTM?199?">SMLDF!$I$18:$I$91</definedName>
    <definedName name="XDO_?YTM?2?">#REF!</definedName>
    <definedName name="XDO_?YTM?20?">#REF!</definedName>
    <definedName name="XDO_?YTM?200?">SMLDF!$I$18:$I$104</definedName>
    <definedName name="XDO_?YTM?201?">SMLDF!$I$18:$I$123</definedName>
    <definedName name="XDO_?YTM?202?">SMLDF!$I$18:$I$127</definedName>
    <definedName name="XDO_?YTM?203?">SMLDF!$I$18:$I$133</definedName>
    <definedName name="XDO_?YTM?204?">SMLDF!$I$18:$I$140</definedName>
    <definedName name="XDO_?YTM?205?">SMLDF!$I$18:$I$150</definedName>
    <definedName name="XDO_?YTM?206?">SMLDF!$I$18:$I$155</definedName>
    <definedName name="XDO_?YTM?207?">SSTDF!$I$18:$I$65</definedName>
    <definedName name="XDO_?YTM?208?">SSTDF!$I$18:$I$72</definedName>
    <definedName name="XDO_?YTM?209?">SSTDF!$I$18:$I$79</definedName>
    <definedName name="XDO_?YTM?21?">#REF!</definedName>
    <definedName name="XDO_?YTM?210?">SSTDF!$I$18:$I$85</definedName>
    <definedName name="XDO_?YTM?211?">SSTDF!$I$18:$I$92</definedName>
    <definedName name="XDO_?YTM?212?">SSTDF!$I$18:$I$100</definedName>
    <definedName name="XDO_?YTM?213?">SSTDF!$I$18:$I$107</definedName>
    <definedName name="XDO_?YTM?214?">SSTDF!$I$18:$I$117</definedName>
    <definedName name="XDO_?YTM?215?">SSTDF!$I$18:$I$122</definedName>
    <definedName name="XDO_?YTM?216?">SETFGOLD!$I$46</definedName>
    <definedName name="XDO_?YTM?217?">SETFGOLD!$I$46:$I$54</definedName>
    <definedName name="XDO_?YTM?218?">SETFGOLD!$I$46:$I$59</definedName>
    <definedName name="XDO_?YTM?219?">SPSU!$I$10:$I$34</definedName>
    <definedName name="XDO_?YTM?22?">#REF!</definedName>
    <definedName name="XDO_?YTM?220?">SPSU!$I$10:$I$59</definedName>
    <definedName name="XDO_?YTM?221?">SPSU!$I$10:$I$78</definedName>
    <definedName name="XDO_?YTM?222?">SPSU!$I$10:$I$83</definedName>
    <definedName name="XDO_?YTM?223?">SGF!$I$42</definedName>
    <definedName name="XDO_?YTM?224?">SGF!$I$42:$I$54</definedName>
    <definedName name="XDO_?YTM?225?">SGF!$I$42:$I$59</definedName>
    <definedName name="XDO_?YTM?226?">SBISENSEX!$I$10:$I$39</definedName>
    <definedName name="XDO_?YTM?227?">SBISENSEX!$I$10:$I$82</definedName>
    <definedName name="XDO_?YTM?228?">SBISENSEX!$I$10:$I$87</definedName>
    <definedName name="XDO_?YTM?229?">SSCF!$I$10:$I$69</definedName>
    <definedName name="XDO_?YTM?23?">SMGLF!$I$10:$I$40</definedName>
    <definedName name="XDO_?YTM?230?">SSCF!$I$10:$I$94</definedName>
    <definedName name="XDO_?YTM?231?">SSCF!$I$10:$I$103</definedName>
    <definedName name="XDO_?YTM?232?">SSCF!$I$10:$I$115</definedName>
    <definedName name="XDO_?YTM?233?">SSCF!$I$10:$I$120</definedName>
    <definedName name="XDO_?YTM?234?">SBPF!$I$18:$I$56</definedName>
    <definedName name="XDO_?YTM?235?">SBPF!$I$18:$I$65</definedName>
    <definedName name="XDO_?YTM?236?">SBPF!$I$18:$I$73</definedName>
    <definedName name="XDO_?YTM?237?">SBPF!$I$18:$I$82</definedName>
    <definedName name="XDO_?YTM?238?">SBPF!$I$18:$I$95</definedName>
    <definedName name="XDO_?YTM?239?">SBPF!$I$18:$I$105</definedName>
    <definedName name="XDO_?YTM?24?">SMGLF!$I$10:$I$65</definedName>
    <definedName name="XDO_?YTM?240?">SBPF!$I$18:$I$110</definedName>
    <definedName name="XDO_?YTM?241?">SBFS!$I$10:$I$32</definedName>
    <definedName name="XDO_?YTM?242?">SBFS!$I$10:$I$58</definedName>
    <definedName name="XDO_?YTM?243?">SBFS!$I$10:$I$77</definedName>
    <definedName name="XDO_?YTM?244?">SBFS!$I$10:$I$82</definedName>
    <definedName name="XDO_?YTM?245?">SETFNN50!$I$10:$I$59</definedName>
    <definedName name="XDO_?YTM?246?">SETFNN50!$I$10:$I$102</definedName>
    <definedName name="XDO_?YTM?247?">SETFNN50!$I$10:$I$107</definedName>
    <definedName name="XDO_?YTM?248?">SETFNIFBK!$I$10:$I$21</definedName>
    <definedName name="XDO_?YTM?249?">SETFNIFBK!$I$10:$I$64</definedName>
    <definedName name="XDO_?YTM?25?">SMGLF!$I$10:$I$84</definedName>
    <definedName name="XDO_?YTM?250?">SETFNIFBK!$I$10:$I$69</definedName>
    <definedName name="XDO_?YTM?251?">SETFBSE100!$I$10:$I$109</definedName>
    <definedName name="XDO_?YTM?252?">SETFBSE100!$I$10:$I$152</definedName>
    <definedName name="XDO_?YTM?253?">SETFBSE100!$I$10:$I$157</definedName>
    <definedName name="XDO_?YTM?254?">SESF!$I$10:$I$109</definedName>
    <definedName name="XDO_?YTM?255?">SESF!$I$10:$I$115</definedName>
    <definedName name="XDO_?YTM?256?">SESF!$I$10:$I$120</definedName>
    <definedName name="XDO_?YTM?257?">SESF!$I$10:$I$125</definedName>
    <definedName name="XDO_?YTM?258?">SESF!$I$10:$I$146</definedName>
    <definedName name="XDO_?YTM?259?">SESF!$I$10:$I$157</definedName>
    <definedName name="XDO_?YTM?26?">SMGLF!$I$10:$I$89</definedName>
    <definedName name="XDO_?YTM?260?">SESF!$I$10:$I$168</definedName>
    <definedName name="XDO_?YTM?261?">SESF!$I$10:$I$187</definedName>
    <definedName name="XDO_?YTM?262?">SESF!$I$10:$I$192</definedName>
    <definedName name="XDO_?YTM?263?">SETFNIF50!$I$10:$I$59</definedName>
    <definedName name="XDO_?YTM?264?">SETFNIF50!$I$10:$I$102</definedName>
    <definedName name="XDO_?YTM?265?">SETFNIF50!$I$10:$I$107</definedName>
    <definedName name="XDO_?YTM?266?">'SLTAF-III'!$I$10:$I$32</definedName>
    <definedName name="XDO_?YTM?267?">'SLTAF-III'!$I$10:$I$75</definedName>
    <definedName name="XDO_?YTM?268?">'SLTAF-III'!$I$10:$I$80</definedName>
    <definedName name="XDO_?YTM?269?">SETF10GILT!$I$24</definedName>
    <definedName name="XDO_?YTM?27?">#REF!</definedName>
    <definedName name="XDO_?YTM?270?">SETF10GILT!$I$24:$I$53</definedName>
    <definedName name="XDO_?YTM?271?">SETF10GILT!$I$24:$I$58</definedName>
    <definedName name="XDO_?YTM?272?">'SLTAF-IV'!$I$10:$I$29</definedName>
    <definedName name="XDO_?YTM?273?">'SLTAF-IV'!$I$10:$I$72</definedName>
    <definedName name="XDO_?YTM?274?">'SLTAF-IV'!$I$10:$I$77</definedName>
    <definedName name="XDO_?YTM?275?">'SLTAF-V'!$I$10:$I$35</definedName>
    <definedName name="XDO_?YTM?276?">'SLTAF-V'!$I$10:$I$78</definedName>
    <definedName name="XDO_?YTM?277?">'SLTAF-V'!$I$10:$I$83</definedName>
    <definedName name="XDO_?YTM?278?">'SLTAF-VI'!$I$10:$I$45</definedName>
    <definedName name="XDO_?YTM?279?">'SLTAF-VI'!$I$10:$I$88</definedName>
    <definedName name="XDO_?YTM?28?">#REF!</definedName>
    <definedName name="XDO_?YTM?280?">'SLTAF-VI'!$I$10:$I$93</definedName>
    <definedName name="XDO_?YTM?281?">SETFSN50!$I$10:$I$59</definedName>
    <definedName name="XDO_?YTM?282?">SETFSN50!$I$10:$I$102</definedName>
    <definedName name="XDO_?YTM?283?">SETFSN50!$I$10:$I$107</definedName>
    <definedName name="XDO_?YTM?284?">SBIETFQLTY!$I$10:$I$39</definedName>
    <definedName name="XDO_?YTM?285?">SBIETFQLTY!$I$10:$I$82</definedName>
    <definedName name="XDO_?YTM?286?">SBIETFQLTY!$I$10:$I$87</definedName>
    <definedName name="XDO_?YTM?287?">SCBF!$I$18:$I$104</definedName>
    <definedName name="XDO_?YTM?288?">SCBF!$I$18:$I$110</definedName>
    <definedName name="XDO_?YTM?289?">SCBF!$I$18:$I$116</definedName>
    <definedName name="XDO_?YTM?29?">SEHF!$I$10:$I$47</definedName>
    <definedName name="XDO_?YTM?290?">SCBF!$I$18:$I$127</definedName>
    <definedName name="XDO_?YTM?291?">SCBF!$I$18:$I$136</definedName>
    <definedName name="XDO_?YTM?292?">SCBF!$I$18:$I$149</definedName>
    <definedName name="XDO_?YTM?293?">SCBF!$I$18:$I$159</definedName>
    <definedName name="XDO_?YTM?294?">SCBF!$I$18:$I$164</definedName>
    <definedName name="XDO_?YTM?295?">SEMVF!$I$10:$I$59</definedName>
    <definedName name="XDO_?YTM?296?">SEMVF!$I$10:$I$102</definedName>
    <definedName name="XDO_?YTM?297?">SEMVF!$I$10:$I$107</definedName>
    <definedName name="XDO_?YTM?298?">'SFMP- Series 1'!$I$26:$I$31</definedName>
    <definedName name="XDO_?YTM?299?">'SFMP- Series 1'!$I$26:$I$50</definedName>
    <definedName name="XDO_?YTM?3?">#REF!</definedName>
    <definedName name="XDO_?YTM?30?">SEHF!$I$10:$I$52</definedName>
    <definedName name="XDO_?YTM?300?">'SFMP- Series 1'!$I$26:$I$65</definedName>
    <definedName name="XDO_?YTM?301?">'SFMP- Series 1'!$I$26:$I$70</definedName>
    <definedName name="XDO_?YTM?302?">'SFMP- Series 6'!$I$26:$I$29</definedName>
    <definedName name="XDO_?YTM?303?">'SFMP- Series 6'!$I$26:$I$48</definedName>
    <definedName name="XDO_?YTM?304?">'SFMP- Series 6'!$I$26:$I$63</definedName>
    <definedName name="XDO_?YTM?305?">'SFMP- Series 6'!$I$26:$I$68</definedName>
    <definedName name="XDO_?YTM?306?">'SFMP- Series 34'!$I$26</definedName>
    <definedName name="XDO_?YTM?307?">'SFMP- Series 34'!$I$26:$I$43</definedName>
    <definedName name="XDO_?YTM?308?">'SFMP- Series 34'!$I$26:$I$58</definedName>
    <definedName name="XDO_?YTM?309?">'SFMP- Series 34'!$I$26:$I$63</definedName>
    <definedName name="XDO_?YTM?31?">SEHF!$I$10:$I$59</definedName>
    <definedName name="XDO_?YTM?310?">'SMCBF-IP'!$I$10:$I$31</definedName>
    <definedName name="XDO_?YTM?311?">'SMCBF-IP'!$I$10:$I$37</definedName>
    <definedName name="XDO_?YTM?312?">'SMCBF-IP'!$I$10:$I$41</definedName>
    <definedName name="XDO_?YTM?313?">'SMCBF-IP'!$I$10:$I$62</definedName>
    <definedName name="XDO_?YTM?314?">'SMCBF-IP'!$I$10:$I$81</definedName>
    <definedName name="XDO_?YTM?315?">'SMCBF-IP'!$I$10:$I$86</definedName>
    <definedName name="XDO_?YTM?316?">SFRDF!$I$18:$I$25</definedName>
    <definedName name="XDO_?YTM?317?">SFRDF!$I$18:$I$36</definedName>
    <definedName name="XDO_?YTM?318?">SFRDF!$I$18:$I$40</definedName>
    <definedName name="XDO_?YTM?319?">SFRDF!$I$18:$I$48</definedName>
    <definedName name="XDO_?YTM?32?">SEHF!$I$10:$I$63</definedName>
    <definedName name="XDO_?YTM?320?">SFRDF!$I$18:$I$61</definedName>
    <definedName name="XDO_?YTM?321?">SFRDF!$I$18:$I$71</definedName>
    <definedName name="XDO_?YTM?322?">SFRDF!$I$18:$I$76</definedName>
    <definedName name="XDO_?YTM?323?">SBIETFIT!$I$10:$I$19</definedName>
    <definedName name="XDO_?YTM?324?">SBIETFIT!$I$10:$I$62</definedName>
    <definedName name="XDO_?YTM?325?">SBIETFIT!$I$10:$I$67</definedName>
    <definedName name="XDO_?YTM?326?">SBIETFPB!$I$10:$I$19</definedName>
    <definedName name="XDO_?YTM?327?">SBIETFPB!$I$10:$I$62</definedName>
    <definedName name="XDO_?YTM?328?">SBIETFPB!$I$10:$I$67</definedName>
    <definedName name="XDO_?YTM?329?">'SRBF-AP'!$I$10:$I$56</definedName>
    <definedName name="XDO_?YTM?33?">SEHF!$I$10:$I$112</definedName>
    <definedName name="XDO_?YTM?330?">'SRBF-AP'!$I$10:$I$66</definedName>
    <definedName name="XDO_?YTM?331?">'SRBF-AP'!$I$10:$I$74</definedName>
    <definedName name="XDO_?YTM?332?">'SRBF-AP'!$I$10:$I$103</definedName>
    <definedName name="XDO_?YTM?333?">'SRBF-AP'!$I$10:$I$108</definedName>
    <definedName name="XDO_?YTM?334?">'SRBF-AHP'!$I$10:$I$56</definedName>
    <definedName name="XDO_?YTM?335?">'SRBF-AHP'!$I$10:$I$65</definedName>
    <definedName name="XDO_?YTM?336?">'SRBF-AHP'!$I$10:$I$70</definedName>
    <definedName name="XDO_?YTM?337?">'SRBF-AHP'!$I$10:$I$75</definedName>
    <definedName name="XDO_?YTM?338?">'SRBF-AHP'!$I$10:$I$84</definedName>
    <definedName name="XDO_?YTM?339?">'SRBF-AHP'!$I$10:$I$88</definedName>
    <definedName name="XDO_?YTM?34?">SEHF!$I$10:$I$118</definedName>
    <definedName name="XDO_?YTM?340?">'SRBF-AHP'!$I$10:$I$105</definedName>
    <definedName name="XDO_?YTM?341?">'SRBF-AHP'!$I$10:$I$117</definedName>
    <definedName name="XDO_?YTM?342?">'SRBF-AHP'!$I$10:$I$122</definedName>
    <definedName name="XDO_?YTM?343?">'SRBF-CHP'!$I$10:$I$56</definedName>
    <definedName name="XDO_?YTM?344?">'SRBF-CHP'!$I$10:$I$73</definedName>
    <definedName name="XDO_?YTM?345?">'SRBF-CHP'!$I$10:$I$84</definedName>
    <definedName name="XDO_?YTM?346?">'SRBF-CHP'!$I$10:$I$113</definedName>
    <definedName name="XDO_?YTM?347?">'SRBF-CHP'!$I$10:$I$118</definedName>
    <definedName name="XDO_?YTM?348?">'SRBF-CP'!$I$10:$I$56</definedName>
    <definedName name="XDO_?YTM?349?">'SRBF-CP'!$I$10:$I$72</definedName>
    <definedName name="XDO_?YTM?35?">SEHF!$I$10:$I$127</definedName>
    <definedName name="XDO_?YTM?350?">'SRBF-CP'!$I$10:$I$83</definedName>
    <definedName name="XDO_?YTM?351?">'SRBF-CP'!$I$10:$I$87</definedName>
    <definedName name="XDO_?YTM?352?">'SRBF-CP'!$I$10:$I$114</definedName>
    <definedName name="XDO_?YTM?353?">'SRBF-CP'!$I$10:$I$119</definedName>
    <definedName name="XDO_?YTM?354?">'SIA-US EQUITY FOF'!$I$14</definedName>
    <definedName name="XDO_?YTM?355?">'SIA-US EQUITY FOF'!$I$14:$I$53</definedName>
    <definedName name="XDO_?YTM?356?">'SIA-US EQUITY FOF'!$I$14:$I$58</definedName>
    <definedName name="XDO_?YTM?357?">'SFMP- Series 41'!$I$18</definedName>
    <definedName name="XDO_?YTM?358?">'SFMP- Series 41'!$I$18:$I$29</definedName>
    <definedName name="XDO_?YTM?359?">'SFMP- Series 41'!$I$18:$I$43</definedName>
    <definedName name="XDO_?YTM?36?">SEHF!$I$10:$I$139</definedName>
    <definedName name="XDO_?YTM?360?">'SFMP- Series 41'!$I$18:$I$58</definedName>
    <definedName name="XDO_?YTM?361?">'SFMP- Series 41'!$I$18:$I$63</definedName>
    <definedName name="XDO_?YTM?362?">'SFMP- Series 42'!$I$18</definedName>
    <definedName name="XDO_?YTM?363?">'SFMP- Series 42'!$I$18:$I$40</definedName>
    <definedName name="XDO_?YTM?364?">'SFMP- Series 42'!$I$18:$I$61</definedName>
    <definedName name="XDO_?YTM?365?">'SFMP- Series 42'!$I$18:$I$76</definedName>
    <definedName name="XDO_?YTM?366?">'SFMP- Series 42'!$I$18:$I$81</definedName>
    <definedName name="XDO_?YTM?367?">'SFMP- Series 43'!$I$26:$I$34</definedName>
    <definedName name="XDO_?YTM?368?">'SFMP- Series 43'!$I$26:$I$52</definedName>
    <definedName name="XDO_?YTM?369?">'SFMP- Series 43'!$I$26:$I$67</definedName>
    <definedName name="XDO_?YTM?37?">SEHF!$I$10:$I$145</definedName>
    <definedName name="XDO_?YTM?370?">'SFMP- Series 43'!$I$26:$I$72</definedName>
    <definedName name="XDO_?YTM?371?">'SNN50'!$I$10:$I$59</definedName>
    <definedName name="XDO_?YTM?372?">'SNN50'!$I$10:$I$102</definedName>
    <definedName name="XDO_?YTM?373?">'SNN50'!$I$10:$I$107</definedName>
    <definedName name="XDO_?YTM?374?">'SFMP- Series 44'!$I$26:$I$31</definedName>
    <definedName name="XDO_?YTM?375?">'SFMP- Series 44'!$I$26:$I$53</definedName>
    <definedName name="XDO_?YTM?376?">'SFMP- Series 44'!$I$26:$I$68</definedName>
    <definedName name="XDO_?YTM?377?">'SFMP- Series 44'!$I$26:$I$73</definedName>
    <definedName name="XDO_?YTM?378?">'SFMP- Series 45'!$I$26:$I$33</definedName>
    <definedName name="XDO_?YTM?379?">'SFMP- Series 45'!$I$26:$I$55</definedName>
    <definedName name="XDO_?YTM?38?">SEHF!$I$10:$I$150</definedName>
    <definedName name="XDO_?YTM?380?">'SFMP- Series 45'!$I$26:$I$70</definedName>
    <definedName name="XDO_?YTM?381?">'SFMP- Series 45'!$I$26:$I$75</definedName>
    <definedName name="XDO_?YTM?382?">SBIETFCON!$I$10:$I$39</definedName>
    <definedName name="XDO_?YTM?383?">SBIETFCON!$I$10:$I$82</definedName>
    <definedName name="XDO_?YTM?384?">SBIETFCON!$I$10:$I$87</definedName>
    <definedName name="XDO_?YTM?385?">'SFMP- Series 46'!$I$26:$I$29</definedName>
    <definedName name="XDO_?YTM?386?">'SFMP- Series 46'!$I$26:$I$48</definedName>
    <definedName name="XDO_?YTM?387?">'SFMP- Series 46'!$I$26:$I$63</definedName>
    <definedName name="XDO_?YTM?388?">'SFMP- Series 46'!$I$26:$I$68</definedName>
    <definedName name="XDO_?YTM?389?">'SFMP- Series 47'!$I$26:$I$27</definedName>
    <definedName name="XDO_?YTM?39?">SEHF!$I$10:$I$158</definedName>
    <definedName name="XDO_?YTM?390?">'SFMP- Series 47'!$I$26:$I$46</definedName>
    <definedName name="XDO_?YTM?391?">'SFMP- Series 47'!$I$26:$I$61</definedName>
    <definedName name="XDO_?YTM?392?">'SFMP- Series 47'!$I$26:$I$66</definedName>
    <definedName name="XDO_?YTM?393?">'SFMP- Series 48'!$I$26:$I$28</definedName>
    <definedName name="XDO_?YTM?394?">'SFMP- Series 48'!$I$26:$I$44</definedName>
    <definedName name="XDO_?YTM?395?">'SFMP- Series 48'!$I$26:$I$59</definedName>
    <definedName name="XDO_?YTM?396?">'SFMP- Series 48'!$I$26:$I$64</definedName>
    <definedName name="XDO_?YTM?397?">SBAF!$I$10:$I$99</definedName>
    <definedName name="XDO_?YTM?398?">SBAF!$I$10:$I$107</definedName>
    <definedName name="XDO_?YTM?399?">SBAF!$I$10:$I$112</definedName>
    <definedName name="XDO_?YTM?4?">#REF!</definedName>
    <definedName name="XDO_?YTM?40?">SEHF!$I$10:$I$163</definedName>
    <definedName name="XDO_?YTM?400?">SBAF!$I$10:$I$150</definedName>
    <definedName name="XDO_?YTM?401?">SBAF!$I$10:$I$163</definedName>
    <definedName name="XDO_?YTM?402?">SBAF!$I$10:$I$169</definedName>
    <definedName name="XDO_?YTM?403?">SBAF!$I$10:$I$176</definedName>
    <definedName name="XDO_?YTM?404?">SBAF!$I$10:$I$197</definedName>
    <definedName name="XDO_?YTM?405?">SBAF!$I$10:$I$202</definedName>
    <definedName name="XDO_?YTM?406?">'SFMP- Series 49'!$I$26:$I$33</definedName>
    <definedName name="XDO_?YTM?407?">'SFMP- Series 49'!$I$26:$I$53</definedName>
    <definedName name="XDO_?YTM?408?">'SFMP- Series 49'!$I$26:$I$68</definedName>
    <definedName name="XDO_?YTM?409?">'SFMP- Series 49'!$I$26:$I$73</definedName>
    <definedName name="XDO_?YTM?41?">SEHF!$I$10:$I$175</definedName>
    <definedName name="XDO_?YTM?410?">'SFMP- Series 50'!$I$26:$I$30</definedName>
    <definedName name="XDO_?YTM?411?">'SFMP- Series 50'!$I$26:$I$49</definedName>
    <definedName name="XDO_?YTM?412?">'SFMP- Series 50'!$I$26:$I$64</definedName>
    <definedName name="XDO_?YTM?413?">'SFMP- Series 50'!$I$26:$I$69</definedName>
    <definedName name="XDO_?YTM?414?">'SFMP- Series 51'!$I$26:$I$36</definedName>
    <definedName name="XDO_?YTM?415?">'SFMP- Series 51'!$I$26:$I$58</definedName>
    <definedName name="XDO_?YTM?416?">'SFMP- Series 51'!$I$26:$I$73</definedName>
    <definedName name="XDO_?YTM?417?">'SFMP- Series 51'!$I$26:$I$78</definedName>
    <definedName name="XDO_?YTM?418?">'SFMP- Series 52'!$I$26:$I$30</definedName>
    <definedName name="XDO_?YTM?419?">'SFMP- Series 52'!$I$26:$I$52</definedName>
    <definedName name="XDO_?YTM?42?">SEHF!$I$10:$I$180</definedName>
    <definedName name="XDO_?YTM?420?">'SFMP- Series 52'!$I$26:$I$67</definedName>
    <definedName name="XDO_?YTM?421?">'SFMP- Series 52'!$I$26:$I$72</definedName>
    <definedName name="XDO_?YTM?422?">'SFMP- Series 53'!$I$26:$I$34</definedName>
    <definedName name="XDO_?YTM?423?">'SFMP- Series 53'!$I$26:$I$57</definedName>
    <definedName name="XDO_?YTM?424?">'SFMP- Series 53'!$I$26:$I$72</definedName>
    <definedName name="XDO_?YTM?425?">'SFMP- Series 53'!$I$26:$I$77</definedName>
    <definedName name="XDO_?YTM?426?">'SFMP- Series 54'!$I$26:$I$28</definedName>
    <definedName name="XDO_?YTM?427?">'SFMP- Series 54'!$I$26:$I$44</definedName>
    <definedName name="XDO_?YTM?428?">'SFMP- Series 54'!$I$26:$I$59</definedName>
    <definedName name="XDO_?YTM?429?">'SFMP- Series 54'!$I$26:$I$64</definedName>
    <definedName name="XDO_?YTM?43?">#REF!</definedName>
    <definedName name="XDO_?YTM?430?">'SFMP- Series 55'!$I$26:$I$32</definedName>
    <definedName name="XDO_?YTM?431?">'SFMP- Series 55'!$I$26:$I$55</definedName>
    <definedName name="XDO_?YTM?432?">'SFMP- Series 55'!$I$26:$I$70</definedName>
    <definedName name="XDO_?YTM?433?">'SFMP- Series 55'!$I$26:$I$75</definedName>
    <definedName name="XDO_?YTM?434?">'SFMP- Series 56'!$I$26:$I$27</definedName>
    <definedName name="XDO_?YTM?435?">'SFMP- Series 56'!$I$26:$I$40</definedName>
    <definedName name="XDO_?YTM?436?">'SFMP- Series 56'!$I$26:$I$55</definedName>
    <definedName name="XDO_?YTM?437?">'SFMP- Series 56'!$I$26:$I$60</definedName>
    <definedName name="XDO_?YTM?438?">'SFMP- Series 57'!$I$26:$I$29</definedName>
    <definedName name="XDO_?YTM?439?">'SFMP- Series 57'!$I$26:$I$52</definedName>
    <definedName name="XDO_?YTM?44?">#REF!</definedName>
    <definedName name="XDO_?YTM?440?">'SFMP- Series 57'!$I$26:$I$67</definedName>
    <definedName name="XDO_?YTM?441?">'SFMP- Series 57'!$I$26:$I$72</definedName>
    <definedName name="XDO_?YTM?442?">'SFMP- Series 58'!$I$26:$I$31</definedName>
    <definedName name="XDO_?YTM?443?">'SFMP- Series 58'!$I$26:$I$50</definedName>
    <definedName name="XDO_?YTM?444?">'SFMP- Series 58'!$I$26:$I$65</definedName>
    <definedName name="XDO_?YTM?445?">'SFMP- Series 58'!$I$26:$I$70</definedName>
    <definedName name="XDO_?YTM?446?">SCPSE!$I$18:$I$44</definedName>
    <definedName name="XDO_?YTM?447?">SCPSE!$I$18:$I$53</definedName>
    <definedName name="XDO_?YTM?448?">SCPSE!$I$18:$I$126</definedName>
    <definedName name="XDO_?YTM?449?">SCPSE!$I$18:$I$153</definedName>
    <definedName name="XDO_?YTM?45?">SMIF!$I$18:$I$32</definedName>
    <definedName name="XDO_?YTM?450?">SCPSE!$I$18:$I$158</definedName>
    <definedName name="XDO_?YTM?451?">'SFMP- Series 59'!$I$38:$I$40</definedName>
    <definedName name="XDO_?YTM?452?">'SFMP- Series 59'!$I$38:$I$55</definedName>
    <definedName name="XDO_?YTM?453?">'SFMP- Series 59'!$I$38:$I$60</definedName>
    <definedName name="XDO_?YTM?454?">'SFMP- Series 60'!$I$26:$I$30</definedName>
    <definedName name="XDO_?YTM?455?">'SFMP- Series 60'!$I$26:$I$51</definedName>
    <definedName name="XDO_?YTM?456?">'SFMP- Series 60'!$I$26:$I$66</definedName>
    <definedName name="XDO_?YTM?457?">'SFMP- Series 60'!$I$26:$I$71</definedName>
    <definedName name="XDO_?YTM?458?">SMCF!$I$10:$I$58</definedName>
    <definedName name="XDO_?YTM?459?">SMCF!$I$10:$I$73</definedName>
    <definedName name="XDO_?YTM?46?">SMIF!$I$18:$I$43</definedName>
    <definedName name="XDO_?YTM?460?">SMCF!$I$10:$I$85</definedName>
    <definedName name="XDO_?YTM?461?">SMCF!$I$10:$I$104</definedName>
    <definedName name="XDO_?YTM?462?">SMCF!$I$10:$I$109</definedName>
    <definedName name="XDO_?YTM?463?">'SFMP- Series 61'!$I$26:$I$36</definedName>
    <definedName name="XDO_?YTM?464?">'SFMP- Series 61'!$I$26:$I$58</definedName>
    <definedName name="XDO_?YTM?465?">'SFMP- Series 61'!$I$26:$I$73</definedName>
    <definedName name="XDO_?YTM?466?">'SFMP- Series 61'!$I$26:$I$78</definedName>
    <definedName name="XDO_?YTM?467?">'SFMP- Series 66'!$I$26:$I$34</definedName>
    <definedName name="XDO_?YTM?468?">'SFMP- Series 66'!$I$26:$I$56</definedName>
    <definedName name="XDO_?YTM?469?">'SFMP- Series 66'!$I$26:$I$71</definedName>
    <definedName name="XDO_?YTM?47?">SMIF!$I$18:$I$47</definedName>
    <definedName name="XDO_?YTM?470?">'SFMP- Series 66'!$I$26:$I$76</definedName>
    <definedName name="XDO_?YTM?471?">'SFMP- Series 67'!$I$26:$I$34</definedName>
    <definedName name="XDO_?YTM?472?">'SFMP- Series 67'!$I$26:$I$56</definedName>
    <definedName name="XDO_?YTM?473?">'SFMP- Series 67'!$I$26:$I$71</definedName>
    <definedName name="XDO_?YTM?474?">'SFMP- Series 67'!$I$26:$I$76</definedName>
    <definedName name="XDO_?YTM?475?">'SFMP- Series 64'!$I$24</definedName>
    <definedName name="XDO_?YTM?476?">'SFMP- Series 64'!$I$24:$I$32</definedName>
    <definedName name="XDO_?YTM?477?">'SFMP- Series 64'!$I$24:$I$53</definedName>
    <definedName name="XDO_?YTM?478?">'SFMP- Series 64'!$I$24:$I$68</definedName>
    <definedName name="XDO_?YTM?479?">'SFMP- Series 64'!$I$24:$I$73</definedName>
    <definedName name="XDO_?YTM?48?">SMIF!$I$18:$I$66</definedName>
    <definedName name="XDO_?YTM?480?">'SFMP- Series 68'!$I$24</definedName>
    <definedName name="XDO_?YTM?481?">'SFMP- Series 68'!$I$24:$I$41</definedName>
    <definedName name="XDO_?YTM?482?">'SFMP- Series 68'!$I$24:$I$56</definedName>
    <definedName name="XDO_?YTM?483?">'SFMP- Series 68'!$I$24:$I$61</definedName>
    <definedName name="XDO_?YTM?484?">SNM150IF!$I$10:$I$159</definedName>
    <definedName name="XDO_?YTM?485?">SNM150IF!$I$10:$I$202</definedName>
    <definedName name="XDO_?YTM?486?">SNM150IF!$I$10:$I$207</definedName>
    <definedName name="XDO_?YTM?487?">SNS250IF!$I$10:$I$259</definedName>
    <definedName name="XDO_?YTM?488?">SNS250IF!$I$10:$I$302</definedName>
    <definedName name="XDO_?YTM?489?">SNS250IF!$I$10:$I$307</definedName>
    <definedName name="XDO_?YTM?49?">SMIF!$I$18:$I$76</definedName>
    <definedName name="XDO_?YTM?490?">'SCIGI-JUN 2036'!$I$24:$I$25</definedName>
    <definedName name="XDO_?YTM?491?">'SCIGI-JUN 2036'!$I$24:$I$54</definedName>
    <definedName name="XDO_?YTM?492?">'SCIGI-JUN 2036'!$I$24:$I$59</definedName>
    <definedName name="XDO_?YTM?493?">'SCIGI-APR 2029'!$I$24</definedName>
    <definedName name="XDO_?YTM?494?">'SCIGI-APR 2029'!$I$24:$I$53</definedName>
    <definedName name="XDO_?YTM?495?">'SCIGI-APR 2029'!$I$24:$I$58</definedName>
    <definedName name="XDO_?YTM?496?">'SCISI-SEP 2027'!$I$24</definedName>
    <definedName name="XDO_?YTM?497?">'SCISI-SEP 2027'!$I$24:$I$44</definedName>
    <definedName name="XDO_?YTM?498?">'SCISI-SEP 2027'!$I$24:$I$71</definedName>
    <definedName name="XDO_?YTM?499?">'SCISI-SEP 2027'!$I$24:$I$76</definedName>
    <definedName name="XDO_?YTM?5?">#REF!</definedName>
    <definedName name="XDO_?YTM?50?">SMIF!$I$18:$I$81</definedName>
    <definedName name="XDO_?YTM?500?">'SFMP- Series 72'!$I$38:$I$41</definedName>
    <definedName name="XDO_?YTM?501?">'SFMP- Series 72'!$I$38:$I$56</definedName>
    <definedName name="XDO_?YTM?502?">'SFMP- Series 72'!$I$38:$I$61</definedName>
    <definedName name="XDO_?YTM?503?">'SFMP- Series 73'!$I$38:$I$41</definedName>
    <definedName name="XDO_?YTM?504?">'SFMP- Series 73'!$I$38:$I$56</definedName>
    <definedName name="XDO_?YTM?505?">'SFMP- Series 73'!$I$38:$I$61</definedName>
    <definedName name="XDO_?YTM?506?">SLDF!$I$24:$I$33</definedName>
    <definedName name="XDO_?YTM?507?">SLDF!$I$24:$I$54</definedName>
    <definedName name="XDO_?YTM?508?">SLDF!$I$24:$I$64</definedName>
    <definedName name="XDO_?YTM?509?">SLDF!$I$24:$I$69</definedName>
    <definedName name="XDO_?YTM?51?">#REF!</definedName>
    <definedName name="XDO_?YTM?510?">'SFMP- Series 74'!$I$26:$I$33</definedName>
    <definedName name="XDO_?YTM?511?">'SFMP- Series 74'!$I$26:$I$50</definedName>
    <definedName name="XDO_?YTM?512?">'SFMP- Series 74'!$I$26:$I$65</definedName>
    <definedName name="XDO_?YTM?513?">'SFMP- Series 74'!$I$26:$I$70</definedName>
    <definedName name="XDO_?YTM?514?">'SFMP- Series 76'!$I$18:$I$21</definedName>
    <definedName name="XDO_?YTM?515?">'SFMP- Series 76'!$I$18:$I$31</definedName>
    <definedName name="XDO_?YTM?516?">'SFMP- Series 76'!$I$18:$I$49</definedName>
    <definedName name="XDO_?YTM?517?">'SFMP- Series 76'!$I$18:$I$64</definedName>
    <definedName name="XDO_?YTM?518?">'SFMP- Series 76'!$I$18:$I$69</definedName>
    <definedName name="XDO_?YTM?519?">'SFMP- Series 78'!$I$18:$I$22</definedName>
    <definedName name="XDO_?YTM?52?">#REF!</definedName>
    <definedName name="XDO_?YTM?520?">'SFMP- Series 78'!$I$18:$I$34</definedName>
    <definedName name="XDO_?YTM?521?">'SFMP- Series 78'!$I$18:$I$51</definedName>
    <definedName name="XDO_?YTM?522?">'SFMP- Series 78'!$I$18:$I$66</definedName>
    <definedName name="XDO_?YTM?523?">'SFMP- Series 78'!$I$18:$I$71</definedName>
    <definedName name="XDO_?YTM?524?">SDYF!$I$10:$I$52</definedName>
    <definedName name="XDO_?YTM?525?">SDYF!$I$10:$I$60</definedName>
    <definedName name="XDO_?YTM?526?">SDYF!$I$10:$I$67</definedName>
    <definedName name="XDO_?YTM?527?">SDYF!$I$10:$I$88</definedName>
    <definedName name="XDO_?YTM?528?">SDYF!$I$10:$I$107</definedName>
    <definedName name="XDO_?YTM?529?">SDYF!$I$10:$I$112</definedName>
    <definedName name="XDO_?YTM?53?">SCOF!$I$10:$I$57</definedName>
    <definedName name="XDO_?YTM?530?">'SFMP- Series 79'!$I$18:$I$21</definedName>
    <definedName name="XDO_?YTM?531?">'SFMP- Series 79'!$I$18:$I$44</definedName>
    <definedName name="XDO_?YTM?532?">'SFMP- Series 79'!$I$18:$I$59</definedName>
    <definedName name="XDO_?YTM?533?">'SFMP- Series 79'!$I$18:$I$64</definedName>
    <definedName name="XDO_?YTM?534?">'SFMP- Series 81'!$I$18:$I$25</definedName>
    <definedName name="XDO_?YTM?535?">'SFMP- Series 81'!$I$18:$I$41</definedName>
    <definedName name="XDO_?YTM?536?">'SFMP- Series 81'!$I$18:$I$59</definedName>
    <definedName name="XDO_?YTM?537?">'SFMP- Series 81'!$I$18:$I$74</definedName>
    <definedName name="XDO_?YTM?538?">'SFMP- Series 81'!$I$18:$I$79</definedName>
    <definedName name="XDO_?YTM?539?">'SBI-BSE-SENSEX-IF'!$I$10:$I$39</definedName>
    <definedName name="XDO_?YTM?54?">SCOF!$I$10:$I$82</definedName>
    <definedName name="XDO_?YTM?540?">'SBI-BSE-SENSEX-IF'!$I$10:$I$82</definedName>
    <definedName name="XDO_?YTM?541?">'SBI-BSE-SENSEX-IF'!$I$10:$I$87</definedName>
    <definedName name="XDO_?YTM?542?">LIQUIDSBI!$I$52</definedName>
    <definedName name="XDO_?YTM?543?">LIQUIDSBI!$I$52:$I$57</definedName>
    <definedName name="XDO_?YTM?544?">SN50EWIF!$I$10:$I$59</definedName>
    <definedName name="XDO_?YTM?545?">SN50EWIF!$I$10:$I$102</definedName>
    <definedName name="XDO_?YTM?546?">SN50EWIF!$I$10:$I$107</definedName>
    <definedName name="XDO_?YTM?547?">SEOF!$I$10:$I$42</definedName>
    <definedName name="XDO_?YTM?548?">SEOF!$I$10:$I$67</definedName>
    <definedName name="XDO_?YTM?549?">SEOF!$I$10:$I$86</definedName>
    <definedName name="XDO_?YTM?55?">SCOF!$I$10:$I$101</definedName>
    <definedName name="XDO_?YTM?550?">SEOF!$I$10:$I$91</definedName>
    <definedName name="XDO_?YTM?551?">'SBI-AOF'!$I$10:$I$37</definedName>
    <definedName name="XDO_?YTM?552?">'SBI-AOF'!$I$10:$I$62</definedName>
    <definedName name="XDO_?YTM?553?">'SBI-AOF'!$I$10:$I$81</definedName>
    <definedName name="XDO_?YTM?554?">'SBI-AOF'!$I$10:$I$86</definedName>
    <definedName name="XDO_?YTM?555?">SETFSILVER!$I$54</definedName>
    <definedName name="XDO_?YTM?556?">SETFSILVER!$I$54:$I$56</definedName>
    <definedName name="XDO_?YTM?557?">SETFSILVER!$I$54:$I$59</definedName>
    <definedName name="XDO_?YTM?558?">'SETFSILVER-FOF'!$I$42</definedName>
    <definedName name="XDO_?YTM?559?">'SETFSILVER-FOF'!$I$42:$I$54</definedName>
    <definedName name="XDO_?YTM?56?">SCOF!$I$10:$I$106</definedName>
    <definedName name="XDO_?YTM?560?">'SETFSILVER-FOF'!$I$42:$I$59</definedName>
    <definedName name="XDO_?YTM?561?">'SN50EW-ETF'!$I$10:$I$59</definedName>
    <definedName name="XDO_?YTM?562?">'SN50EW-ETF'!$I$10:$I$102</definedName>
    <definedName name="XDO_?YTM?563?">'SN50EW-ETF'!$I$10:$I$107</definedName>
    <definedName name="XDO_?YTM?564?">SIOF!$I$10:$I$48</definedName>
    <definedName name="XDO_?YTM?565?">SIOF!$I$10:$I$74</definedName>
    <definedName name="XDO_?YTM?566?">SIOF!$I$10:$I$93</definedName>
    <definedName name="XDO_?YTM?567?">SIOF!$I$10:$I$98</definedName>
    <definedName name="XDO_?YTM?568?">SN500IF!$I$10:$I$509</definedName>
    <definedName name="XDO_?YTM?569?">SN500IF!$I$10:$I$552</definedName>
    <definedName name="XDO_?YTM?57?">STOF!$I$10:$I$35</definedName>
    <definedName name="XDO_?YTM?570?">SN500IF!$I$10:$I$557</definedName>
    <definedName name="XDO_?YTM?571?">SNICIF!$I$10:$I$39</definedName>
    <definedName name="XDO_?YTM?572?">SNICIF!$I$10:$I$82</definedName>
    <definedName name="XDO_?YTM?573?">SNICIF!$I$10:$I$87</definedName>
    <definedName name="XDO_?YTM?574?">SQF!$I$10:$I$36</definedName>
    <definedName name="XDO_?YTM?575?">SQF!$I$10:$I$79</definedName>
    <definedName name="XDO_?YTM?576?">SQF!$I$10:$I$84</definedName>
    <definedName name="XDO_?YTM?577?">SNBIF!$I$10:$I$21</definedName>
    <definedName name="XDO_?YTM?578?">SNBIF!$I$10:$I$64</definedName>
    <definedName name="XDO_?YTM?579?">SNBIF!$I$10:$I$69</definedName>
    <definedName name="XDO_?YTM?58?">STOF!$I$10:$I$40</definedName>
    <definedName name="XDO_?YTM?580?">SNITIF!$I$10:$I$19</definedName>
    <definedName name="XDO_?YTM?581?">SNITIF!$I$10:$I$62</definedName>
    <definedName name="XDO_?YTM?582?">SNITIF!$I$10:$I$67</definedName>
    <definedName name="XDO_?YTM?583?">'SBI BSE PSU Bank ETF'!$I$10:$I$21</definedName>
    <definedName name="XDO_?YTM?584?">'SBI BSE PSU Bank ETF'!$I$10:$I$64</definedName>
    <definedName name="XDO_?YTM?585?">'SBI BSE PSU Bank ETF'!$I$10:$I$69</definedName>
    <definedName name="XDO_?YTM?586?">'SBI BSE PSU Bank Index Fund'!$I$10:$I$21</definedName>
    <definedName name="XDO_?YTM?587?">'SBI BSE PSU Bank Index Fund'!$I$10:$I$64</definedName>
    <definedName name="XDO_?YTM?588?">'SBI BSE PSU Bank Index Fund'!$I$10:$I$69</definedName>
    <definedName name="XDO_?YTM?589?">#REF!</definedName>
    <definedName name="XDO_?YTM?59?">STOF!$I$10:$I$47</definedName>
    <definedName name="XDO_?YTM?590?">#REF!</definedName>
    <definedName name="XDO_?YTM?591?">#REF!</definedName>
    <definedName name="XDO_?YTM?592?">#REF!</definedName>
    <definedName name="XDO_?YTM?593?">#REF!</definedName>
    <definedName name="XDO_?YTM?594?">#REF!</definedName>
    <definedName name="XDO_?YTM?595?">#REF!</definedName>
    <definedName name="XDO_?YTM?596?">#REF!</definedName>
    <definedName name="XDO_?YTM?597?">#REF!</definedName>
    <definedName name="XDO_?YTM?598?">#REF!</definedName>
    <definedName name="XDO_?YTM?599?">#REF!</definedName>
    <definedName name="XDO_?YTM?6?">#REF!</definedName>
    <definedName name="XDO_?YTM?60?">STOF!$I$10:$I$68</definedName>
    <definedName name="XDO_?YTM?600?">#REF!</definedName>
    <definedName name="XDO_?YTM?601?">#REF!</definedName>
    <definedName name="XDO_?YTM?602?">#REF!</definedName>
    <definedName name="XDO_?YTM?603?">#REF!</definedName>
    <definedName name="XDO_?YTM?604?">#REF!</definedName>
    <definedName name="XDO_?YTM?605?">#REF!</definedName>
    <definedName name="XDO_?YTM?61?">STOF!$I$10:$I$87</definedName>
    <definedName name="XDO_?YTM?62?">STOF!$I$10:$I$92</definedName>
    <definedName name="XDO_?YTM?63?">SHOF!$I$10:$I$37</definedName>
    <definedName name="XDO_?YTM?64?">SHOF!$I$10:$I$43</definedName>
    <definedName name="XDO_?YTM?65?">SHOF!$I$10:$I$64</definedName>
    <definedName name="XDO_?YTM?66?">SHOF!$I$10:$I$83</definedName>
    <definedName name="XDO_?YTM?67?">SHOF!$I$10:$I$88</definedName>
    <definedName name="XDO_?YTM?68?">SCF!$I$10:$I$89</definedName>
    <definedName name="XDO_?YTM?69?">SCF!$I$10:$I$96</definedName>
    <definedName name="XDO_?YTM?7?">#REF!</definedName>
    <definedName name="XDO_?YTM?70?">SCF!$I$10:$I$100</definedName>
    <definedName name="XDO_?YTM?71?">SCF!$I$10:$I$106</definedName>
    <definedName name="XDO_?YTM?72?">SCF!$I$10:$I$119</definedName>
    <definedName name="XDO_?YTM?73?">SCF!$I$10:$I$128</definedName>
    <definedName name="XDO_?YTM?74?">SCF!$I$10:$I$137</definedName>
    <definedName name="XDO_?YTM?75?">SCF!$I$10:$I$156</definedName>
    <definedName name="XDO_?YTM?76?">SCF!$I$10:$I$161</definedName>
    <definedName name="XDO_?YTM?77?">SNIF!$I$10:$I$59</definedName>
    <definedName name="XDO_?YTM?78?">SNIF!$I$10:$I$102</definedName>
    <definedName name="XDO_?YTM?79?">SNIF!$I$10:$I$107</definedName>
    <definedName name="XDO_?YTM?8?">#REF!</definedName>
    <definedName name="XDO_?YTM?80?">'SMCBF-SP'!$I$10:$I$31</definedName>
    <definedName name="XDO_?YTM?81?">'SMCBF-SP'!$I$10:$I$52</definedName>
    <definedName name="XDO_?YTM?82?">'SMCBF-SP'!$I$10:$I$61</definedName>
    <definedName name="XDO_?YTM?83?">'SMCBF-SP'!$I$10:$I$66</definedName>
    <definedName name="XDO_?YTM?84?">'SMCBF-SP'!$I$10:$I$79</definedName>
    <definedName name="XDO_?YTM?85?">'SMCBF-SP'!$I$10:$I$94</definedName>
    <definedName name="XDO_?YTM?86?">'SMCBF-SP'!$I$10:$I$99</definedName>
    <definedName name="XDO_?YTM?87?">SOF!$I$34:$I$37</definedName>
    <definedName name="XDO_?YTM?88?">SOF!$I$34:$I$57</definedName>
    <definedName name="XDO_?YTM?89?">SOF!$I$34:$I$62</definedName>
    <definedName name="XDO_?YTM?9?">SLMF!$I$10:$I$82</definedName>
    <definedName name="XDO_?YTM?90?">SMMDF!$I$18:$I$51</definedName>
    <definedName name="XDO_?YTM?91?">SMMDF!$I$18:$I$63</definedName>
    <definedName name="XDO_?YTM?92?">SMMDF!$I$18:$I$74</definedName>
    <definedName name="XDO_?YTM?93?">SMMDF!$I$18:$I$87</definedName>
    <definedName name="XDO_?YTM?94?">SMMDF!$I$18:$I$97</definedName>
    <definedName name="XDO_?YTM?95?">SMMDF!$I$18:$I$102</definedName>
    <definedName name="XDO_?YTM?96?">SLF!$I$18:$I$26</definedName>
    <definedName name="XDO_?YTM?97?">SLF!$I$18:$I$35</definedName>
    <definedName name="XDO_?YTM?98?">SLF!$I$18:$I$43</definedName>
    <definedName name="XDO_?YTM?99?">SLF!$I$18:$I$103</definedName>
    <definedName name="XDO_GROUP_?G_2?">SMEEF!$2:$103</definedName>
    <definedName name="XDO_GROUP_?G_2?1?">#REF!</definedName>
    <definedName name="XDO_GROUP_?G_2?10?">#REF!</definedName>
    <definedName name="XDO_GROUP_?G_2?100?">'SFMP- Series 66'!$2:$79</definedName>
    <definedName name="XDO_GROUP_?G_2?101?">'SFMP- Series 67'!$2:$79</definedName>
    <definedName name="XDO_GROUP_?G_2?102?">'SFMP- Series 64'!$2:$76</definedName>
    <definedName name="XDO_GROUP_?G_2?103?">'SFMP- Series 68'!$2:$64</definedName>
    <definedName name="XDO_GROUP_?G_2?104?">SNM150IF!$2:$210</definedName>
    <definedName name="XDO_GROUP_?G_2?105?">SNS250IF!$2:$310</definedName>
    <definedName name="XDO_GROUP_?G_2?106?">'SCIGI-JUN 2036'!$2:$62</definedName>
    <definedName name="XDO_GROUP_?G_2?107?">'SCIGI-APR 2029'!$2:$61</definedName>
    <definedName name="XDO_GROUP_?G_2?108?">'SCISI-SEP 2027'!$2:$79</definedName>
    <definedName name="XDO_GROUP_?G_2?109?">'SFMP- Series 72'!$2:$64</definedName>
    <definedName name="XDO_GROUP_?G_2?11?">SEHF!$2:$183</definedName>
    <definedName name="XDO_GROUP_?G_2?110?">'SFMP- Series 73'!$2:$64</definedName>
    <definedName name="XDO_GROUP_?G_2?111?">SLDF!$2:$72</definedName>
    <definedName name="XDO_GROUP_?G_2?112?">'SFMP- Series 74'!$2:$73</definedName>
    <definedName name="XDO_GROUP_?G_2?113?">'SFMP- Series 76'!$2:$72</definedName>
    <definedName name="XDO_GROUP_?G_2?114?">'SFMP- Series 78'!$2:$74</definedName>
    <definedName name="XDO_GROUP_?G_2?115?">SDYF!$2:$115</definedName>
    <definedName name="XDO_GROUP_?G_2?116?">'SFMP- Series 79'!$2:$67</definedName>
    <definedName name="XDO_GROUP_?G_2?117?">'SFMP- Series 81'!$2:$82</definedName>
    <definedName name="XDO_GROUP_?G_2?118?">'SBI-BSE-SENSEX-IF'!$2:$90</definedName>
    <definedName name="XDO_GROUP_?G_2?119?">LIQUIDSBI!$2:$60</definedName>
    <definedName name="XDO_GROUP_?G_2?12?">#REF!</definedName>
    <definedName name="XDO_GROUP_?G_2?120?">SN50EWIF!$2:$110</definedName>
    <definedName name="XDO_GROUP_?G_2?121?">SEOF!$2:$94</definedName>
    <definedName name="XDO_GROUP_?G_2?122?">'SBI-AOF'!$2:$89</definedName>
    <definedName name="XDO_GROUP_?G_2?123?">SETFSILVER!$2:$62</definedName>
    <definedName name="XDO_GROUP_?G_2?124?">'SETFSILVER-FOF'!$2:$62</definedName>
    <definedName name="XDO_GROUP_?G_2?125?">'SN50EW-ETF'!$2:$110</definedName>
    <definedName name="XDO_GROUP_?G_2?126?">SIOF!$2:$101</definedName>
    <definedName name="XDO_GROUP_?G_2?127?">SN500IF!$2:$560</definedName>
    <definedName name="XDO_GROUP_?G_2?128?">SNICIF!$2:$90</definedName>
    <definedName name="XDO_GROUP_?G_2?129?">SQF!$2:$87</definedName>
    <definedName name="XDO_GROUP_?G_2?13?">SMIF!$2:$84</definedName>
    <definedName name="XDO_GROUP_?G_2?130?">SNBIF!$2:$72</definedName>
    <definedName name="XDO_GROUP_?G_2?131?">SNITIF!$2:$70</definedName>
    <definedName name="XDO_GROUP_?G_2?132?">'SBI BSE PSU Bank ETF'!$2:$72</definedName>
    <definedName name="XDO_GROUP_?G_2?133?">'SBI BSE PSU Bank Index Fund'!$2:$72</definedName>
    <definedName name="XDO_GROUP_?G_2?134?">#REF!</definedName>
    <definedName name="XDO_GROUP_?G_2?135?">#REF!</definedName>
    <definedName name="XDO_GROUP_?G_2?136?">#REF!</definedName>
    <definedName name="XDO_GROUP_?G_2?137?">#REF!</definedName>
    <definedName name="XDO_GROUP_?G_2?138?">#REF!</definedName>
    <definedName name="XDO_GROUP_?G_2?139?">#REF!</definedName>
    <definedName name="XDO_GROUP_?G_2?14?">#REF!</definedName>
    <definedName name="XDO_GROUP_?G_2?140?">#REF!</definedName>
    <definedName name="XDO_GROUP_?G_2?141?">#REF!</definedName>
    <definedName name="XDO_GROUP_?G_2?15?">SCOF!$2:$109</definedName>
    <definedName name="XDO_GROUP_?G_2?16?">STOF!$2:$95</definedName>
    <definedName name="XDO_GROUP_?G_2?17?">SHOF!$2:$91</definedName>
    <definedName name="XDO_GROUP_?G_2?18?">SCF!$2:$164</definedName>
    <definedName name="XDO_GROUP_?G_2?19?">SNIF!$2:$110</definedName>
    <definedName name="XDO_GROUP_?G_2?2?">#REF!</definedName>
    <definedName name="XDO_GROUP_?G_2?20?">'SMCBF-SP'!$2:$102</definedName>
    <definedName name="XDO_GROUP_?G_2?21?">SOF!$2:$65</definedName>
    <definedName name="XDO_GROUP_?G_2?22?">SMMDF!$2:$105</definedName>
    <definedName name="XDO_GROUP_?G_2?23?">SLF!$2:$173</definedName>
    <definedName name="XDO_GROUP_?G_2?24?">SDBF!$2:$89</definedName>
    <definedName name="XDO_GROUP_?G_2?25?">SSF!$2:$153</definedName>
    <definedName name="XDO_GROUP_?G_2?26?">SCRF!$2:$105</definedName>
    <definedName name="XDO_GROUP_?G_2?27?">SFEF!$2:$93</definedName>
    <definedName name="XDO_GROUP_?G_2?28?">SCHF!$2:$165</definedName>
    <definedName name="XDO_GROUP_?G_2?29?">SMUSD!$2:$139</definedName>
    <definedName name="XDO_GROUP_?G_2?3?">#REF!</definedName>
    <definedName name="XDO_GROUP_?G_2?30?">SMIDCAP!$2:$120</definedName>
    <definedName name="XDO_GROUP_?G_2?31?">SMCMF!$2:$62</definedName>
    <definedName name="XDO_GROUP_?G_2?32?">SMCOMMA!$2:$88</definedName>
    <definedName name="XDO_GROUP_?G_2?33?">SMGF!$2:$74</definedName>
    <definedName name="XDO_GROUP_?G_2?34?">SFLEXI!$2:$123</definedName>
    <definedName name="XDO_GROUP_?G_2?35?">SMAAF!$2:$162</definedName>
    <definedName name="XDO_GROUP_?G_2?36?">SBLUECHIP!$2:$106</definedName>
    <definedName name="XDO_GROUP_?G_2?37?">SAOF!$2:$289</definedName>
    <definedName name="XDO_GROUP_?G_2?38?">SIF!$2:$100</definedName>
    <definedName name="XDO_GROUP_?G_2?39?">SMLDF!$2:$158</definedName>
    <definedName name="XDO_GROUP_?G_2?4?">#REF!</definedName>
    <definedName name="XDO_GROUP_?G_2?40?">SSTDF!$2:$125</definedName>
    <definedName name="XDO_GROUP_?G_2?41?">SETFGOLD!$2:$62</definedName>
    <definedName name="XDO_GROUP_?G_2?42?">SPSU!$2:$86</definedName>
    <definedName name="XDO_GROUP_?G_2?43?">SGF!$2:$62</definedName>
    <definedName name="XDO_GROUP_?G_2?44?">SBISENSEX!$2:$90</definedName>
    <definedName name="XDO_GROUP_?G_2?45?">SSCF!$2:$123</definedName>
    <definedName name="XDO_GROUP_?G_2?46?">SBPF!$2:$113</definedName>
    <definedName name="XDO_GROUP_?G_2?47?">SBFS!$2:$85</definedName>
    <definedName name="XDO_GROUP_?G_2?48?">SETFNN50!$2:$110</definedName>
    <definedName name="XDO_GROUP_?G_2?49?">SETFNIFBK!$2:$72</definedName>
    <definedName name="XDO_GROUP_?G_2?5?">SLMF!$2:$140</definedName>
    <definedName name="XDO_GROUP_?G_2?50?">SETFBSE100!$2:$160</definedName>
    <definedName name="XDO_GROUP_?G_2?51?">SESF!$2:$195</definedName>
    <definedName name="XDO_GROUP_?G_2?52?">SETFNIF50!$2:$110</definedName>
    <definedName name="XDO_GROUP_?G_2?53?">'SLTAF-III'!$2:$83</definedName>
    <definedName name="XDO_GROUP_?G_2?54?">SETF10GILT!$2:$61</definedName>
    <definedName name="XDO_GROUP_?G_2?55?">'SLTAF-IV'!$2:$80</definedName>
    <definedName name="XDO_GROUP_?G_2?56?">'SLTAF-V'!$2:$86</definedName>
    <definedName name="XDO_GROUP_?G_2?57?">'SLTAF-VI'!$2:$96</definedName>
    <definedName name="XDO_GROUP_?G_2?58?">SETFSN50!$2:$110</definedName>
    <definedName name="XDO_GROUP_?G_2?59?">SBIETFQLTY!$2:$90</definedName>
    <definedName name="XDO_GROUP_?G_2?6?">SLTEF!$2:$123</definedName>
    <definedName name="XDO_GROUP_?G_2?60?">SCBF!$2:$167</definedName>
    <definedName name="XDO_GROUP_?G_2?61?">SEMVF!$2:$110</definedName>
    <definedName name="XDO_GROUP_?G_2?62?">'SFMP- Series 1'!$2:$73</definedName>
    <definedName name="XDO_GROUP_?G_2?63?">'SFMP- Series 6'!$2:$71</definedName>
    <definedName name="XDO_GROUP_?G_2?64?">'SFMP- Series 34'!$2:$66</definedName>
    <definedName name="XDO_GROUP_?G_2?65?">'SMCBF-IP'!$2:$89</definedName>
    <definedName name="XDO_GROUP_?G_2?66?">SFRDF!$2:$79</definedName>
    <definedName name="XDO_GROUP_?G_2?67?">SBIETFIT!$2:$70</definedName>
    <definedName name="XDO_GROUP_?G_2?68?">SBIETFPB!$2:$70</definedName>
    <definedName name="XDO_GROUP_?G_2?69?">'SRBF-AP'!$2:$111</definedName>
    <definedName name="XDO_GROUP_?G_2?7?">#REF!</definedName>
    <definedName name="XDO_GROUP_?G_2?70?">'SRBF-AHP'!$2:$125</definedName>
    <definedName name="XDO_GROUP_?G_2?71?">'SRBF-CHP'!$2:$121</definedName>
    <definedName name="XDO_GROUP_?G_2?72?">'SRBF-CP'!$2:$122</definedName>
    <definedName name="XDO_GROUP_?G_2?73?">'SIA-US EQUITY FOF'!$2:$61</definedName>
    <definedName name="XDO_GROUP_?G_2?74?">'SFMP- Series 41'!$2:$66</definedName>
    <definedName name="XDO_GROUP_?G_2?75?">'SFMP- Series 42'!$2:$84</definedName>
    <definedName name="XDO_GROUP_?G_2?76?">'SFMP- Series 43'!$2:$75</definedName>
    <definedName name="XDO_GROUP_?G_2?77?">'SNN50'!$2:$110</definedName>
    <definedName name="XDO_GROUP_?G_2?78?">'SFMP- Series 44'!$2:$76</definedName>
    <definedName name="XDO_GROUP_?G_2?79?">'SFMP- Series 45'!$2:$78</definedName>
    <definedName name="XDO_GROUP_?G_2?8?">#REF!</definedName>
    <definedName name="XDO_GROUP_?G_2?80?">SBIETFCON!$2:$90</definedName>
    <definedName name="XDO_GROUP_?G_2?81?">'SFMP- Series 46'!$2:$71</definedName>
    <definedName name="XDO_GROUP_?G_2?82?">'SFMP- Series 47'!$2:$69</definedName>
    <definedName name="XDO_GROUP_?G_2?83?">'SFMP- Series 48'!$2:$67</definedName>
    <definedName name="XDO_GROUP_?G_2?84?">SBAF!$2:$205</definedName>
    <definedName name="XDO_GROUP_?G_2?85?">'SFMP- Series 49'!$2:$76</definedName>
    <definedName name="XDO_GROUP_?G_2?86?">'SFMP- Series 50'!$2:$72</definedName>
    <definedName name="XDO_GROUP_?G_2?87?">'SFMP- Series 51'!$2:$81</definedName>
    <definedName name="XDO_GROUP_?G_2?88?">'SFMP- Series 52'!$2:$75</definedName>
    <definedName name="XDO_GROUP_?G_2?89?">'SFMP- Series 53'!$2:$80</definedName>
    <definedName name="XDO_GROUP_?G_2?9?">SMGLF!$2:$92</definedName>
    <definedName name="XDO_GROUP_?G_2?90?">'SFMP- Series 54'!$2:$67</definedName>
    <definedName name="XDO_GROUP_?G_2?91?">'SFMP- Series 55'!$2:$78</definedName>
    <definedName name="XDO_GROUP_?G_2?92?">'SFMP- Series 56'!$2:$63</definedName>
    <definedName name="XDO_GROUP_?G_2?93?">'SFMP- Series 57'!$2:$75</definedName>
    <definedName name="XDO_GROUP_?G_2?94?">'SFMP- Series 58'!$2:$73</definedName>
    <definedName name="XDO_GROUP_?G_2?95?">SCPSE!$2:$161</definedName>
    <definedName name="XDO_GROUP_?G_2?96?">'SFMP- Series 59'!$2:$63</definedName>
    <definedName name="XDO_GROUP_?G_2?97?">'SFMP- Series 60'!$2:$74</definedName>
    <definedName name="XDO_GROUP_?G_2?98?">SMCF!$2:$112</definedName>
    <definedName name="XDO_GROUP_?G_2?99?">'SFMP- Series 61'!$2:$81</definedName>
    <definedName name="XDO_GROUP_?G_3?">SMEEF!$8:$102</definedName>
    <definedName name="XDO_GROUP_?G_3?1?">#REF!</definedName>
    <definedName name="XDO_GROUP_?G_3?10?">#REF!</definedName>
    <definedName name="XDO_GROUP_?G_3?100?">'SFMP- Series 66'!$16:$78</definedName>
    <definedName name="XDO_GROUP_?G_3?101?">'SFMP- Series 67'!$16:$78</definedName>
    <definedName name="XDO_GROUP_?G_3?102?">'SFMP- Series 64'!$16:$75</definedName>
    <definedName name="XDO_GROUP_?G_3?103?">'SFMP- Series 68'!$16:$63</definedName>
    <definedName name="XDO_GROUP_?G_3?104?">SNM150IF!$8:$209</definedName>
    <definedName name="XDO_GROUP_?G_3?105?">SNS250IF!$8:$309</definedName>
    <definedName name="XDO_GROUP_?G_3?106?">'SCIGI-JUN 2036'!$16:$61</definedName>
    <definedName name="XDO_GROUP_?G_3?107?">'SCIGI-APR 2029'!$16:$60</definedName>
    <definedName name="XDO_GROUP_?G_3?108?">'SCISI-SEP 2027'!$16:$78</definedName>
    <definedName name="XDO_GROUP_?G_3?109?">'SFMP- Series 72'!$28:$63</definedName>
    <definedName name="XDO_GROUP_?G_3?11?">SEHF!$8:$182</definedName>
    <definedName name="XDO_GROUP_?G_3?110?">'SFMP- Series 73'!$28:$63</definedName>
    <definedName name="XDO_GROUP_?G_3?111?">SLDF!$16:$71</definedName>
    <definedName name="XDO_GROUP_?G_3?112?">'SFMP- Series 74'!$16:$72</definedName>
    <definedName name="XDO_GROUP_?G_3?113?">'SFMP- Series 76'!$16:$71</definedName>
    <definedName name="XDO_GROUP_?G_3?114?">'SFMP- Series 78'!$16:$73</definedName>
    <definedName name="XDO_GROUP_?G_3?115?">SDYF!$8:$114</definedName>
    <definedName name="XDO_GROUP_?G_3?116?">'SFMP- Series 79'!$16:$66</definedName>
    <definedName name="XDO_GROUP_?G_3?117?">'SFMP- Series 81'!$16:$81</definedName>
    <definedName name="XDO_GROUP_?G_3?118?">'SBI-BSE-SENSEX-IF'!$8:$89</definedName>
    <definedName name="XDO_GROUP_?G_3?119?">LIQUIDSBI!$40:$59</definedName>
    <definedName name="XDO_GROUP_?G_3?12?">#REF!</definedName>
    <definedName name="XDO_GROUP_?G_3?120?">SN50EWIF!$8:$109</definedName>
    <definedName name="XDO_GROUP_?G_3?121?">SEOF!$8:$93</definedName>
    <definedName name="XDO_GROUP_?G_3?122?">'SBI-AOF'!$8:$88</definedName>
    <definedName name="XDO_GROUP_?G_3?123?">SETFSILVER!$40:$61</definedName>
    <definedName name="XDO_GROUP_?G_3?124?">'SETFSILVER-FOF'!$40:$61</definedName>
    <definedName name="XDO_GROUP_?G_3?125?">'SN50EW-ETF'!$8:$109</definedName>
    <definedName name="XDO_GROUP_?G_3?126?">SIOF!$8:$100</definedName>
    <definedName name="XDO_GROUP_?G_3?127?">SN500IF!$8:$559</definedName>
    <definedName name="XDO_GROUP_?G_3?128?">SNICIF!$8:$89</definedName>
    <definedName name="XDO_GROUP_?G_3?129?">SQF!$8:$86</definedName>
    <definedName name="XDO_GROUP_?G_3?13?">SMIF!$16:$83</definedName>
    <definedName name="XDO_GROUP_?G_3?130?">SNBIF!$8:$71</definedName>
    <definedName name="XDO_GROUP_?G_3?131?">SNITIF!$8:$69</definedName>
    <definedName name="XDO_GROUP_?G_3?132?">'SBI BSE PSU Bank ETF'!$8:$71</definedName>
    <definedName name="XDO_GROUP_?G_3?133?">'SBI BSE PSU Bank Index Fund'!$8:$71</definedName>
    <definedName name="XDO_GROUP_?G_3?134?">#REF!</definedName>
    <definedName name="XDO_GROUP_?G_3?135?">#REF!</definedName>
    <definedName name="XDO_GROUP_?G_3?136?">#REF!</definedName>
    <definedName name="XDO_GROUP_?G_3?137?">#REF!</definedName>
    <definedName name="XDO_GROUP_?G_3?138?">#REF!</definedName>
    <definedName name="XDO_GROUP_?G_3?139?">#REF!</definedName>
    <definedName name="XDO_GROUP_?G_3?14?">#REF!</definedName>
    <definedName name="XDO_GROUP_?G_3?140?">#REF!</definedName>
    <definedName name="XDO_GROUP_?G_3?141?">#REF!</definedName>
    <definedName name="XDO_GROUP_?G_3?15?">SCOF!$8:$108</definedName>
    <definedName name="XDO_GROUP_?G_3?16?">STOF!$8:$94</definedName>
    <definedName name="XDO_GROUP_?G_3?17?">SHOF!$8:$90</definedName>
    <definedName name="XDO_GROUP_?G_3?18?">SCF!$8:$163</definedName>
    <definedName name="XDO_GROUP_?G_3?19?">SNIF!$8:$109</definedName>
    <definedName name="XDO_GROUP_?G_3?2?">#REF!</definedName>
    <definedName name="XDO_GROUP_?G_3?20?">'SMCBF-SP'!$8:$101</definedName>
    <definedName name="XDO_GROUP_?G_3?21?">SOF!$28:$64</definedName>
    <definedName name="XDO_GROUP_?G_3?22?">SMMDF!$16:$104</definedName>
    <definedName name="XDO_GROUP_?G_3?23?">SLF!$16:$172</definedName>
    <definedName name="XDO_GROUP_?G_3?24?">SDBF!$16:$88</definedName>
    <definedName name="XDO_GROUP_?G_3?25?">SSF!$16:$152</definedName>
    <definedName name="XDO_GROUP_?G_3?26?">SCRF!$8:$104</definedName>
    <definedName name="XDO_GROUP_?G_3?27?">SFEF!$8:$92</definedName>
    <definedName name="XDO_GROUP_?G_3?28?">SCHF!$8:$164</definedName>
    <definedName name="XDO_GROUP_?G_3?29?">SMUSD!$16:$138</definedName>
    <definedName name="XDO_GROUP_?G_3?3?">#REF!</definedName>
    <definedName name="XDO_GROUP_?G_3?30?">SMIDCAP!$8:$119</definedName>
    <definedName name="XDO_GROUP_?G_3?31?">SMCMF!$16:$61</definedName>
    <definedName name="XDO_GROUP_?G_3?32?">SMCOMMA!$8:$87</definedName>
    <definedName name="XDO_GROUP_?G_3?33?">SMGF!$16:$73</definedName>
    <definedName name="XDO_GROUP_?G_3?34?">SFLEXI!$8:$122</definedName>
    <definedName name="XDO_GROUP_?G_3?35?">SMAAF!$8:$161</definedName>
    <definedName name="XDO_GROUP_?G_3?36?">SBLUECHIP!$8:$105</definedName>
    <definedName name="XDO_GROUP_?G_3?37?">SAOF!$8:$288</definedName>
    <definedName name="XDO_GROUP_?G_3?38?">SIF!$8:$99</definedName>
    <definedName name="XDO_GROUP_?G_3?39?">SMLDF!$16:$157</definedName>
    <definedName name="XDO_GROUP_?G_3?4?">#REF!</definedName>
    <definedName name="XDO_GROUP_?G_3?40?">SSTDF!$16:$124</definedName>
    <definedName name="XDO_GROUP_?G_3?41?">SETFGOLD!$40:$61</definedName>
    <definedName name="XDO_GROUP_?G_3?42?">SPSU!$8:$85</definedName>
    <definedName name="XDO_GROUP_?G_3?43?">SGF!$40:$61</definedName>
    <definedName name="XDO_GROUP_?G_3?44?">SBISENSEX!$8:$89</definedName>
    <definedName name="XDO_GROUP_?G_3?45?">SSCF!$8:$122</definedName>
    <definedName name="XDO_GROUP_?G_3?46?">SBPF!$16:$112</definedName>
    <definedName name="XDO_GROUP_?G_3?47?">SBFS!$8:$84</definedName>
    <definedName name="XDO_GROUP_?G_3?48?">SETFNN50!$8:$109</definedName>
    <definedName name="XDO_GROUP_?G_3?49?">SETFNIFBK!$8:$71</definedName>
    <definedName name="XDO_GROUP_?G_3?5?">SLMF!$8:$139</definedName>
    <definedName name="XDO_GROUP_?G_3?50?">SETFBSE100!$8:$159</definedName>
    <definedName name="XDO_GROUP_?G_3?51?">SESF!$8:$194</definedName>
    <definedName name="XDO_GROUP_?G_3?52?">SETFNIF50!$8:$109</definedName>
    <definedName name="XDO_GROUP_?G_3?53?">'SLTAF-III'!$8:$82</definedName>
    <definedName name="XDO_GROUP_?G_3?54?">SETF10GILT!$16:$60</definedName>
    <definedName name="XDO_GROUP_?G_3?55?">'SLTAF-IV'!$8:$79</definedName>
    <definedName name="XDO_GROUP_?G_3?56?">'SLTAF-V'!$8:$85</definedName>
    <definedName name="XDO_GROUP_?G_3?57?">'SLTAF-VI'!$8:$95</definedName>
    <definedName name="XDO_GROUP_?G_3?58?">SETFSN50!$8:$109</definedName>
    <definedName name="XDO_GROUP_?G_3?59?">SBIETFQLTY!$8:$89</definedName>
    <definedName name="XDO_GROUP_?G_3?6?">SLTEF!$8:$122</definedName>
    <definedName name="XDO_GROUP_?G_3?60?">SCBF!$16:$166</definedName>
    <definedName name="XDO_GROUP_?G_3?61?">SEMVF!$8:$109</definedName>
    <definedName name="XDO_GROUP_?G_3?62?">'SFMP- Series 1'!$16:$72</definedName>
    <definedName name="XDO_GROUP_?G_3?63?">'SFMP- Series 6'!$16:$70</definedName>
    <definedName name="XDO_GROUP_?G_3?64?">'SFMP- Series 34'!$16:$65</definedName>
    <definedName name="XDO_GROUP_?G_3?65?">'SMCBF-IP'!$8:$88</definedName>
    <definedName name="XDO_GROUP_?G_3?66?">SFRDF!$16:$78</definedName>
    <definedName name="XDO_GROUP_?G_3?67?">SBIETFIT!$8:$69</definedName>
    <definedName name="XDO_GROUP_?G_3?68?">SBIETFPB!$8:$69</definedName>
    <definedName name="XDO_GROUP_?G_3?69?">'SRBF-AP'!$8:$110</definedName>
    <definedName name="XDO_GROUP_?G_3?7?">#REF!</definedName>
    <definedName name="XDO_GROUP_?G_3?70?">'SRBF-AHP'!$8:$124</definedName>
    <definedName name="XDO_GROUP_?G_3?71?">'SRBF-CHP'!$8:$120</definedName>
    <definedName name="XDO_GROUP_?G_3?72?">'SRBF-CP'!$8:$121</definedName>
    <definedName name="XDO_GROUP_?G_3?73?">'SIA-US EQUITY FOF'!$8:$60</definedName>
    <definedName name="XDO_GROUP_?G_3?74?">'SFMP- Series 41'!$16:$65</definedName>
    <definedName name="XDO_GROUP_?G_3?75?">'SFMP- Series 42'!$16:$83</definedName>
    <definedName name="XDO_GROUP_?G_3?76?">'SFMP- Series 43'!$16:$74</definedName>
    <definedName name="XDO_GROUP_?G_3?77?">'SNN50'!$8:$109</definedName>
    <definedName name="XDO_GROUP_?G_3?78?">'SFMP- Series 44'!$16:$75</definedName>
    <definedName name="XDO_GROUP_?G_3?79?">'SFMP- Series 45'!$16:$77</definedName>
    <definedName name="XDO_GROUP_?G_3?8?">#REF!</definedName>
    <definedName name="XDO_GROUP_?G_3?80?">SBIETFCON!$8:$89</definedName>
    <definedName name="XDO_GROUP_?G_3?81?">'SFMP- Series 46'!$16:$70</definedName>
    <definedName name="XDO_GROUP_?G_3?82?">'SFMP- Series 47'!$16:$68</definedName>
    <definedName name="XDO_GROUP_?G_3?83?">'SFMP- Series 48'!$16:$66</definedName>
    <definedName name="XDO_GROUP_?G_3?84?">SBAF!$8:$204</definedName>
    <definedName name="XDO_GROUP_?G_3?85?">'SFMP- Series 49'!$16:$75</definedName>
    <definedName name="XDO_GROUP_?G_3?86?">'SFMP- Series 50'!$16:$71</definedName>
    <definedName name="XDO_GROUP_?G_3?87?">'SFMP- Series 51'!$16:$80</definedName>
    <definedName name="XDO_GROUP_?G_3?88?">'SFMP- Series 52'!$16:$74</definedName>
    <definedName name="XDO_GROUP_?G_3?89?">'SFMP- Series 53'!$16:$79</definedName>
    <definedName name="XDO_GROUP_?G_3?9?">SMGLF!$8:$91</definedName>
    <definedName name="XDO_GROUP_?G_3?90?">'SFMP- Series 54'!$16:$66</definedName>
    <definedName name="XDO_GROUP_?G_3?91?">'SFMP- Series 55'!$16:$77</definedName>
    <definedName name="XDO_GROUP_?G_3?92?">'SFMP- Series 56'!$16:$62</definedName>
    <definedName name="XDO_GROUP_?G_3?93?">'SFMP- Series 57'!$16:$74</definedName>
    <definedName name="XDO_GROUP_?G_3?94?">'SFMP- Series 58'!$16:$72</definedName>
    <definedName name="XDO_GROUP_?G_3?95?">SCPSE!$16:$160</definedName>
    <definedName name="XDO_GROUP_?G_3?96?">'SFMP- Series 59'!$28:$62</definedName>
    <definedName name="XDO_GROUP_?G_3?97?">'SFMP- Series 60'!$16:$73</definedName>
    <definedName name="XDO_GROUP_?G_3?98?">SMCF!$8:$111</definedName>
    <definedName name="XDO_GROUP_?G_3?99?">'SFMP- Series 61'!$16:$80</definedName>
    <definedName name="XDO_GROUP_?G_4?">SMEEF!$B$100:$IZ$100</definedName>
    <definedName name="XDO_GROUP_?G_4?1?">#REF!</definedName>
    <definedName name="XDO_GROUP_?G_4?10?">SLMF!$B$86:$IV$88</definedName>
    <definedName name="XDO_GROUP_?G_4?100?">SLF!$B$107:$IV$132</definedName>
    <definedName name="XDO_GROUP_?G_4?101?">SLF!$B$136:$IV$144</definedName>
    <definedName name="XDO_GROUP_?G_4?102?">SLF!$B$155:$IV$155</definedName>
    <definedName name="XDO_GROUP_?G_4?103?">SLF!$B$165:$IV$165</definedName>
    <definedName name="XDO_GROUP_?G_4?104?">SLF!$B$170:$IV$170</definedName>
    <definedName name="XDO_GROUP_?G_4?105?">SDBF!$B$18:$IV$25</definedName>
    <definedName name="XDO_GROUP_?G_4?106?">SDBF!$B$31:$IV$31</definedName>
    <definedName name="XDO_GROUP_?G_4?107?">SDBF!$B$35:$IV$39</definedName>
    <definedName name="XDO_GROUP_?G_4?108?">SDBF!$B$43:$IV$52</definedName>
    <definedName name="XDO_GROUP_?G_4?109?">SDBF!$B$71:$IV$71</definedName>
    <definedName name="XDO_GROUP_?G_4?11?">SLMF!$B$92:$IV$92</definedName>
    <definedName name="XDO_GROUP_?G_4?110?">SDBF!$B$81:$IV$81</definedName>
    <definedName name="XDO_GROUP_?G_4?111?">SDBF!$B$86:$IV$86</definedName>
    <definedName name="XDO_GROUP_?G_4?112?">SSF!$B$26:$IV$62</definedName>
    <definedName name="XDO_GROUP_?G_4?113?">SSF!$B$67:$IV$85</definedName>
    <definedName name="XDO_GROUP_?G_4?114?">SSF!$B$89:$IV$119</definedName>
    <definedName name="XDO_GROUP_?G_4?115?">SSF!$B$123:$IV$124</definedName>
    <definedName name="XDO_GROUP_?G_4?116?">SSF!$B$135:$IV$135</definedName>
    <definedName name="XDO_GROUP_?G_4?117?">SSF!$B$145:$IV$145</definedName>
    <definedName name="XDO_GROUP_?G_4?118?">SSF!$B$150:$IV$150</definedName>
    <definedName name="XDO_GROUP_?G_4?119?">SCRF!$B$16:$IV$17</definedName>
    <definedName name="XDO_GROUP_?G_4?12?">SLMF!$B$113:$IV$113</definedName>
    <definedName name="XDO_GROUP_?G_4?120?">SCRF!$B$21:$IV$21</definedName>
    <definedName name="XDO_GROUP_?G_4?121?">SCRF!$B$26:$IV$56</definedName>
    <definedName name="XDO_GROUP_?G_4?122?">SCRF!$B$64:$IV$66</definedName>
    <definedName name="XDO_GROUP_?G_4?123?">SCRF!$B$87:$IV$87</definedName>
    <definedName name="XDO_GROUP_?G_4?124?">SCRF!$B$97:$IV$97</definedName>
    <definedName name="XDO_GROUP_?G_4?125?">SCRF!$B$102:$IV$102</definedName>
    <definedName name="XDO_GROUP_?G_4?126?">SFEF!$B$10:$IV$33</definedName>
    <definedName name="XDO_GROUP_?G_4?127?">SFEF!$B$39:$IV$41</definedName>
    <definedName name="XDO_GROUP_?G_4?128?">SFEF!$B$66:$IV$66</definedName>
    <definedName name="XDO_GROUP_?G_4?129?">SFEF!$B$85:$IV$85</definedName>
    <definedName name="XDO_GROUP_?G_4?13?">SLMF!$B$132:$IV$132</definedName>
    <definedName name="XDO_GROUP_?G_4?130?">SFEF!$B$90:$IV$90</definedName>
    <definedName name="XDO_GROUP_?G_4?131?">SCHF!$B$10:$IV$48</definedName>
    <definedName name="XDO_GROUP_?G_4?132?">SCHF!$B$56:$IV$56</definedName>
    <definedName name="XDO_GROUP_?G_4?133?">SCHF!$B$61:$IV$107</definedName>
    <definedName name="XDO_GROUP_?G_4?134?">SCHF!$B$115:$IV$117</definedName>
    <definedName name="XDO_GROUP_?G_4?135?">SCHF!$B$121:$IV$128</definedName>
    <definedName name="XDO_GROUP_?G_4?136?">SCHF!$B$147:$IV$147</definedName>
    <definedName name="XDO_GROUP_?G_4?137?">SCHF!$B$157:$IV$157</definedName>
    <definedName name="XDO_GROUP_?G_4?138?">SCHF!$B$162:$IV$162</definedName>
    <definedName name="XDO_GROUP_?G_4?139?">SMUSD!$B$18:$IV$39</definedName>
    <definedName name="XDO_GROUP_?G_4?14?">SLMF!$B$137:$IV$137</definedName>
    <definedName name="XDO_GROUP_?G_4?140?">SMUSD!$B$45:$IV$46</definedName>
    <definedName name="XDO_GROUP_?G_4?141?">SMUSD!$B$50:$IV$50</definedName>
    <definedName name="XDO_GROUP_?G_4?142?">SMUSD!$B$54:$IV$64</definedName>
    <definedName name="XDO_GROUP_?G_4?143?">SMUSD!$B$69:$IV$75</definedName>
    <definedName name="XDO_GROUP_?G_4?144?">SMUSD!$B$79:$IV$106</definedName>
    <definedName name="XDO_GROUP_?G_4?145?">SMUSD!$B$110:$IV$110</definedName>
    <definedName name="XDO_GROUP_?G_4?146?">SMUSD!$B$121:$IV$121</definedName>
    <definedName name="XDO_GROUP_?G_4?147?">SMUSD!$B$131:$IV$131</definedName>
    <definedName name="XDO_GROUP_?G_4?148?">SMUSD!$B$136:$IV$136</definedName>
    <definedName name="XDO_GROUP_?G_4?149?">SMIDCAP!$B$10:$IV$66</definedName>
    <definedName name="XDO_GROUP_?G_4?15?">SLTEF!$B$10:$IV$71</definedName>
    <definedName name="XDO_GROUP_?G_4?150?">SMIDCAP!$B$91:$IV$93</definedName>
    <definedName name="XDO_GROUP_?G_4?151?">SMIDCAP!$B$112:$IV$112</definedName>
    <definedName name="XDO_GROUP_?G_4?152?">SMIDCAP!$B$117:$IV$117</definedName>
    <definedName name="XDO_GROUP_?G_4?153?">SMCMF!$B$24:$IV$25</definedName>
    <definedName name="XDO_GROUP_?G_4?154?">SMCMF!$B$54:$IV$54</definedName>
    <definedName name="XDO_GROUP_?G_4?155?">SMCMF!$B$59:$IV$59</definedName>
    <definedName name="XDO_GROUP_?G_4?156?">SMCOMMA!$B$10:$IV$36</definedName>
    <definedName name="XDO_GROUP_?G_4?157?">SMCOMMA!$B$61:$IV$61</definedName>
    <definedName name="XDO_GROUP_?G_4?158?">SMCOMMA!$B$80:$IV$80</definedName>
    <definedName name="XDO_GROUP_?G_4?159?">SMCOMMA!$B$85:$IV$85</definedName>
    <definedName name="XDO_GROUP_?G_4?16?">SLTEF!$B$96:$IV$96</definedName>
    <definedName name="XDO_GROUP_?G_4?160?">SMGF!$B$24:$IV$28</definedName>
    <definedName name="XDO_GROUP_?G_4?161?">SMGF!$B$32:$IV$38</definedName>
    <definedName name="XDO_GROUP_?G_4?162?">SMGF!$B$47:$IV$47</definedName>
    <definedName name="XDO_GROUP_?G_4?163?">SMGF!$B$66:$IV$66</definedName>
    <definedName name="XDO_GROUP_?G_4?164?">SMGF!$B$71:$IV$71</definedName>
    <definedName name="XDO_GROUP_?G_4?165?">SFLEXI!$B$10:$IV$64</definedName>
    <definedName name="XDO_GROUP_?G_4?166?">SFLEXI!$B$70:$IV$73</definedName>
    <definedName name="XDO_GROUP_?G_4?167?">SFLEXI!$B$94:$IV$96</definedName>
    <definedName name="XDO_GROUP_?G_4?168?">SFLEXI!$B$115:$IV$115</definedName>
    <definedName name="XDO_GROUP_?G_4?169?">SFLEXI!$B$120:$IV$120</definedName>
    <definedName name="XDO_GROUP_?G_4?17?">SLTEF!$B$115:$IV$115</definedName>
    <definedName name="XDO_GROUP_?G_4?170?">SMAAF!$B$10:$IV$60</definedName>
    <definedName name="XDO_GROUP_?G_4?171?">SMAAF!$B$68:$IV$68</definedName>
    <definedName name="XDO_GROUP_?G_4?172?">SMAAF!$B$72:$IV$73</definedName>
    <definedName name="XDO_GROUP_?G_4?173?">SMAAF!$B$82:$IV$109</definedName>
    <definedName name="XDO_GROUP_?G_4?174?">SMAAF!$B$117:$IV$118</definedName>
    <definedName name="XDO_GROUP_?G_4?175?">SMAAF!$B$122:$IV$123</definedName>
    <definedName name="XDO_GROUP_?G_4?176?">SMAAF!$B$140:$IV$142</definedName>
    <definedName name="XDO_GROUP_?G_4?177?">SMAAF!$B$154:$IV$154</definedName>
    <definedName name="XDO_GROUP_?G_4?178?">SMAAF!$B$159:$IV$159</definedName>
    <definedName name="XDO_GROUP_?G_4?179?">SBLUECHIP!$B$10:$IV$52</definedName>
    <definedName name="XDO_GROUP_?G_4?18?">SLTEF!$B$120:$IV$120</definedName>
    <definedName name="XDO_GROUP_?G_4?180?">SBLUECHIP!$B$77:$IV$79</definedName>
    <definedName name="XDO_GROUP_?G_4?181?">SBLUECHIP!$B$98:$IV$98</definedName>
    <definedName name="XDO_GROUP_?G_4?182?">SBLUECHIP!$B$103:$IV$103</definedName>
    <definedName name="XDO_GROUP_?G_4?183?">SAOF!$B$10:$IV$196</definedName>
    <definedName name="XDO_GROUP_?G_4?184?">SAOF!$B$205:$IV$225</definedName>
    <definedName name="XDO_GROUP_?G_4?185?">SAOF!$B$238:$IV$241</definedName>
    <definedName name="XDO_GROUP_?G_4?186?">SAOF!$B$245:$IV$253</definedName>
    <definedName name="XDO_GROUP_?G_4?187?">SAOF!$B$257:$IV$257</definedName>
    <definedName name="XDO_GROUP_?G_4?188?">SAOF!$B$266:$IV$269</definedName>
    <definedName name="XDO_GROUP_?G_4?189?">SAOF!$B$281:$IV$281</definedName>
    <definedName name="XDO_GROUP_?G_4?19?">#REF!</definedName>
    <definedName name="XDO_GROUP_?G_4?190?">SAOF!$B$286:$IV$286</definedName>
    <definedName name="XDO_GROUP_?G_4?191?">SIF!$B$10:$IV$44</definedName>
    <definedName name="XDO_GROUP_?G_4?192?">SIF!$B$52:$IV$52</definedName>
    <definedName name="XDO_GROUP_?G_4?193?">SIF!$B$73:$IV$73</definedName>
    <definedName name="XDO_GROUP_?G_4?194?">SIF!$B$92:$IV$92</definedName>
    <definedName name="XDO_GROUP_?G_4?195?">SIF!$B$97:$IV$97</definedName>
    <definedName name="XDO_GROUP_?G_4?196?">SMLDF!$B$18:$IV$66</definedName>
    <definedName name="XDO_GROUP_?G_4?197?">SMLDF!$B$72:$IV$75</definedName>
    <definedName name="XDO_GROUP_?G_4?198?">SMLDF!$B$79:$IV$81</definedName>
    <definedName name="XDO_GROUP_?G_4?199?">SMLDF!$B$85:$IV$91</definedName>
    <definedName name="XDO_GROUP_?G_4?2?">#REF!</definedName>
    <definedName name="XDO_GROUP_?G_4?20?">#REF!</definedName>
    <definedName name="XDO_GROUP_?G_4?200?">SMLDF!$B$96:$IV$104</definedName>
    <definedName name="XDO_GROUP_?G_4?201?">SMLDF!$B$108:$IV$123</definedName>
    <definedName name="XDO_GROUP_?G_4?202?">SMLDF!$B$127:$IV$127</definedName>
    <definedName name="XDO_GROUP_?G_4?203?">SMLDF!$B$133:$IV$133</definedName>
    <definedName name="XDO_GROUP_?G_4?204?">SMLDF!$B$140:$IV$140</definedName>
    <definedName name="XDO_GROUP_?G_4?205?">SMLDF!$B$150:$IV$150</definedName>
    <definedName name="XDO_GROUP_?G_4?206?">SMLDF!$B$155:$IV$155</definedName>
    <definedName name="XDO_GROUP_?G_4?207?">SSTDF!$B$18:$IV$65</definedName>
    <definedName name="XDO_GROUP_?G_4?208?">SSTDF!$B$71:$IV$72</definedName>
    <definedName name="XDO_GROUP_?G_4?209?">SSTDF!$B$76:$IV$79</definedName>
    <definedName name="XDO_GROUP_?G_4?21?">#REF!</definedName>
    <definedName name="XDO_GROUP_?G_4?210?">SSTDF!$B$83:$IV$85</definedName>
    <definedName name="XDO_GROUP_?G_4?211?">SSTDF!$B$92:$IV$92</definedName>
    <definedName name="XDO_GROUP_?G_4?212?">SSTDF!$B$100:$IV$100</definedName>
    <definedName name="XDO_GROUP_?G_4?213?">SSTDF!$B$107:$IV$107</definedName>
    <definedName name="XDO_GROUP_?G_4?214?">SSTDF!$B$117:$IV$117</definedName>
    <definedName name="XDO_GROUP_?G_4?215?">SSTDF!$B$122:$IV$122</definedName>
    <definedName name="XDO_GROUP_?G_4?216?">SETFGOLD!$B$46:$IV$46</definedName>
    <definedName name="XDO_GROUP_?G_4?217?">SETFGOLD!$B$54:$IV$54</definedName>
    <definedName name="XDO_GROUP_?G_4?218?">SETFGOLD!$B$59:$IV$59</definedName>
    <definedName name="XDO_GROUP_?G_4?219?">SPSU!$B$10:$IV$34</definedName>
    <definedName name="XDO_GROUP_?G_4?22?">#REF!</definedName>
    <definedName name="XDO_GROUP_?G_4?220?">SPSU!$B$59:$IV$59</definedName>
    <definedName name="XDO_GROUP_?G_4?221?">SPSU!$B$78:$IV$78</definedName>
    <definedName name="XDO_GROUP_?G_4?222?">SPSU!$B$83:$IV$83</definedName>
    <definedName name="XDO_GROUP_?G_4?223?">SGF!$B$42:$IV$42</definedName>
    <definedName name="XDO_GROUP_?G_4?224?">SGF!$B$54:$IV$54</definedName>
    <definedName name="XDO_GROUP_?G_4?225?">SGF!$B$59:$IV$59</definedName>
    <definedName name="XDO_GROUP_?G_4?226?">SBISENSEX!$B$10:$IV$39</definedName>
    <definedName name="XDO_GROUP_?G_4?227?">SBISENSEX!$B$82:$IV$82</definedName>
    <definedName name="XDO_GROUP_?G_4?228?">SBISENSEX!$B$87:$IV$87</definedName>
    <definedName name="XDO_GROUP_?G_4?229?">SSCF!$B$10:$IV$69</definedName>
    <definedName name="XDO_GROUP_?G_4?23?">SMGLF!$B$10:$IV$40</definedName>
    <definedName name="XDO_GROUP_?G_4?230?">SSCF!$B$94:$IV$94</definedName>
    <definedName name="XDO_GROUP_?G_4?231?">SSCF!$B$103:$IV$103</definedName>
    <definedName name="XDO_GROUP_?G_4?232?">SSCF!$B$115:$IV$115</definedName>
    <definedName name="XDO_GROUP_?G_4?233?">SSCF!$B$120:$IV$120</definedName>
    <definedName name="XDO_GROUP_?G_4?234?">SBPF!$B$18:$IV$56</definedName>
    <definedName name="XDO_GROUP_?G_4?235?">SBPF!$B$64:$IV$65</definedName>
    <definedName name="XDO_GROUP_?G_4?236?">SBPF!$B$69:$IV$73</definedName>
    <definedName name="XDO_GROUP_?G_4?237?">SBPF!$B$80:$IV$82</definedName>
    <definedName name="XDO_GROUP_?G_4?238?">SBPF!$B$95:$IV$95</definedName>
    <definedName name="XDO_GROUP_?G_4?239?">SBPF!$B$105:$IV$105</definedName>
    <definedName name="XDO_GROUP_?G_4?24?">SMGLF!$B$65:$IV$65</definedName>
    <definedName name="XDO_GROUP_?G_4?240?">SBPF!$B$110:$IV$110</definedName>
    <definedName name="XDO_GROUP_?G_4?241?">SBFS!$B$10:$IV$32</definedName>
    <definedName name="XDO_GROUP_?G_4?242?">SBFS!$B$57:$IV$58</definedName>
    <definedName name="XDO_GROUP_?G_4?243?">SBFS!$B$77:$IV$77</definedName>
    <definedName name="XDO_GROUP_?G_4?244?">SBFS!$B$82:$IV$82</definedName>
    <definedName name="XDO_GROUP_?G_4?245?">SETFNN50!$B$10:$IV$59</definedName>
    <definedName name="XDO_GROUP_?G_4?246?">SETFNN50!$B$102:$IV$102</definedName>
    <definedName name="XDO_GROUP_?G_4?247?">SETFNN50!$B$107:$IV$107</definedName>
    <definedName name="XDO_GROUP_?G_4?248?">SETFNIFBK!$B$10:$IV$21</definedName>
    <definedName name="XDO_GROUP_?G_4?249?">SETFNIFBK!$B$64:$IV$64</definedName>
    <definedName name="XDO_GROUP_?G_4?25?">SMGLF!$B$84:$IV$84</definedName>
    <definedName name="XDO_GROUP_?G_4?250?">SETFNIFBK!$B$69:$IV$69</definedName>
    <definedName name="XDO_GROUP_?G_4?251?">SETFBSE100!$B$10:$IV$109</definedName>
    <definedName name="XDO_GROUP_?G_4?252?">SETFBSE100!$B$152:$IV$152</definedName>
    <definedName name="XDO_GROUP_?G_4?253?">SETFBSE100!$B$157:$IV$157</definedName>
    <definedName name="XDO_GROUP_?G_4?254?">SESF!$B$10:$IV$109</definedName>
    <definedName name="XDO_GROUP_?G_4?255?">SESF!$B$115:$IV$115</definedName>
    <definedName name="XDO_GROUP_?G_4?256?">SESF!$B$119:$IV$120</definedName>
    <definedName name="XDO_GROUP_?G_4?257?">SESF!$B$124:$IV$125</definedName>
    <definedName name="XDO_GROUP_?G_4?258?">SESF!$B$130:$IV$146</definedName>
    <definedName name="XDO_GROUP_?G_4?259?">SESF!$B$154:$IV$157</definedName>
    <definedName name="XDO_GROUP_?G_4?26?">SMGLF!$B$89:$IV$89</definedName>
    <definedName name="XDO_GROUP_?G_4?260?">SESF!$B$168:$IV$168</definedName>
    <definedName name="XDO_GROUP_?G_4?261?">SESF!$B$187:$IV$187</definedName>
    <definedName name="XDO_GROUP_?G_4?262?">SESF!$B$192:$IV$192</definedName>
    <definedName name="XDO_GROUP_?G_4?263?">SETFNIF50!$B$10:$IV$59</definedName>
    <definedName name="XDO_GROUP_?G_4?264?">SETFNIF50!$B$102:$IV$102</definedName>
    <definedName name="XDO_GROUP_?G_4?265?">SETFNIF50!$B$107:$IV$107</definedName>
    <definedName name="XDO_GROUP_?G_4?266?">'SLTAF-III'!$B$10:$IV$32</definedName>
    <definedName name="XDO_GROUP_?G_4?267?">'SLTAF-III'!$B$75:$IV$75</definedName>
    <definedName name="XDO_GROUP_?G_4?268?">'SLTAF-III'!$B$80:$IV$80</definedName>
    <definedName name="XDO_GROUP_?G_4?269?">SETF10GILT!$B$24:$IV$24</definedName>
    <definedName name="XDO_GROUP_?G_4?27?">#REF!</definedName>
    <definedName name="XDO_GROUP_?G_4?270?">SETF10GILT!$B$53:$IV$53</definedName>
    <definedName name="XDO_GROUP_?G_4?271?">SETF10GILT!$B$58:$IV$58</definedName>
    <definedName name="XDO_GROUP_?G_4?272?">'SLTAF-IV'!$B$10:$IV$29</definedName>
    <definedName name="XDO_GROUP_?G_4?273?">'SLTAF-IV'!$B$72:$IV$72</definedName>
    <definedName name="XDO_GROUP_?G_4?274?">'SLTAF-IV'!$B$77:$IV$77</definedName>
    <definedName name="XDO_GROUP_?G_4?275?">'SLTAF-V'!$B$10:$IV$35</definedName>
    <definedName name="XDO_GROUP_?G_4?276?">'SLTAF-V'!$B$78:$IV$78</definedName>
    <definedName name="XDO_GROUP_?G_4?277?">'SLTAF-V'!$B$83:$IV$83</definedName>
    <definedName name="XDO_GROUP_?G_4?278?">'SLTAF-VI'!$B$10:$IV$45</definedName>
    <definedName name="XDO_GROUP_?G_4?279?">'SLTAF-VI'!$B$88:$IV$88</definedName>
    <definedName name="XDO_GROUP_?G_4?28?">#REF!</definedName>
    <definedName name="XDO_GROUP_?G_4?280?">'SLTAF-VI'!$B$93:$IV$93</definedName>
    <definedName name="XDO_GROUP_?G_4?281?">SETFSN50!$B$10:$IV$59</definedName>
    <definedName name="XDO_GROUP_?G_4?282?">SETFSN50!$B$102:$IV$102</definedName>
    <definedName name="XDO_GROUP_?G_4?283?">SETFSN50!$B$107:$IV$107</definedName>
    <definedName name="XDO_GROUP_?G_4?284?">SBIETFQLTY!$B$10:$IV$39</definedName>
    <definedName name="XDO_GROUP_?G_4?285?">SBIETFQLTY!$B$82:$IV$82</definedName>
    <definedName name="XDO_GROUP_?G_4?286?">SBIETFQLTY!$B$87:$IV$87</definedName>
    <definedName name="XDO_GROUP_?G_4?287?">SCBF!$B$18:$IV$104</definedName>
    <definedName name="XDO_GROUP_?G_4?288?">SCBF!$B$110:$IV$110</definedName>
    <definedName name="XDO_GROUP_?G_4?289?">SCBF!$B$114:$IV$116</definedName>
    <definedName name="XDO_GROUP_?G_4?29?">SEHF!$B$10:$IV$47</definedName>
    <definedName name="XDO_GROUP_?G_4?290?">SCBF!$B$120:$IV$127</definedName>
    <definedName name="XDO_GROUP_?G_4?291?">SCBF!$B$134:$IV$136</definedName>
    <definedName name="XDO_GROUP_?G_4?292?">SCBF!$B$149:$IV$149</definedName>
    <definedName name="XDO_GROUP_?G_4?293?">SCBF!$B$159:$IV$159</definedName>
    <definedName name="XDO_GROUP_?G_4?294?">SCBF!$B$164:$IV$164</definedName>
    <definedName name="XDO_GROUP_?G_4?295?">SEMVF!$B$10:$IV$59</definedName>
    <definedName name="XDO_GROUP_?G_4?296?">SEMVF!$B$102:$IV$102</definedName>
    <definedName name="XDO_GROUP_?G_4?297?">SEMVF!$B$107:$IV$107</definedName>
    <definedName name="XDO_GROUP_?G_4?298?">'SFMP- Series 1'!$B$26:$IV$31</definedName>
    <definedName name="XDO_GROUP_?G_4?299?">'SFMP- Series 1'!$B$44:$IV$50</definedName>
    <definedName name="XDO_GROUP_?G_4?3?">#REF!</definedName>
    <definedName name="XDO_GROUP_?G_4?30?">SEHF!$B$51:$IV$52</definedName>
    <definedName name="XDO_GROUP_?G_4?300?">'SFMP- Series 1'!$B$65:$IV$65</definedName>
    <definedName name="XDO_GROUP_?G_4?301?">'SFMP- Series 1'!$B$70:$IV$70</definedName>
    <definedName name="XDO_GROUP_?G_4?302?">'SFMP- Series 6'!$B$26:$IV$29</definedName>
    <definedName name="XDO_GROUP_?G_4?303?">'SFMP- Series 6'!$B$42:$IV$48</definedName>
    <definedName name="XDO_GROUP_?G_4?304?">'SFMP- Series 6'!$B$63:$IV$63</definedName>
    <definedName name="XDO_GROUP_?G_4?305?">'SFMP- Series 6'!$B$68:$IV$68</definedName>
    <definedName name="XDO_GROUP_?G_4?306?">'SFMP- Series 34'!$B$26:$IV$26</definedName>
    <definedName name="XDO_GROUP_?G_4?307?">'SFMP- Series 34'!$B$39:$IV$43</definedName>
    <definedName name="XDO_GROUP_?G_4?308?">'SFMP- Series 34'!$B$58:$IV$58</definedName>
    <definedName name="XDO_GROUP_?G_4?309?">'SFMP- Series 34'!$B$63:$IV$63</definedName>
    <definedName name="XDO_GROUP_?G_4?31?">SEHF!$B$58:$IV$59</definedName>
    <definedName name="XDO_GROUP_?G_4?310?">'SMCBF-IP'!$B$10:$IV$31</definedName>
    <definedName name="XDO_GROUP_?G_4?311?">'SMCBF-IP'!$B$37:$IV$37</definedName>
    <definedName name="XDO_GROUP_?G_4?312?">'SMCBF-IP'!$B$41:$IV$41</definedName>
    <definedName name="XDO_GROUP_?G_4?313?">'SMCBF-IP'!$B$62:$IV$62</definedName>
    <definedName name="XDO_GROUP_?G_4?314?">'SMCBF-IP'!$B$81:$IV$81</definedName>
    <definedName name="XDO_GROUP_?G_4?315?">'SMCBF-IP'!$B$86:$IV$86</definedName>
    <definedName name="XDO_GROUP_?G_4?316?">SFRDF!$B$18:$IV$25</definedName>
    <definedName name="XDO_GROUP_?G_4?317?">SFRDF!$B$33:$IV$36</definedName>
    <definedName name="XDO_GROUP_?G_4?318?">SFRDF!$B$40:$IV$40</definedName>
    <definedName name="XDO_GROUP_?G_4?319?">SFRDF!$B$47:$IV$48</definedName>
    <definedName name="XDO_GROUP_?G_4?32?">SEHF!$B$63:$IV$63</definedName>
    <definedName name="XDO_GROUP_?G_4?320?">SFRDF!$B$61:$IV$61</definedName>
    <definedName name="XDO_GROUP_?G_4?321?">SFRDF!$B$71:$IV$71</definedName>
    <definedName name="XDO_GROUP_?G_4?322?">SFRDF!$B$76:$IV$76</definedName>
    <definedName name="XDO_GROUP_?G_4?323?">SBIETFIT!$B$10:$IV$19</definedName>
    <definedName name="XDO_GROUP_?G_4?324?">SBIETFIT!$B$62:$IV$62</definedName>
    <definedName name="XDO_GROUP_?G_4?325?">SBIETFIT!$B$67:$IV$67</definedName>
    <definedName name="XDO_GROUP_?G_4?326?">SBIETFPB!$B$10:$IV$19</definedName>
    <definedName name="XDO_GROUP_?G_4?327?">SBIETFPB!$B$62:$IV$62</definedName>
    <definedName name="XDO_GROUP_?G_4?328?">SBIETFPB!$B$67:$IV$67</definedName>
    <definedName name="XDO_GROUP_?G_4?329?">'SRBF-AP'!$B$10:$IV$56</definedName>
    <definedName name="XDO_GROUP_?G_4?33?">SEHF!$B$72:$IV$112</definedName>
    <definedName name="XDO_GROUP_?G_4?330?">'SRBF-AP'!$B$65:$IV$66</definedName>
    <definedName name="XDO_GROUP_?G_4?331?">'SRBF-AP'!$B$74:$IV$74</definedName>
    <definedName name="XDO_GROUP_?G_4?332?">'SRBF-AP'!$B$103:$IV$103</definedName>
    <definedName name="XDO_GROUP_?G_4?333?">'SRBF-AP'!$B$108:$IV$108</definedName>
    <definedName name="XDO_GROUP_?G_4?334?">'SRBF-AHP'!$B$10:$IV$56</definedName>
    <definedName name="XDO_GROUP_?G_4?335?">'SRBF-AHP'!$B$64:$IV$65</definedName>
    <definedName name="XDO_GROUP_?G_4?336?">'SRBF-AHP'!$B$69:$IV$70</definedName>
    <definedName name="XDO_GROUP_?G_4?337?">'SRBF-AHP'!$B$75:$IV$75</definedName>
    <definedName name="XDO_GROUP_?G_4?338?">'SRBF-AHP'!$B$83:$IV$84</definedName>
    <definedName name="XDO_GROUP_?G_4?339?">'SRBF-AHP'!$B$88:$IV$88</definedName>
    <definedName name="XDO_GROUP_?G_4?34?">SEHF!$B$118:$IV$118</definedName>
    <definedName name="XDO_GROUP_?G_4?340?">'SRBF-AHP'!$B$105:$IV$105</definedName>
    <definedName name="XDO_GROUP_?G_4?341?">'SRBF-AHP'!$B$117:$IV$117</definedName>
    <definedName name="XDO_GROUP_?G_4?342?">'SRBF-AHP'!$B$122:$IV$122</definedName>
    <definedName name="XDO_GROUP_?G_4?343?">'SRBF-CHP'!$B$10:$IV$56</definedName>
    <definedName name="XDO_GROUP_?G_4?344?">'SRBF-CHP'!$B$65:$IV$73</definedName>
    <definedName name="XDO_GROUP_?G_4?345?">'SRBF-CHP'!$B$81:$IV$84</definedName>
    <definedName name="XDO_GROUP_?G_4?346?">'SRBF-CHP'!$B$113:$IV$113</definedName>
    <definedName name="XDO_GROUP_?G_4?347?">'SRBF-CHP'!$B$118:$IV$118</definedName>
    <definedName name="XDO_GROUP_?G_4?348?">'SRBF-CP'!$B$10:$IV$56</definedName>
    <definedName name="XDO_GROUP_?G_4?349?">'SRBF-CP'!$B$65:$IV$72</definedName>
    <definedName name="XDO_GROUP_?G_4?35?">SEHF!$B$122:$IV$127</definedName>
    <definedName name="XDO_GROUP_?G_4?350?">'SRBF-CP'!$B$80:$IV$83</definedName>
    <definedName name="XDO_GROUP_?G_4?351?">'SRBF-CP'!$B$87:$IV$87</definedName>
    <definedName name="XDO_GROUP_?G_4?352?">'SRBF-CP'!$B$114:$IV$114</definedName>
    <definedName name="XDO_GROUP_?G_4?353?">'SRBF-CP'!$B$119:$IV$119</definedName>
    <definedName name="XDO_GROUP_?G_4?354?">'SIA-US EQUITY FOF'!$B$14:$IV$14</definedName>
    <definedName name="XDO_GROUP_?G_4?355?">'SIA-US EQUITY FOF'!$B$53:$IV$53</definedName>
    <definedName name="XDO_GROUP_?G_4?356?">'SIA-US EQUITY FOF'!$B$58:$IV$58</definedName>
    <definedName name="XDO_GROUP_?G_4?357?">'SFMP- Series 41'!$B$18:$IV$18</definedName>
    <definedName name="XDO_GROUP_?G_4?358?">'SFMP- Series 41'!$B$28:$IV$29</definedName>
    <definedName name="XDO_GROUP_?G_4?359?">'SFMP- Series 41'!$B$42:$IV$43</definedName>
    <definedName name="XDO_GROUP_?G_4?36?">SEHF!$B$131:$IV$139</definedName>
    <definedName name="XDO_GROUP_?G_4?360?">'SFMP- Series 41'!$B$58:$IV$58</definedName>
    <definedName name="XDO_GROUP_?G_4?361?">'SFMP- Series 41'!$B$63:$IV$63</definedName>
    <definedName name="XDO_GROUP_?G_4?362?">'SFMP- Series 42'!$B$18:$IV$18</definedName>
    <definedName name="XDO_GROUP_?G_4?363?">'SFMP- Series 42'!$B$28:$IV$40</definedName>
    <definedName name="XDO_GROUP_?G_4?364?">'SFMP- Series 42'!$B$53:$IV$61</definedName>
    <definedName name="XDO_GROUP_?G_4?365?">'SFMP- Series 42'!$B$76:$IV$76</definedName>
    <definedName name="XDO_GROUP_?G_4?366?">'SFMP- Series 42'!$B$81:$IV$81</definedName>
    <definedName name="XDO_GROUP_?G_4?367?">'SFMP- Series 43'!$B$26:$IV$34</definedName>
    <definedName name="XDO_GROUP_?G_4?368?">'SFMP- Series 43'!$B$47:$IV$52</definedName>
    <definedName name="XDO_GROUP_?G_4?369?">'SFMP- Series 43'!$B$67:$IV$67</definedName>
    <definedName name="XDO_GROUP_?G_4?37?">SEHF!$B$144:$IV$145</definedName>
    <definedName name="XDO_GROUP_?G_4?370?">'SFMP- Series 43'!$B$72:$IV$72</definedName>
    <definedName name="XDO_GROUP_?G_4?371?">'SNN50'!$B$10:$IV$59</definedName>
    <definedName name="XDO_GROUP_?G_4?372?">'SNN50'!$B$102:$IV$102</definedName>
    <definedName name="XDO_GROUP_?G_4?373?">'SNN50'!$B$107:$IV$107</definedName>
    <definedName name="XDO_GROUP_?G_4?374?">'SFMP- Series 44'!$B$26:$IV$31</definedName>
    <definedName name="XDO_GROUP_?G_4?375?">'SFMP- Series 44'!$B$44:$IV$53</definedName>
    <definedName name="XDO_GROUP_?G_4?376?">'SFMP- Series 44'!$B$68:$IV$68</definedName>
    <definedName name="XDO_GROUP_?G_4?377?">'SFMP- Series 44'!$B$73:$IV$73</definedName>
    <definedName name="XDO_GROUP_?G_4?378?">'SFMP- Series 45'!$B$26:$IV$33</definedName>
    <definedName name="XDO_GROUP_?G_4?379?">'SFMP- Series 45'!$B$46:$IV$55</definedName>
    <definedName name="XDO_GROUP_?G_4?38?">SEHF!$B$149:$IV$150</definedName>
    <definedName name="XDO_GROUP_?G_4?380?">'SFMP- Series 45'!$B$70:$IV$70</definedName>
    <definedName name="XDO_GROUP_?G_4?381?">'SFMP- Series 45'!$B$75:$IV$75</definedName>
    <definedName name="XDO_GROUP_?G_4?382?">SBIETFCON!$B$10:$IV$39</definedName>
    <definedName name="XDO_GROUP_?G_4?383?">SBIETFCON!$B$82:$IV$82</definedName>
    <definedName name="XDO_GROUP_?G_4?384?">SBIETFCON!$B$87:$IV$87</definedName>
    <definedName name="XDO_GROUP_?G_4?385?">'SFMP- Series 46'!$B$26:$IV$29</definedName>
    <definedName name="XDO_GROUP_?G_4?386?">'SFMP- Series 46'!$B$42:$IV$48</definedName>
    <definedName name="XDO_GROUP_?G_4?387?">'SFMP- Series 46'!$B$63:$IV$63</definedName>
    <definedName name="XDO_GROUP_?G_4?388?">'SFMP- Series 46'!$B$68:$IV$68</definedName>
    <definedName name="XDO_GROUP_?G_4?389?">'SFMP- Series 47'!$B$26:$IV$27</definedName>
    <definedName name="XDO_GROUP_?G_4?39?">SEHF!$B$158:$IV$158</definedName>
    <definedName name="XDO_GROUP_?G_4?390?">'SFMP- Series 47'!$B$40:$IV$46</definedName>
    <definedName name="XDO_GROUP_?G_4?391?">'SFMP- Series 47'!$B$61:$IV$61</definedName>
    <definedName name="XDO_GROUP_?G_4?392?">'SFMP- Series 47'!$B$66:$IV$66</definedName>
    <definedName name="XDO_GROUP_?G_4?393?">'SFMP- Series 48'!$B$26:$IV$28</definedName>
    <definedName name="XDO_GROUP_?G_4?394?">'SFMP- Series 48'!$B$41:$IV$44</definedName>
    <definedName name="XDO_GROUP_?G_4?395?">'SFMP- Series 48'!$B$59:$IV$59</definedName>
    <definedName name="XDO_GROUP_?G_4?396?">'SFMP- Series 48'!$B$64:$IV$64</definedName>
    <definedName name="XDO_GROUP_?G_4?397?">SBAF!$B$10:$IV$99</definedName>
    <definedName name="XDO_GROUP_?G_4?398?">SBAF!$B$107:$IV$107</definedName>
    <definedName name="XDO_GROUP_?G_4?399?">SBAF!$B$111:$IV$112</definedName>
    <definedName name="XDO_GROUP_?G_4?4?">#REF!</definedName>
    <definedName name="XDO_GROUP_?G_4?40?">SEHF!$B$163:$IV$163</definedName>
    <definedName name="XDO_GROUP_?G_4?400?">SBAF!$B$121:$IV$150</definedName>
    <definedName name="XDO_GROUP_?G_4?401?">SBAF!$B$158:$IV$163</definedName>
    <definedName name="XDO_GROUP_?G_4?402?">SBAF!$B$167:$IV$169</definedName>
    <definedName name="XDO_GROUP_?G_4?403?">SBAF!$B$176:$IV$176</definedName>
    <definedName name="XDO_GROUP_?G_4?404?">SBAF!$B$197:$IV$197</definedName>
    <definedName name="XDO_GROUP_?G_4?405?">SBAF!$B$202:$IV$202</definedName>
    <definedName name="XDO_GROUP_?G_4?406?">'SFMP- Series 49'!$B$26:$IV$33</definedName>
    <definedName name="XDO_GROUP_?G_4?407?">'SFMP- Series 49'!$B$46:$IV$53</definedName>
    <definedName name="XDO_GROUP_?G_4?408?">'SFMP- Series 49'!$B$68:$IV$68</definedName>
    <definedName name="XDO_GROUP_?G_4?409?">'SFMP- Series 49'!$B$73:$IV$73</definedName>
    <definedName name="XDO_GROUP_?G_4?41?">SEHF!$B$175:$IV$175</definedName>
    <definedName name="XDO_GROUP_?G_4?410?">'SFMP- Series 50'!$B$26:$IV$30</definedName>
    <definedName name="XDO_GROUP_?G_4?411?">'SFMP- Series 50'!$B$43:$IV$49</definedName>
    <definedName name="XDO_GROUP_?G_4?412?">'SFMP- Series 50'!$B$64:$IV$64</definedName>
    <definedName name="XDO_GROUP_?G_4?413?">'SFMP- Series 50'!$B$69:$IV$69</definedName>
    <definedName name="XDO_GROUP_?G_4?414?">'SFMP- Series 51'!$B$26:$IV$36</definedName>
    <definedName name="XDO_GROUP_?G_4?415?">'SFMP- Series 51'!$B$49:$IV$58</definedName>
    <definedName name="XDO_GROUP_?G_4?416?">'SFMP- Series 51'!$B$73:$IV$73</definedName>
    <definedName name="XDO_GROUP_?G_4?417?">'SFMP- Series 51'!$B$78:$IV$78</definedName>
    <definedName name="XDO_GROUP_?G_4?418?">'SFMP- Series 52'!$B$26:$IV$30</definedName>
    <definedName name="XDO_GROUP_?G_4?419?">'SFMP- Series 52'!$B$43:$IV$52</definedName>
    <definedName name="XDO_GROUP_?G_4?42?">SEHF!$B$180:$IV$180</definedName>
    <definedName name="XDO_GROUP_?G_4?420?">'SFMP- Series 52'!$B$67:$IV$67</definedName>
    <definedName name="XDO_GROUP_?G_4?421?">'SFMP- Series 52'!$B$72:$IV$72</definedName>
    <definedName name="XDO_GROUP_?G_4?422?">'SFMP- Series 53'!$B$26:$IV$34</definedName>
    <definedName name="XDO_GROUP_?G_4?423?">'SFMP- Series 53'!$B$47:$IV$57</definedName>
    <definedName name="XDO_GROUP_?G_4?424?">'SFMP- Series 53'!$B$72:$IV$72</definedName>
    <definedName name="XDO_GROUP_?G_4?425?">'SFMP- Series 53'!$B$77:$IV$77</definedName>
    <definedName name="XDO_GROUP_?G_4?426?">'SFMP- Series 54'!$B$26:$IV$28</definedName>
    <definedName name="XDO_GROUP_?G_4?427?">'SFMP- Series 54'!$B$41:$IV$44</definedName>
    <definedName name="XDO_GROUP_?G_4?428?">'SFMP- Series 54'!$B$59:$IV$59</definedName>
    <definedName name="XDO_GROUP_?G_4?429?">'SFMP- Series 54'!$B$64:$IV$64</definedName>
    <definedName name="XDO_GROUP_?G_4?43?">#REF!</definedName>
    <definedName name="XDO_GROUP_?G_4?430?">'SFMP- Series 55'!$B$26:$IV$32</definedName>
    <definedName name="XDO_GROUP_?G_4?431?">'SFMP- Series 55'!$B$45:$IV$55</definedName>
    <definedName name="XDO_GROUP_?G_4?432?">'SFMP- Series 55'!$B$70:$IV$70</definedName>
    <definedName name="XDO_GROUP_?G_4?433?">'SFMP- Series 55'!$B$75:$IV$75</definedName>
    <definedName name="XDO_GROUP_?G_4?434?">'SFMP- Series 56'!$B$26:$IV$27</definedName>
    <definedName name="XDO_GROUP_?G_4?435?">'SFMP- Series 56'!$B$40:$IV$40</definedName>
    <definedName name="XDO_GROUP_?G_4?436?">'SFMP- Series 56'!$B$55:$IV$55</definedName>
    <definedName name="XDO_GROUP_?G_4?437?">'SFMP- Series 56'!$B$60:$IV$60</definedName>
    <definedName name="XDO_GROUP_?G_4?438?">'SFMP- Series 57'!$B$26:$IV$29</definedName>
    <definedName name="XDO_GROUP_?G_4?439?">'SFMP- Series 57'!$B$42:$IV$52</definedName>
    <definedName name="XDO_GROUP_?G_4?44?">#REF!</definedName>
    <definedName name="XDO_GROUP_?G_4?440?">'SFMP- Series 57'!$B$67:$IV$67</definedName>
    <definedName name="XDO_GROUP_?G_4?441?">'SFMP- Series 57'!$B$72:$IV$72</definedName>
    <definedName name="XDO_GROUP_?G_4?442?">'SFMP- Series 58'!$B$26:$IV$31</definedName>
    <definedName name="XDO_GROUP_?G_4?443?">'SFMP- Series 58'!$B$44:$IV$50</definedName>
    <definedName name="XDO_GROUP_?G_4?444?">'SFMP- Series 58'!$B$65:$IV$65</definedName>
    <definedName name="XDO_GROUP_?G_4?445?">'SFMP- Series 58'!$B$70:$IV$70</definedName>
    <definedName name="XDO_GROUP_?G_4?446?">SCPSE!$B$18:$IV$44</definedName>
    <definedName name="XDO_GROUP_?G_4?447?">SCPSE!$B$52:$IV$53</definedName>
    <definedName name="XDO_GROUP_?G_4?448?">SCPSE!$B$57:$IV$126</definedName>
    <definedName name="XDO_GROUP_?G_4?449?">SCPSE!$B$153:$IV$153</definedName>
    <definedName name="XDO_GROUP_?G_4?45?">SMIF!$B$18:$IV$32</definedName>
    <definedName name="XDO_GROUP_?G_4?450?">SCPSE!$B$158:$IV$158</definedName>
    <definedName name="XDO_GROUP_?G_4?451?">'SFMP- Series 59'!$B$38:$IV$40</definedName>
    <definedName name="XDO_GROUP_?G_4?452?">'SFMP- Series 59'!$B$55:$IV$55</definedName>
    <definedName name="XDO_GROUP_?G_4?453?">'SFMP- Series 59'!$B$60:$IV$60</definedName>
    <definedName name="XDO_GROUP_?G_4?454?">'SFMP- Series 60'!$B$26:$IV$30</definedName>
    <definedName name="XDO_GROUP_?G_4?455?">'SFMP- Series 60'!$B$43:$IV$51</definedName>
    <definedName name="XDO_GROUP_?G_4?456?">'SFMP- Series 60'!$B$66:$IV$66</definedName>
    <definedName name="XDO_GROUP_?G_4?457?">'SFMP- Series 60'!$B$71:$IV$71</definedName>
    <definedName name="XDO_GROUP_?G_4?458?">SMCF!$B$10:$IV$58</definedName>
    <definedName name="XDO_GROUP_?G_4?459?">SMCF!$B$73:$IV$73</definedName>
    <definedName name="XDO_GROUP_?G_4?46?">SMIF!$B$40:$IV$43</definedName>
    <definedName name="XDO_GROUP_?G_4?460?">SMCF!$B$84:$IV$85</definedName>
    <definedName name="XDO_GROUP_?G_4?461?">SMCF!$B$104:$IV$104</definedName>
    <definedName name="XDO_GROUP_?G_4?462?">SMCF!$B$109:$IV$109</definedName>
    <definedName name="XDO_GROUP_?G_4?463?">'SFMP- Series 61'!$B$26:$IV$36</definedName>
    <definedName name="XDO_GROUP_?G_4?464?">'SFMP- Series 61'!$B$49:$IV$58</definedName>
    <definedName name="XDO_GROUP_?G_4?465?">'SFMP- Series 61'!$B$73:$IV$73</definedName>
    <definedName name="XDO_GROUP_?G_4?466?">'SFMP- Series 61'!$B$78:$IV$78</definedName>
    <definedName name="XDO_GROUP_?G_4?467?">'SFMP- Series 66'!$B$26:$IV$34</definedName>
    <definedName name="XDO_GROUP_?G_4?468?">'SFMP- Series 66'!$B$47:$IV$56</definedName>
    <definedName name="XDO_GROUP_?G_4?469?">'SFMP- Series 66'!$B$71:$IV$71</definedName>
    <definedName name="XDO_GROUP_?G_4?47?">SMIF!$B$47:$IV$47</definedName>
    <definedName name="XDO_GROUP_?G_4?470?">'SFMP- Series 66'!$B$76:$IV$76</definedName>
    <definedName name="XDO_GROUP_?G_4?471?">'SFMP- Series 67'!$B$26:$IV$34</definedName>
    <definedName name="XDO_GROUP_?G_4?472?">'SFMP- Series 67'!$B$47:$IV$56</definedName>
    <definedName name="XDO_GROUP_?G_4?473?">'SFMP- Series 67'!$B$71:$IV$71</definedName>
    <definedName name="XDO_GROUP_?G_4?474?">'SFMP- Series 67'!$B$76:$IV$76</definedName>
    <definedName name="XDO_GROUP_?G_4?475?">'SFMP- Series 64'!$B$24:$IV$24</definedName>
    <definedName name="XDO_GROUP_?G_4?476?">'SFMP- Series 64'!$B$28:$IV$32</definedName>
    <definedName name="XDO_GROUP_?G_4?477?">'SFMP- Series 64'!$B$45:$IV$53</definedName>
    <definedName name="XDO_GROUP_?G_4?478?">'SFMP- Series 64'!$B$68:$IV$68</definedName>
    <definedName name="XDO_GROUP_?G_4?479?">'SFMP- Series 64'!$B$73:$IV$73</definedName>
    <definedName name="XDO_GROUP_?G_4?48?">SMIF!$B$66:$IV$66</definedName>
    <definedName name="XDO_GROUP_?G_4?480?">'SFMP- Series 68'!$B$24:$IV$24</definedName>
    <definedName name="XDO_GROUP_?G_4?481?">'SFMP- Series 68'!$B$39:$IV$41</definedName>
    <definedName name="XDO_GROUP_?G_4?482?">'SFMP- Series 68'!$B$56:$IV$56</definedName>
    <definedName name="XDO_GROUP_?G_4?483?">'SFMP- Series 68'!$B$61:$IV$61</definedName>
    <definedName name="XDO_GROUP_?G_4?484?">SNM150IF!$B$10:$IV$159</definedName>
    <definedName name="XDO_GROUP_?G_4?485?">SNM150IF!$B$202:$IV$202</definedName>
    <definedName name="XDO_GROUP_?G_4?486?">SNM150IF!$B$207:$IV$207</definedName>
    <definedName name="XDO_GROUP_?G_4?487?">SNS250IF!$B$10:$IV$259</definedName>
    <definedName name="XDO_GROUP_?G_4?488?">SNS250IF!$B$302:$IV$302</definedName>
    <definedName name="XDO_GROUP_?G_4?489?">SNS250IF!$B$307:$IV$307</definedName>
    <definedName name="XDO_GROUP_?G_4?49?">SMIF!$B$76:$IV$76</definedName>
    <definedName name="XDO_GROUP_?G_4?490?">'SCIGI-JUN 2036'!$B$24:$IV$25</definedName>
    <definedName name="XDO_GROUP_?G_4?491?">'SCIGI-JUN 2036'!$B$54:$IV$54</definedName>
    <definedName name="XDO_GROUP_?G_4?492?">'SCIGI-JUN 2036'!$B$59:$IV$59</definedName>
    <definedName name="XDO_GROUP_?G_4?493?">'SCIGI-APR 2029'!$B$24:$IV$24</definedName>
    <definedName name="XDO_GROUP_?G_4?494?">'SCIGI-APR 2029'!$B$53:$IV$53</definedName>
    <definedName name="XDO_GROUP_?G_4?495?">'SCIGI-APR 2029'!$B$58:$IV$58</definedName>
    <definedName name="XDO_GROUP_?G_4?496?">'SCISI-SEP 2027'!$B$24:$IV$24</definedName>
    <definedName name="XDO_GROUP_?G_4?497?">'SCISI-SEP 2027'!$B$28:$IV$44</definedName>
    <definedName name="XDO_GROUP_?G_4?498?">'SCISI-SEP 2027'!$B$71:$IV$71</definedName>
    <definedName name="XDO_GROUP_?G_4?499?">'SCISI-SEP 2027'!$B$76:$IV$76</definedName>
    <definedName name="XDO_GROUP_?G_4?5?">#REF!</definedName>
    <definedName name="XDO_GROUP_?G_4?50?">SMIF!$B$81:$IV$81</definedName>
    <definedName name="XDO_GROUP_?G_4?500?">'SFMP- Series 72'!$B$38:$IV$41</definedName>
    <definedName name="XDO_GROUP_?G_4?501?">'SFMP- Series 72'!$B$56:$IV$56</definedName>
    <definedName name="XDO_GROUP_?G_4?502?">'SFMP- Series 72'!$B$61:$IV$61</definedName>
    <definedName name="XDO_GROUP_?G_4?503?">'SFMP- Series 73'!$B$38:$IV$41</definedName>
    <definedName name="XDO_GROUP_?G_4?504?">'SFMP- Series 73'!$B$56:$IV$56</definedName>
    <definedName name="XDO_GROUP_?G_4?505?">'SFMP- Series 73'!$B$61:$IV$61</definedName>
    <definedName name="XDO_GROUP_?G_4?506?">SLDF!$B$24:$IV$33</definedName>
    <definedName name="XDO_GROUP_?G_4?507?">SLDF!$B$54:$IV$54</definedName>
    <definedName name="XDO_GROUP_?G_4?508?">SLDF!$B$64:$IV$64</definedName>
    <definedName name="XDO_GROUP_?G_4?509?">SLDF!$B$69:$IV$69</definedName>
    <definedName name="XDO_GROUP_?G_4?51?">#REF!</definedName>
    <definedName name="XDO_GROUP_?G_4?510?">'SFMP- Series 74'!$B$26:$IV$33</definedName>
    <definedName name="XDO_GROUP_?G_4?511?">'SFMP- Series 74'!$B$46:$IV$50</definedName>
    <definedName name="XDO_GROUP_?G_4?512?">'SFMP- Series 74'!$B$65:$IV$65</definedName>
    <definedName name="XDO_GROUP_?G_4?513?">'SFMP- Series 74'!$B$70:$IV$70</definedName>
    <definedName name="XDO_GROUP_?G_4?514?">'SFMP- Series 76'!$B$18:$IV$21</definedName>
    <definedName name="XDO_GROUP_?G_4?515?">'SFMP- Series 76'!$B$31:$IV$31</definedName>
    <definedName name="XDO_GROUP_?G_4?516?">'SFMP- Series 76'!$B$44:$IV$49</definedName>
    <definedName name="XDO_GROUP_?G_4?517?">'SFMP- Series 76'!$B$64:$IV$64</definedName>
    <definedName name="XDO_GROUP_?G_4?518?">'SFMP- Series 76'!$B$69:$IV$69</definedName>
    <definedName name="XDO_GROUP_?G_4?519?">'SFMP- Series 78'!$B$18:$IV$22</definedName>
    <definedName name="XDO_GROUP_?G_4?52?">#REF!</definedName>
    <definedName name="XDO_GROUP_?G_4?520?">'SFMP- Series 78'!$B$32:$IV$34</definedName>
    <definedName name="XDO_GROUP_?G_4?521?">'SFMP- Series 78'!$B$47:$IV$51</definedName>
    <definedName name="XDO_GROUP_?G_4?522?">'SFMP- Series 78'!$B$66:$IV$66</definedName>
    <definedName name="XDO_GROUP_?G_4?523?">'SFMP- Series 78'!$B$71:$IV$71</definedName>
    <definedName name="XDO_GROUP_?G_4?524?">SDYF!$B$10:$IV$52</definedName>
    <definedName name="XDO_GROUP_?G_4?525?">SDYF!$B$60:$IV$60</definedName>
    <definedName name="XDO_GROUP_?G_4?526?">SDYF!$B$64:$IV$67</definedName>
    <definedName name="XDO_GROUP_?G_4?527?">SDYF!$B$88:$IV$88</definedName>
    <definedName name="XDO_GROUP_?G_4?528?">SDYF!$B$107:$IV$107</definedName>
    <definedName name="XDO_GROUP_?G_4?529?">SDYF!$B$112:$IV$112</definedName>
    <definedName name="XDO_GROUP_?G_4?53?">SCOF!$B$10:$IV$57</definedName>
    <definedName name="XDO_GROUP_?G_4?530?">'SFMP- Series 79'!$B$18:$IV$21</definedName>
    <definedName name="XDO_GROUP_?G_4?531?">'SFMP- Series 79'!$B$42:$IV$44</definedName>
    <definedName name="XDO_GROUP_?G_4?532?">'SFMP- Series 79'!$B$59:$IV$59</definedName>
    <definedName name="XDO_GROUP_?G_4?533?">'SFMP- Series 79'!$B$64:$IV$64</definedName>
    <definedName name="XDO_GROUP_?G_4?534?">'SFMP- Series 81'!$B$18:$IV$25</definedName>
    <definedName name="XDO_GROUP_?G_4?535?">'SFMP- Series 81'!$B$35:$IV$41</definedName>
    <definedName name="XDO_GROUP_?G_4?536?">'SFMP- Series 81'!$B$54:$IV$59</definedName>
    <definedName name="XDO_GROUP_?G_4?537?">'SFMP- Series 81'!$B$74:$IV$74</definedName>
    <definedName name="XDO_GROUP_?G_4?538?">'SFMP- Series 81'!$B$79:$IV$79</definedName>
    <definedName name="XDO_GROUP_?G_4?539?">'SBI-BSE-SENSEX-IF'!$B$10:$IV$39</definedName>
    <definedName name="XDO_GROUP_?G_4?54?">SCOF!$B$82:$IV$82</definedName>
    <definedName name="XDO_GROUP_?G_4?540?">'SBI-BSE-SENSEX-IF'!$B$82:$IV$82</definedName>
    <definedName name="XDO_GROUP_?G_4?541?">'SBI-BSE-SENSEX-IF'!$B$87:$IV$87</definedName>
    <definedName name="XDO_GROUP_?G_4?542?">LIQUIDSBI!$B$52:$IV$52</definedName>
    <definedName name="XDO_GROUP_?G_4?543?">LIQUIDSBI!$B$57:$IV$57</definedName>
    <definedName name="XDO_GROUP_?G_4?544?">SN50EWIF!$B$10:$IV$59</definedName>
    <definedName name="XDO_GROUP_?G_4?545?">SN50EWIF!$B$102:$IV$102</definedName>
    <definedName name="XDO_GROUP_?G_4?546?">SN50EWIF!$B$107:$IV$107</definedName>
    <definedName name="XDO_GROUP_?G_4?547?">SEOF!$B$10:$IV$42</definedName>
    <definedName name="XDO_GROUP_?G_4?548?">SEOF!$B$67:$IV$67</definedName>
    <definedName name="XDO_GROUP_?G_4?549?">SEOF!$B$86:$IV$86</definedName>
    <definedName name="XDO_GROUP_?G_4?55?">SCOF!$B$101:$IV$101</definedName>
    <definedName name="XDO_GROUP_?G_4?550?">SEOF!$B$91:$IV$91</definedName>
    <definedName name="XDO_GROUP_?G_4?551?">'SBI-AOF'!$B$10:$IV$37</definedName>
    <definedName name="XDO_GROUP_?G_4?552?">'SBI-AOF'!$B$62:$IV$62</definedName>
    <definedName name="XDO_GROUP_?G_4?553?">'SBI-AOF'!$B$81:$IV$81</definedName>
    <definedName name="XDO_GROUP_?G_4?554?">'SBI-AOF'!$B$86:$IV$86</definedName>
    <definedName name="XDO_GROUP_?G_4?555?">SETFSILVER!$B$54:$IV$54</definedName>
    <definedName name="XDO_GROUP_?G_4?556?">SETFSILVER!#REF!</definedName>
    <definedName name="XDO_GROUP_?G_4?557?">SETFSILVER!$B$59:$IV$59</definedName>
    <definedName name="XDO_GROUP_?G_4?558?">'SETFSILVER-FOF'!$B$42:$IV$42</definedName>
    <definedName name="XDO_GROUP_?G_4?559?">'SETFSILVER-FOF'!$B$54:$IV$54</definedName>
    <definedName name="XDO_GROUP_?G_4?56?">SCOF!$B$106:$IV$106</definedName>
    <definedName name="XDO_GROUP_?G_4?560?">'SETFSILVER-FOF'!$B$59:$IV$59</definedName>
    <definedName name="XDO_GROUP_?G_4?561?">'SN50EW-ETF'!$B$10:$IV$59</definedName>
    <definedName name="XDO_GROUP_?G_4?562?">'SN50EW-ETF'!$B$102:$IV$102</definedName>
    <definedName name="XDO_GROUP_?G_4?563?">'SN50EW-ETF'!$B$107:$IV$107</definedName>
    <definedName name="XDO_GROUP_?G_4?564?">SIOF!$B$10:$IV$48</definedName>
    <definedName name="XDO_GROUP_?G_4?565?">SIOF!$B$73:$IV$74</definedName>
    <definedName name="XDO_GROUP_?G_4?566?">SIOF!$B$93:$IV$93</definedName>
    <definedName name="XDO_GROUP_?G_4?567?">SIOF!$B$98:$IV$98</definedName>
    <definedName name="XDO_GROUP_?G_4?568?">SN500IF!$B$10:$IV$509</definedName>
    <definedName name="XDO_GROUP_?G_4?569?">SN500IF!$B$552:$IV$552</definedName>
    <definedName name="XDO_GROUP_?G_4?57?">STOF!$B$10:$IV$35</definedName>
    <definedName name="XDO_GROUP_?G_4?570?">SN500IF!$B$557:$IV$557</definedName>
    <definedName name="XDO_GROUP_?G_4?571?">SNICIF!$B$10:$IV$39</definedName>
    <definedName name="XDO_GROUP_?G_4?572?">SNICIF!$B$82:$IV$82</definedName>
    <definedName name="XDO_GROUP_?G_4?573?">SNICIF!$B$87:$IV$87</definedName>
    <definedName name="XDO_GROUP_?G_4?574?">SQF!$B$10:$IV$36</definedName>
    <definedName name="XDO_GROUP_?G_4?575?">SQF!$B$79:$IV$79</definedName>
    <definedName name="XDO_GROUP_?G_4?576?">SQF!$B$84:$IV$84</definedName>
    <definedName name="XDO_GROUP_?G_4?577?">SNBIF!$B$10:$IV$21</definedName>
    <definedName name="XDO_GROUP_?G_4?578?">SNBIF!$B$64:$IV$64</definedName>
    <definedName name="XDO_GROUP_?G_4?579?">SNBIF!$B$69:$IV$69</definedName>
    <definedName name="XDO_GROUP_?G_4?58?">STOF!$B$39:$IV$40</definedName>
    <definedName name="XDO_GROUP_?G_4?580?">SNITIF!$B$10:$IV$19</definedName>
    <definedName name="XDO_GROUP_?G_4?581?">SNITIF!$B$62:$IV$62</definedName>
    <definedName name="XDO_GROUP_?G_4?582?">SNITIF!$B$67:$IV$67</definedName>
    <definedName name="XDO_GROUP_?G_4?583?">'SBI BSE PSU Bank ETF'!$B$10:$IV$21</definedName>
    <definedName name="XDO_GROUP_?G_4?584?">'SBI BSE PSU Bank ETF'!$B$64:$IV$64</definedName>
    <definedName name="XDO_GROUP_?G_4?585?">'SBI BSE PSU Bank ETF'!$B$69:$IV$69</definedName>
    <definedName name="XDO_GROUP_?G_4?586?">'SBI BSE PSU Bank Index Fund'!$B$10:$IV$21</definedName>
    <definedName name="XDO_GROUP_?G_4?587?">'SBI BSE PSU Bank Index Fund'!$B$64:$IV$64</definedName>
    <definedName name="XDO_GROUP_?G_4?588?">'SBI BSE PSU Bank Index Fund'!$B$69:$IV$69</definedName>
    <definedName name="XDO_GROUP_?G_4?589?">#REF!</definedName>
    <definedName name="XDO_GROUP_?G_4?59?">STOF!$B$44:$IV$47</definedName>
    <definedName name="XDO_GROUP_?G_4?590?">#REF!</definedName>
    <definedName name="XDO_GROUP_?G_4?591?">#REF!</definedName>
    <definedName name="XDO_GROUP_?G_4?592?">#REF!</definedName>
    <definedName name="XDO_GROUP_?G_4?593?">#REF!</definedName>
    <definedName name="XDO_GROUP_?G_4?594?">#REF!</definedName>
    <definedName name="XDO_GROUP_?G_4?595?">#REF!</definedName>
    <definedName name="XDO_GROUP_?G_4?596?">#REF!</definedName>
    <definedName name="XDO_GROUP_?G_4?597?">#REF!</definedName>
    <definedName name="XDO_GROUP_?G_4?598?">#REF!</definedName>
    <definedName name="XDO_GROUP_?G_4?599?">#REF!</definedName>
    <definedName name="XDO_GROUP_?G_4?6?">#REF!</definedName>
    <definedName name="XDO_GROUP_?G_4?60?">STOF!$B$68:$IV$68</definedName>
    <definedName name="XDO_GROUP_?G_4?600?">#REF!</definedName>
    <definedName name="XDO_GROUP_?G_4?601?">#REF!</definedName>
    <definedName name="XDO_GROUP_?G_4?602?">#REF!</definedName>
    <definedName name="XDO_GROUP_?G_4?603?">#REF!</definedName>
    <definedName name="XDO_GROUP_?G_4?604?">#REF!</definedName>
    <definedName name="XDO_GROUP_?G_4?605?">#REF!</definedName>
    <definedName name="XDO_GROUP_?G_4?61?">STOF!$B$87:$IV$87</definedName>
    <definedName name="XDO_GROUP_?G_4?62?">STOF!$B$92:$IV$92</definedName>
    <definedName name="XDO_GROUP_?G_4?63?">SHOF!$B$10:$IV$37</definedName>
    <definedName name="XDO_GROUP_?G_4?64?">SHOF!$B$43:$IV$43</definedName>
    <definedName name="XDO_GROUP_?G_4?65?">SHOF!$B$64:$IV$64</definedName>
    <definedName name="XDO_GROUP_?G_4?66?">SHOF!$B$83:$IV$83</definedName>
    <definedName name="XDO_GROUP_?G_4?67?">SHOF!$B$88:$IV$88</definedName>
    <definedName name="XDO_GROUP_?G_4?68?">SCF!$B$10:$IV$89</definedName>
    <definedName name="XDO_GROUP_?G_4?69?">SCF!$B$95:$IV$96</definedName>
    <definedName name="XDO_GROUP_?G_4?7?">#REF!</definedName>
    <definedName name="XDO_GROUP_?G_4?70?">SCF!$B$100:$IV$100</definedName>
    <definedName name="XDO_GROUP_?G_4?71?">SCF!$B$105:$IV$106</definedName>
    <definedName name="XDO_GROUP_?G_4?72?">SCF!$B$119:$IV$119</definedName>
    <definedName name="XDO_GROUP_?G_4?73?">SCF!$B$123:$IV$128</definedName>
    <definedName name="XDO_GROUP_?G_4?74?">SCF!$B$132:$IV$137</definedName>
    <definedName name="XDO_GROUP_?G_4?75?">SCF!$B$156:$IV$156</definedName>
    <definedName name="XDO_GROUP_?G_4?76?">SCF!$B$161:$IV$161</definedName>
    <definedName name="XDO_GROUP_?G_4?77?">SNIF!$B$10:$IV$59</definedName>
    <definedName name="XDO_GROUP_?G_4?78?">SNIF!$B$102:$IV$102</definedName>
    <definedName name="XDO_GROUP_?G_4?79?">SNIF!$B$107:$IV$107</definedName>
    <definedName name="XDO_GROUP_?G_4?8?">#REF!</definedName>
    <definedName name="XDO_GROUP_?G_4?80?">'SMCBF-SP'!$B$10:$IV$31</definedName>
    <definedName name="XDO_GROUP_?G_4?81?">'SMCBF-SP'!$B$40:$IV$52</definedName>
    <definedName name="XDO_GROUP_?G_4?82?">'SMCBF-SP'!$B$60:$IV$61</definedName>
    <definedName name="XDO_GROUP_?G_4?83?">'SMCBF-SP'!$B$65:$IV$66</definedName>
    <definedName name="XDO_GROUP_?G_4?84?">'SMCBF-SP'!$B$79:$IV$79</definedName>
    <definedName name="XDO_GROUP_?G_4?85?">'SMCBF-SP'!$B$94:$IV$94</definedName>
    <definedName name="XDO_GROUP_?G_4?86?">'SMCBF-SP'!$B$99:$IV$99</definedName>
    <definedName name="XDO_GROUP_?G_4?87?">SOF!$B$34:$IV$37</definedName>
    <definedName name="XDO_GROUP_?G_4?88?">SOF!$B$56:$IV$57</definedName>
    <definedName name="XDO_GROUP_?G_4?89?">SOF!$B$62:$IV$62</definedName>
    <definedName name="XDO_GROUP_?G_4?9?">SLMF!$B$10:$IV$82</definedName>
    <definedName name="XDO_GROUP_?G_4?90?">SMMDF!$B$18:$IV$51</definedName>
    <definedName name="XDO_GROUP_?G_4?91?">SMMDF!$B$59:$IV$63</definedName>
    <definedName name="XDO_GROUP_?G_4?92?">SMMDF!$B$72:$IV$74</definedName>
    <definedName name="XDO_GROUP_?G_4?93?">SMMDF!$B$87:$IV$87</definedName>
    <definedName name="XDO_GROUP_?G_4?94?">SMMDF!$B$97:$IV$97</definedName>
    <definedName name="XDO_GROUP_?G_4?95?">SMMDF!$B$102:$IV$102</definedName>
    <definedName name="XDO_GROUP_?G_4?96?">SLF!$B$18:$IV$26</definedName>
    <definedName name="XDO_GROUP_?G_4?97?">SLF!$B$34:$IV$35</definedName>
    <definedName name="XDO_GROUP_?G_4?98?">SLF!$B$39:$IV$43</definedName>
    <definedName name="XDO_GROUP_?G_4?99?">SLF!$B$48:$IV$103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3" i="2" l="1"/>
  <c r="K103" i="2"/>
  <c r="H87" i="67" l="1"/>
  <c r="G32" i="67"/>
  <c r="H32" i="67"/>
  <c r="G98" i="40"/>
  <c r="G45" i="40"/>
  <c r="H45" i="40"/>
  <c r="H85" i="68" l="1"/>
  <c r="I85" i="68"/>
  <c r="I84" i="68"/>
  <c r="H136" i="42"/>
  <c r="I136" i="42"/>
  <c r="I135" i="42"/>
  <c r="I134" i="42"/>
  <c r="I133" i="42"/>
  <c r="I132" i="42"/>
  <c r="I131" i="42"/>
  <c r="I130" i="42"/>
  <c r="H170" i="41"/>
  <c r="I170" i="41"/>
  <c r="I169" i="41"/>
  <c r="I168" i="41"/>
  <c r="I167" i="41"/>
  <c r="I166" i="41"/>
  <c r="I165" i="41"/>
  <c r="I164" i="41"/>
  <c r="I163" i="41"/>
  <c r="H152" i="31"/>
  <c r="I152" i="31"/>
  <c r="I151" i="31"/>
  <c r="I150" i="31"/>
  <c r="I149" i="31"/>
  <c r="I148" i="31"/>
  <c r="I147" i="31"/>
  <c r="I146" i="31"/>
  <c r="I145" i="31"/>
  <c r="I144" i="31"/>
  <c r="G100" i="86"/>
  <c r="H100" i="86"/>
  <c r="G61" i="37"/>
  <c r="H61" i="37"/>
  <c r="G34" i="29"/>
  <c r="H34" i="29"/>
  <c r="G48" i="13"/>
  <c r="H48" i="13"/>
  <c r="G63" i="23"/>
  <c r="G58" i="23"/>
  <c r="H58" i="23"/>
</calcChain>
</file>

<file path=xl/sharedStrings.xml><?xml version="1.0" encoding="utf-8"?>
<sst xmlns="http://schemas.openxmlformats.org/spreadsheetml/2006/main" count="34824" uniqueCount="5301">
  <si>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</si>
  <si>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</si>
  <si>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</si>
  <si>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</si>
  <si>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</si>
  <si>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</si>
  <si>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</si>
  <si>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</si>
  <si>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</si>
  <si>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</si>
  <si>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</si>
  <si>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</si>
  <si>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</si>
  <si>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</si>
  <si>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</si>
  <si>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</si>
  <si>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</si>
  <si>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</si>
  <si>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</si>
  <si>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</si>
  <si>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Alternative Investment Funds</t>
  </si>
  <si>
    <t>c) Gold</t>
  </si>
  <si>
    <t>d) Short Term Deposits</t>
  </si>
  <si>
    <t>e) Term Deposits Placed as Margins</t>
  </si>
  <si>
    <t>f) TREPS / Reverse Repo Investments</t>
  </si>
  <si>
    <t>Other Current Assets / (Liabilities)</t>
  </si>
  <si>
    <t>SBI Mutual Fund</t>
  </si>
  <si>
    <t>007</t>
  </si>
  <si>
    <t>SCHEME NAME :</t>
  </si>
  <si>
    <t>SBI ESG Exclusionary Strategy Fund</t>
  </si>
  <si>
    <t>PORTFOLIO STATEMENT AS ON :</t>
  </si>
  <si>
    <t>Name of the Instrument / Issuer</t>
  </si>
  <si>
    <t>ISIN</t>
  </si>
  <si>
    <t>Rating / Industry^</t>
  </si>
  <si>
    <t>Quantity</t>
  </si>
  <si>
    <t>Market value
(Rs. in Lakhs)</t>
  </si>
  <si>
    <t>% to AUM</t>
  </si>
  <si>
    <t>YTM %</t>
  </si>
  <si>
    <t>YTC % ##</t>
  </si>
  <si>
    <t>Notes &amp; Symbols</t>
  </si>
  <si>
    <t>100006</t>
  </si>
  <si>
    <t>HDFC Bank Ltd.</t>
  </si>
  <si>
    <t>INE040A01034</t>
  </si>
  <si>
    <t>Banks</t>
  </si>
  <si>
    <t>100012</t>
  </si>
  <si>
    <t>ICICI Bank Ltd.</t>
  </si>
  <si>
    <t>INE090A01021</t>
  </si>
  <si>
    <t>100003</t>
  </si>
  <si>
    <t>Infosys Ltd.</t>
  </si>
  <si>
    <t>INE009A01021</t>
  </si>
  <si>
    <t>IT - Software</t>
  </si>
  <si>
    <t>100005</t>
  </si>
  <si>
    <t>Larsen &amp; Toubro Ltd.</t>
  </si>
  <si>
    <t>INE018A01030</t>
  </si>
  <si>
    <t>Construction</t>
  </si>
  <si>
    <t>100024</t>
  </si>
  <si>
    <t>Axis Bank Ltd.</t>
  </si>
  <si>
    <t>INE238A01034</t>
  </si>
  <si>
    <t>100104</t>
  </si>
  <si>
    <t>Kotak Mahindra Bank Ltd.</t>
  </si>
  <si>
    <t>INE237A01028</t>
  </si>
  <si>
    <t>100032</t>
  </si>
  <si>
    <t>Tata Consultancy Services Ltd.</t>
  </si>
  <si>
    <t>INE467B01029</t>
  </si>
  <si>
    <t>100082</t>
  </si>
  <si>
    <t>Ultratech Cement Ltd.</t>
  </si>
  <si>
    <t>INE481G01011</t>
  </si>
  <si>
    <t>Cement &amp; Cement Products</t>
  </si>
  <si>
    <t>100106</t>
  </si>
  <si>
    <t>Maruti Suzuki India Ltd.</t>
  </si>
  <si>
    <t>INE585B01010</t>
  </si>
  <si>
    <t>Automobiles</t>
  </si>
  <si>
    <t>100010</t>
  </si>
  <si>
    <t>State Bank of India</t>
  </si>
  <si>
    <t>INE062A01020</t>
  </si>
  <si>
    <t>100002</t>
  </si>
  <si>
    <t>Reliance Industries Ltd.</t>
  </si>
  <si>
    <t>INE002A01018</t>
  </si>
  <si>
    <t>Petroleum Products</t>
  </si>
  <si>
    <t>100399</t>
  </si>
  <si>
    <t>Cholamandalam Investment &amp; Finance Co. Ltd.</t>
  </si>
  <si>
    <t>INE121A01024</t>
  </si>
  <si>
    <t>Finance</t>
  </si>
  <si>
    <t>100706</t>
  </si>
  <si>
    <t>HDFC Life Insurance Company Ltd.</t>
  </si>
  <si>
    <t>INE795G01014</t>
  </si>
  <si>
    <t>Insurance</t>
  </si>
  <si>
    <t>100128</t>
  </si>
  <si>
    <t>Eicher Motors Ltd.</t>
  </si>
  <si>
    <t>INE066A01021</t>
  </si>
  <si>
    <t>100155</t>
  </si>
  <si>
    <t>Divi's Laboratories Ltd.</t>
  </si>
  <si>
    <t>INE361B01024</t>
  </si>
  <si>
    <t>Pharmaceuticals &amp; Biotechnology</t>
  </si>
  <si>
    <t>100099</t>
  </si>
  <si>
    <t>Hindustan Unilever Ltd.</t>
  </si>
  <si>
    <t>INE030A01027</t>
  </si>
  <si>
    <t>Diversified FMCG</t>
  </si>
  <si>
    <t>100447</t>
  </si>
  <si>
    <t>LTIMindtree Ltd.</t>
  </si>
  <si>
    <t>INE214T01019</t>
  </si>
  <si>
    <t>100180</t>
  </si>
  <si>
    <t>Hindalco Industries Ltd.</t>
  </si>
  <si>
    <t>INE038A01020</t>
  </si>
  <si>
    <t>Non - Ferrous Metals</t>
  </si>
  <si>
    <t>100280</t>
  </si>
  <si>
    <t>TVS Motor Company Ltd.</t>
  </si>
  <si>
    <t>INE494B01023</t>
  </si>
  <si>
    <t>100200</t>
  </si>
  <si>
    <t>Page Industries Ltd.</t>
  </si>
  <si>
    <t>INE761H01022</t>
  </si>
  <si>
    <t>Textiles &amp; Apparels</t>
  </si>
  <si>
    <t>100635</t>
  </si>
  <si>
    <t>L&amp;T Technology Services Ltd.</t>
  </si>
  <si>
    <t>INE010V01017</t>
  </si>
  <si>
    <t>IT - Services</t>
  </si>
  <si>
    <t>100143</t>
  </si>
  <si>
    <t>Thermax Ltd.</t>
  </si>
  <si>
    <t>INE152A01029</t>
  </si>
  <si>
    <t>Electrical Equipment</t>
  </si>
  <si>
    <t>100182</t>
  </si>
  <si>
    <t>Power Grid Corporation of India Ltd.</t>
  </si>
  <si>
    <t>INE752E01010</t>
  </si>
  <si>
    <t>Power</t>
  </si>
  <si>
    <t>101378</t>
  </si>
  <si>
    <t>FSN E-Commerce Ventures Ltd.</t>
  </si>
  <si>
    <t>INE388Y01029</t>
  </si>
  <si>
    <t>Retailing</t>
  </si>
  <si>
    <t>100572</t>
  </si>
  <si>
    <t>Timken India Ltd.</t>
  </si>
  <si>
    <t>INE325A01013</t>
  </si>
  <si>
    <t>Industrial Products</t>
  </si>
  <si>
    <t>100227</t>
  </si>
  <si>
    <t>Jubilant Foodworks Ltd.</t>
  </si>
  <si>
    <t>INE797F01020</t>
  </si>
  <si>
    <t>Leisure Services</t>
  </si>
  <si>
    <t>100084</t>
  </si>
  <si>
    <t>ABB India Ltd.</t>
  </si>
  <si>
    <t>INE117A01022</t>
  </si>
  <si>
    <t>101063</t>
  </si>
  <si>
    <t>Hitachi Energy India Ltd.</t>
  </si>
  <si>
    <t>INE07Y701011</t>
  </si>
  <si>
    <t>101301</t>
  </si>
  <si>
    <t>Sona Blw Precision Forgings Ltd.</t>
  </si>
  <si>
    <t>INE073K01018</t>
  </si>
  <si>
    <t>Auto Components</t>
  </si>
  <si>
    <t>100242</t>
  </si>
  <si>
    <t>Schaeffler India Ltd.</t>
  </si>
  <si>
    <t>INE513A01022</t>
  </si>
  <si>
    <t>100284</t>
  </si>
  <si>
    <t>Dr. Lal Path labs Ltd.</t>
  </si>
  <si>
    <t>INE600L01024</t>
  </si>
  <si>
    <t>Healthcare Services</t>
  </si>
  <si>
    <t>100218</t>
  </si>
  <si>
    <t>Godrej Properties Ltd.</t>
  </si>
  <si>
    <t>INE484J01027</t>
  </si>
  <si>
    <t>Realty</t>
  </si>
  <si>
    <t>100335</t>
  </si>
  <si>
    <t>Kajaria Ceramics Ltd.</t>
  </si>
  <si>
    <t>INE217B01036</t>
  </si>
  <si>
    <t>Consumer Durables</t>
  </si>
  <si>
    <t>100154</t>
  </si>
  <si>
    <t>Colgate Palmolive (India) Ltd.</t>
  </si>
  <si>
    <t>INE259A01022</t>
  </si>
  <si>
    <t>Personal Products</t>
  </si>
  <si>
    <t>100161</t>
  </si>
  <si>
    <t>Cummins India Ltd.</t>
  </si>
  <si>
    <t>INE298A01020</t>
  </si>
  <si>
    <t>100365</t>
  </si>
  <si>
    <t>Ashok Leyland Ltd.</t>
  </si>
  <si>
    <t>INE208A01029</t>
  </si>
  <si>
    <t>Agricultural, Commercial &amp; Construction Vehicles</t>
  </si>
  <si>
    <t>100257</t>
  </si>
  <si>
    <t>Whirlpool of India Ltd.</t>
  </si>
  <si>
    <t>INE716A01013</t>
  </si>
  <si>
    <t>Total</t>
  </si>
  <si>
    <t>100480</t>
  </si>
  <si>
    <t>Jadoonet.Com</t>
  </si>
  <si>
    <t>EQ600401XXXX</t>
  </si>
  <si>
    <t>Software</t>
  </si>
  <si>
    <t>100481</t>
  </si>
  <si>
    <t>Numero Uno International Ltd.</t>
  </si>
  <si>
    <t>INE703F01010</t>
  </si>
  <si>
    <t>3000005</t>
  </si>
  <si>
    <t>Microsoft Corporation</t>
  </si>
  <si>
    <t>US5949181045</t>
  </si>
  <si>
    <t>1801270</t>
  </si>
  <si>
    <t>182 DAY T-BILL 05.06.25</t>
  </si>
  <si>
    <t>IN002024Y340</t>
  </si>
  <si>
    <t>Sovereign</t>
  </si>
  <si>
    <t>204250100</t>
  </si>
  <si>
    <t>TREPS</t>
  </si>
  <si>
    <t>Net Receivable / Payable</t>
  </si>
  <si>
    <t>GRAND TOTAL (AUM)</t>
  </si>
  <si>
    <t>Notes &amp; Symbols :-</t>
  </si>
  <si>
    <t>#  -&gt; Less Than 0.005% ; A**  -&gt; Awaiting Listing on Stock Exchanges ;  T** -&gt; Thinly Traded Securities ;  N** -&gt; Non Traded Securities ; I**  -&gt; Illiquid Shares ; R** -&gt; Rights Entitlement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</si>
  <si>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</si>
  <si>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</si>
  <si>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 
As per SEBI Circular SEBI/HO/IMD/PoD1/CIR/P/2024/106 dated August 05, 2024, valuation of AT-1 Bonds are done on Yield to Call basis w.e.f. August 07, 2024. YTC of AT-1 Bonds are now same as it’s YTM% and hence it is not disclosed separately under YTC%.</t>
  </si>
  <si>
    <t>4. Total number of instances of deviation in valuation of securities of the scheme from the valuation price given by the valuation agencies during the period are: Nil</t>
  </si>
  <si>
    <t>Ferrous Metals</t>
  </si>
  <si>
    <t>The Great Eastern Shipping Co. Ltd.</t>
  </si>
  <si>
    <t>Transport Services</t>
  </si>
  <si>
    <t>Raymond Ltd.</t>
  </si>
  <si>
    <t>017</t>
  </si>
  <si>
    <t>SBI Large and Midcap Fund</t>
  </si>
  <si>
    <t>100140</t>
  </si>
  <si>
    <t>Shree Cement Ltd.</t>
  </si>
  <si>
    <t>INE070A01015</t>
  </si>
  <si>
    <t>100306</t>
  </si>
  <si>
    <t>Abbott India Ltd.</t>
  </si>
  <si>
    <t>INE358A01014</t>
  </si>
  <si>
    <t>100814</t>
  </si>
  <si>
    <t>HDFC Asset Management Co. Ltd.</t>
  </si>
  <si>
    <t>INE127D01025</t>
  </si>
  <si>
    <t>Capital Markets</t>
  </si>
  <si>
    <t>100285</t>
  </si>
  <si>
    <t>Alkem Laboratories Ltd.</t>
  </si>
  <si>
    <t>INE540L01014</t>
  </si>
  <si>
    <t>100196</t>
  </si>
  <si>
    <t>Berger Paints India Ltd.</t>
  </si>
  <si>
    <t>INE463A01038</t>
  </si>
  <si>
    <t>100231</t>
  </si>
  <si>
    <t>Muthoot Finance Ltd.</t>
  </si>
  <si>
    <t>INE414G01012</t>
  </si>
  <si>
    <t>100217</t>
  </si>
  <si>
    <t>Torrent Power Ltd.</t>
  </si>
  <si>
    <t>INE813H01021</t>
  </si>
  <si>
    <t>101200</t>
  </si>
  <si>
    <t>Gland Pharma Ltd.</t>
  </si>
  <si>
    <t>INE068V01023</t>
  </si>
  <si>
    <t>100378</t>
  </si>
  <si>
    <t>Jindal Steel &amp; Power Ltd.</t>
  </si>
  <si>
    <t>INE749A01030</t>
  </si>
  <si>
    <t>100090</t>
  </si>
  <si>
    <t>Bharat Forge Ltd.</t>
  </si>
  <si>
    <t>INE465A01025</t>
  </si>
  <si>
    <t>100234</t>
  </si>
  <si>
    <t>Coforge Ltd.</t>
  </si>
  <si>
    <t>INE591G01017</t>
  </si>
  <si>
    <t>100047</t>
  </si>
  <si>
    <t>Emami Ltd.</t>
  </si>
  <si>
    <t>INE548C01032</t>
  </si>
  <si>
    <t>100271</t>
  </si>
  <si>
    <t>Balkrishna Industries Ltd.</t>
  </si>
  <si>
    <t>INE787D01026</t>
  </si>
  <si>
    <t>100043</t>
  </si>
  <si>
    <t>ZF Commercial Vehicle Control Systems India Ltd.</t>
  </si>
  <si>
    <t>INE342J01019</t>
  </si>
  <si>
    <t>100091</t>
  </si>
  <si>
    <t>Indus Towers Ltd.</t>
  </si>
  <si>
    <t>INE121J01017</t>
  </si>
  <si>
    <t>Telecom - Services</t>
  </si>
  <si>
    <t>100017</t>
  </si>
  <si>
    <t>National Aluminium Company Ltd.</t>
  </si>
  <si>
    <t>INE139A01034</t>
  </si>
  <si>
    <t>100095</t>
  </si>
  <si>
    <t>Bharti Airtel Ltd.</t>
  </si>
  <si>
    <t>INE397D01024</t>
  </si>
  <si>
    <t>100566</t>
  </si>
  <si>
    <t>Laurus Labs Ltd.</t>
  </si>
  <si>
    <t>INE947Q01028</t>
  </si>
  <si>
    <t>100282</t>
  </si>
  <si>
    <t>Blue Star Ltd.</t>
  </si>
  <si>
    <t>INE472A01039</t>
  </si>
  <si>
    <t>100157</t>
  </si>
  <si>
    <t>Godrej Consumer Products Ltd.</t>
  </si>
  <si>
    <t>INE102D01028</t>
  </si>
  <si>
    <t>100121</t>
  </si>
  <si>
    <t>United Breweries Ltd.</t>
  </si>
  <si>
    <t>INE686F01025</t>
  </si>
  <si>
    <t>Beverages</t>
  </si>
  <si>
    <t>100739</t>
  </si>
  <si>
    <t>UNO Minda Ltd.</t>
  </si>
  <si>
    <t>INE405E01023</t>
  </si>
  <si>
    <t>100221</t>
  </si>
  <si>
    <t>Sundram Fasteners Ltd.</t>
  </si>
  <si>
    <t>INE387A01021</t>
  </si>
  <si>
    <t>101348</t>
  </si>
  <si>
    <t>Ami Organics Ltd.</t>
  </si>
  <si>
    <t>INE00FF01017</t>
  </si>
  <si>
    <t>100172</t>
  </si>
  <si>
    <t>ACC Ltd.</t>
  </si>
  <si>
    <t>INE012A01025</t>
  </si>
  <si>
    <t>100220</t>
  </si>
  <si>
    <t>Cholamandalam Financial Holdings Ltd.</t>
  </si>
  <si>
    <t>INE149A01033</t>
  </si>
  <si>
    <t>101403</t>
  </si>
  <si>
    <t>Tega Industries Ltd.</t>
  </si>
  <si>
    <t>INE011K01018</t>
  </si>
  <si>
    <t>Industrial Manufacturing</t>
  </si>
  <si>
    <t>101311</t>
  </si>
  <si>
    <t>G R Infra projects Ltd.</t>
  </si>
  <si>
    <t>INE201P01022</t>
  </si>
  <si>
    <t>100262</t>
  </si>
  <si>
    <t>Ingersoll Rand (India) Ltd.</t>
  </si>
  <si>
    <t>INE177A01018</t>
  </si>
  <si>
    <t>101553</t>
  </si>
  <si>
    <t>Delhivery Ltd.</t>
  </si>
  <si>
    <t>INE148O01028</t>
  </si>
  <si>
    <t>100184</t>
  </si>
  <si>
    <t>Tata Steel Ltd.</t>
  </si>
  <si>
    <t>INE081A01020</t>
  </si>
  <si>
    <t>100283</t>
  </si>
  <si>
    <t>Honeywell Automation India Ltd.</t>
  </si>
  <si>
    <t>INE671A01010</t>
  </si>
  <si>
    <t>100660</t>
  </si>
  <si>
    <t>Hatsun Agro Product Ltd.</t>
  </si>
  <si>
    <t>INE473B01035</t>
  </si>
  <si>
    <t>Food Products</t>
  </si>
  <si>
    <t>101342</t>
  </si>
  <si>
    <t>Nuvoco Vistas Corporation Ltd.</t>
  </si>
  <si>
    <t>INE118D01016</t>
  </si>
  <si>
    <t>100552</t>
  </si>
  <si>
    <t>Ganesha Ecosphere Ltd.</t>
  </si>
  <si>
    <t>INE845D01014</t>
  </si>
  <si>
    <t>100899</t>
  </si>
  <si>
    <t>Neogen Chemicals Ltd.</t>
  </si>
  <si>
    <t>INE136S01016</t>
  </si>
  <si>
    <t>Chemicals &amp; Petrochemicals</t>
  </si>
  <si>
    <t>100670</t>
  </si>
  <si>
    <t>Tube Investments of India Ltd.</t>
  </si>
  <si>
    <t>INE974X01010</t>
  </si>
  <si>
    <t>101876</t>
  </si>
  <si>
    <t>Mankind Pharma Ltd.</t>
  </si>
  <si>
    <t>INE634S01028</t>
  </si>
  <si>
    <t>100361</t>
  </si>
  <si>
    <t>Bank of India</t>
  </si>
  <si>
    <t>INE084A01016</t>
  </si>
  <si>
    <t>100011</t>
  </si>
  <si>
    <t>Wipro Ltd.</t>
  </si>
  <si>
    <t>INE075A01022</t>
  </si>
  <si>
    <t>101457</t>
  </si>
  <si>
    <t>Motherson Sumi Wiring India Ltd.</t>
  </si>
  <si>
    <t>INE0FS801015</t>
  </si>
  <si>
    <t>100534</t>
  </si>
  <si>
    <t>Sheela Foam Ltd.</t>
  </si>
  <si>
    <t>INE916U01025</t>
  </si>
  <si>
    <t>100558</t>
  </si>
  <si>
    <t>Privi Speciality Chemicals Ltd.</t>
  </si>
  <si>
    <t>INE959A01019</t>
  </si>
  <si>
    <t>100266</t>
  </si>
  <si>
    <t>Gujarat State Petronet Ltd.</t>
  </si>
  <si>
    <t>INE246F01010</t>
  </si>
  <si>
    <t>Gas</t>
  </si>
  <si>
    <t>100092</t>
  </si>
  <si>
    <t>Bank of Baroda</t>
  </si>
  <si>
    <t>INE028A01039</t>
  </si>
  <si>
    <t>100426</t>
  </si>
  <si>
    <t>Relaxo Footwears Ltd.</t>
  </si>
  <si>
    <t>INE131B01039</t>
  </si>
  <si>
    <t>101686</t>
  </si>
  <si>
    <t>Jindal Stainless Ltd.</t>
  </si>
  <si>
    <t>INE220G01021</t>
  </si>
  <si>
    <t>100775</t>
  </si>
  <si>
    <t>Lemon Tree Hotels Ltd.</t>
  </si>
  <si>
    <t>INE970X01018</t>
  </si>
  <si>
    <t>100400</t>
  </si>
  <si>
    <t>Finolex Industries Ltd.</t>
  </si>
  <si>
    <t>INE183A01024</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</si>
  <si>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</si>
  <si>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</si>
  <si>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</si>
  <si>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</si>
  <si>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</si>
  <si>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</si>
  <si>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</si>
  <si>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</si>
  <si>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</si>
  <si>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</si>
  <si>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</si>
  <si>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</si>
  <si>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</si>
  <si>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018</t>
  </si>
  <si>
    <t>SBI Long Term Equity Fund</t>
  </si>
  <si>
    <t>100014</t>
  </si>
  <si>
    <t>Mahindra &amp; Mahindra Ltd.</t>
  </si>
  <si>
    <t>INE101A01026</t>
  </si>
  <si>
    <t>100153</t>
  </si>
  <si>
    <t>Cipla Ltd.</t>
  </si>
  <si>
    <t>INE059A01026</t>
  </si>
  <si>
    <t>102569</t>
  </si>
  <si>
    <t>Hexaware Technologies Ltd.</t>
  </si>
  <si>
    <t>INE093A01041</t>
  </si>
  <si>
    <t>100019</t>
  </si>
  <si>
    <t>ITC Ltd.</t>
  </si>
  <si>
    <t>INE154A01025</t>
  </si>
  <si>
    <t>100028</t>
  </si>
  <si>
    <t>Lupin Ltd.</t>
  </si>
  <si>
    <t>INE326A01037</t>
  </si>
  <si>
    <t>100119</t>
  </si>
  <si>
    <t>Tata Motors Ltd.</t>
  </si>
  <si>
    <t>INE155A01022</t>
  </si>
  <si>
    <t>100147</t>
  </si>
  <si>
    <t>Tech Mahindra Ltd.</t>
  </si>
  <si>
    <t>INE669C01036</t>
  </si>
  <si>
    <t>100036</t>
  </si>
  <si>
    <t>Mahindra &amp; Mahindra Financial Services Ltd.</t>
  </si>
  <si>
    <t>INE774D01024</t>
  </si>
  <si>
    <t>100293</t>
  </si>
  <si>
    <t>AIA Engineering Ltd.</t>
  </si>
  <si>
    <t>INE212H01026</t>
  </si>
  <si>
    <t>100176</t>
  </si>
  <si>
    <t>GAIL (India) Ltd.</t>
  </si>
  <si>
    <t>INE129A01019</t>
  </si>
  <si>
    <t>101936</t>
  </si>
  <si>
    <t>Sundaram Clayton Ltd.</t>
  </si>
  <si>
    <t>INE0Q3R01026</t>
  </si>
  <si>
    <t>100111</t>
  </si>
  <si>
    <t>Oil &amp; Natural Gas Corporation Ltd.</t>
  </si>
  <si>
    <t>INE213A01029</t>
  </si>
  <si>
    <t>Oil</t>
  </si>
  <si>
    <t>100505</t>
  </si>
  <si>
    <t>ICICI Prudential Life Insurance Company Ltd.</t>
  </si>
  <si>
    <t>INE726G01019</t>
  </si>
  <si>
    <t>100094</t>
  </si>
  <si>
    <t>Bharat Petroleum Corporation Ltd.</t>
  </si>
  <si>
    <t>INE029A01011</t>
  </si>
  <si>
    <t>100164</t>
  </si>
  <si>
    <t>Petronet LNG Ltd.</t>
  </si>
  <si>
    <t>INE347G01014</t>
  </si>
  <si>
    <t>100382</t>
  </si>
  <si>
    <t>Fortis Healthcare Ltd.</t>
  </si>
  <si>
    <t>INE061F01013</t>
  </si>
  <si>
    <t>100531</t>
  </si>
  <si>
    <t>TVS Holdings Ltd.</t>
  </si>
  <si>
    <t>INE105A01035</t>
  </si>
  <si>
    <t>100112</t>
  </si>
  <si>
    <t>Punjab National Bank</t>
  </si>
  <si>
    <t>INE160A01022</t>
  </si>
  <si>
    <t>100514</t>
  </si>
  <si>
    <t>Grindwell Norton Ltd.</t>
  </si>
  <si>
    <t>INE536A01023</t>
  </si>
  <si>
    <t>100123</t>
  </si>
  <si>
    <t>GE Vernova T&amp;D India Ltd.</t>
  </si>
  <si>
    <t>INE200A01026</t>
  </si>
  <si>
    <t>100224</t>
  </si>
  <si>
    <t>Mahindra Lifespace Developers Ltd.</t>
  </si>
  <si>
    <t>INE813A01018</t>
  </si>
  <si>
    <t>101550</t>
  </si>
  <si>
    <t>Life Insurance Corporation of India</t>
  </si>
  <si>
    <t>INE0J1Y01017</t>
  </si>
  <si>
    <t>100165</t>
  </si>
  <si>
    <t>Rallis India Ltd.</t>
  </si>
  <si>
    <t>INE613A01020</t>
  </si>
  <si>
    <t>Fertilizers &amp; Agrochemicals</t>
  </si>
  <si>
    <t>100503</t>
  </si>
  <si>
    <t>Prism Johnson Ltd.</t>
  </si>
  <si>
    <t>INE010A01011</t>
  </si>
  <si>
    <t>101469</t>
  </si>
  <si>
    <t>Equitas Small Finance Bank Ltd.</t>
  </si>
  <si>
    <t>INE063P01018</t>
  </si>
  <si>
    <t>100008</t>
  </si>
  <si>
    <t>Sun Pharmaceutical Industries Ltd.</t>
  </si>
  <si>
    <t>INE044A01036</t>
  </si>
  <si>
    <t>101346</t>
  </si>
  <si>
    <t>Chemplast Sanmar Ltd.</t>
  </si>
  <si>
    <t>INE488A01050</t>
  </si>
  <si>
    <t>100743</t>
  </si>
  <si>
    <t>HeidelbergCement India Ltd.</t>
  </si>
  <si>
    <t>INE578A01017</t>
  </si>
  <si>
    <t>101410</t>
  </si>
  <si>
    <t>Medplus Health Services Ltd.</t>
  </si>
  <si>
    <t>INE804L01022</t>
  </si>
  <si>
    <t>102449</t>
  </si>
  <si>
    <t>Swiggy Ltd.</t>
  </si>
  <si>
    <t>INE00H001014</t>
  </si>
  <si>
    <t>100159</t>
  </si>
  <si>
    <t>Sanofi India Ltd.</t>
  </si>
  <si>
    <t>INE058A01010</t>
  </si>
  <si>
    <t>102140</t>
  </si>
  <si>
    <t>Sanofi Consumer Healthcare India Ltd.</t>
  </si>
  <si>
    <t>INE0UOS01011</t>
  </si>
  <si>
    <t>021</t>
  </si>
  <si>
    <t>SBI Magnum Global Fund</t>
  </si>
  <si>
    <t>100363</t>
  </si>
  <si>
    <t>Procter &amp; Gamble Hygiene and Health Care Ltd.</t>
  </si>
  <si>
    <t>INE179A01014</t>
  </si>
  <si>
    <t>100650</t>
  </si>
  <si>
    <t>Garware Technical Fibres Ltd.</t>
  </si>
  <si>
    <t>INE276A01018</t>
  </si>
  <si>
    <t>101458</t>
  </si>
  <si>
    <t>Aether Industries Ltd.</t>
  </si>
  <si>
    <t>INE0BWX01014</t>
  </si>
  <si>
    <t>101370</t>
  </si>
  <si>
    <t>Gokaldas Exports Ltd.</t>
  </si>
  <si>
    <t>INE887G01027</t>
  </si>
  <si>
    <t>100736</t>
  </si>
  <si>
    <t>CCL Products (India) Ltd.</t>
  </si>
  <si>
    <t>INE421D01022</t>
  </si>
  <si>
    <t>Agricultural Food &amp; other Products</t>
  </si>
  <si>
    <t>101256</t>
  </si>
  <si>
    <t>Nazara Technologies Ltd.</t>
  </si>
  <si>
    <t>INE418L01021</t>
  </si>
  <si>
    <t>Entertainment</t>
  </si>
  <si>
    <t>102221</t>
  </si>
  <si>
    <t>Hyundai Motor India Ltd.</t>
  </si>
  <si>
    <t>INE0V6F01027</t>
  </si>
  <si>
    <t>100126</t>
  </si>
  <si>
    <t>Britannia Industries Ltd.</t>
  </si>
  <si>
    <t>INE216A01030</t>
  </si>
  <si>
    <t>100941</t>
  </si>
  <si>
    <t>CSB Bank Ltd.</t>
  </si>
  <si>
    <t>INE679A01013</t>
  </si>
  <si>
    <t>100083</t>
  </si>
  <si>
    <t>Samvardhana Motherson International Ltd.</t>
  </si>
  <si>
    <t>INE775A01035</t>
  </si>
  <si>
    <t>101102</t>
  </si>
  <si>
    <t>ESAB India Ltd.</t>
  </si>
  <si>
    <t>INE284A01012</t>
  </si>
  <si>
    <t>100553</t>
  </si>
  <si>
    <t>Kennametal India Ltd.</t>
  </si>
  <si>
    <t>INE717A01029</t>
  </si>
  <si>
    <t>100025</t>
  </si>
  <si>
    <t>Nestle India Ltd.</t>
  </si>
  <si>
    <t>INE239A01024</t>
  </si>
  <si>
    <t>102127</t>
  </si>
  <si>
    <t>GO Digit General Insurance Ltd.</t>
  </si>
  <si>
    <t>INE03JT01014</t>
  </si>
  <si>
    <t>100332</t>
  </si>
  <si>
    <t>Navin Fluorine International Ltd.</t>
  </si>
  <si>
    <t>INE048G01026</t>
  </si>
  <si>
    <t>024</t>
  </si>
  <si>
    <t>SBI Equity Hybrid Fund</t>
  </si>
  <si>
    <t>100260</t>
  </si>
  <si>
    <t>Solar Industries India Ltd.</t>
  </si>
  <si>
    <t>INE343H01029</t>
  </si>
  <si>
    <t>100125</t>
  </si>
  <si>
    <t>Bajaj Finance Ltd.</t>
  </si>
  <si>
    <t>INE296A01024</t>
  </si>
  <si>
    <t>100344</t>
  </si>
  <si>
    <t>MRF Ltd.</t>
  </si>
  <si>
    <t>INE883A01011</t>
  </si>
  <si>
    <t>100465</t>
  </si>
  <si>
    <t>Interglobe Aviation Ltd.</t>
  </si>
  <si>
    <t>INE646L01027</t>
  </si>
  <si>
    <t>100628</t>
  </si>
  <si>
    <t>Avenue Supermarts Ltd.</t>
  </si>
  <si>
    <t>INE192R01011</t>
  </si>
  <si>
    <t>100108</t>
  </si>
  <si>
    <t>Adani Ports and Special Economic Zone Ltd.</t>
  </si>
  <si>
    <t>INE742F01042</t>
  </si>
  <si>
    <t>Transport Infrastructure</t>
  </si>
  <si>
    <t>101239</t>
  </si>
  <si>
    <t>Max Healthcare Institute Ltd.</t>
  </si>
  <si>
    <t>INE027H01010</t>
  </si>
  <si>
    <t>100181</t>
  </si>
  <si>
    <t>NTPC Ltd.</t>
  </si>
  <si>
    <t>INE733E01010</t>
  </si>
  <si>
    <t>100682</t>
  </si>
  <si>
    <t>ICICI Lombard General Insurance Company Ltd.</t>
  </si>
  <si>
    <t>INE765G01017</t>
  </si>
  <si>
    <t>100519</t>
  </si>
  <si>
    <t>Westlife Foodworld Ltd.</t>
  </si>
  <si>
    <t>INE274F01020</t>
  </si>
  <si>
    <t>101462</t>
  </si>
  <si>
    <t>Vedant Fashions Ltd.</t>
  </si>
  <si>
    <t>INE825V01034</t>
  </si>
  <si>
    <t>100663</t>
  </si>
  <si>
    <t>AU Small Finance Bank Ltd.</t>
  </si>
  <si>
    <t>INE949L01017</t>
  </si>
  <si>
    <t>102184</t>
  </si>
  <si>
    <t>Brainbees Solutions Ltd.</t>
  </si>
  <si>
    <t>INE02RE01045</t>
  </si>
  <si>
    <t>6200006</t>
  </si>
  <si>
    <t>INE775A08105</t>
  </si>
  <si>
    <t>100461</t>
  </si>
  <si>
    <t>Astral Ltd.</t>
  </si>
  <si>
    <t>INE006I01046</t>
  </si>
  <si>
    <t>100830</t>
  </si>
  <si>
    <t>Varun Beverages Ltd.</t>
  </si>
  <si>
    <t>INE200M01039</t>
  </si>
  <si>
    <t>102512</t>
  </si>
  <si>
    <t>Vishal Mega Mart Ltd.</t>
  </si>
  <si>
    <t>INE01EA01019</t>
  </si>
  <si>
    <t>100530</t>
  </si>
  <si>
    <t>Bosch Ltd.</t>
  </si>
  <si>
    <t>EQ315201XXXX</t>
  </si>
  <si>
    <t>d) Infrastructure Investment Trust</t>
  </si>
  <si>
    <t>3300006</t>
  </si>
  <si>
    <t>Cube Highways Trust</t>
  </si>
  <si>
    <t>INE0NR623014</t>
  </si>
  <si>
    <t>3300005</t>
  </si>
  <si>
    <t>National Highways Infra Trust</t>
  </si>
  <si>
    <t>INE0H7R23014</t>
  </si>
  <si>
    <t>e) Real Estate Investment Trust</t>
  </si>
  <si>
    <t>3200002</t>
  </si>
  <si>
    <t>Embassy Office Parks Reit</t>
  </si>
  <si>
    <t>INE041025011</t>
  </si>
  <si>
    <t>705313</t>
  </si>
  <si>
    <t>LIC Housing Finance Ltd.</t>
  </si>
  <si>
    <t>INE115A07RF8</t>
  </si>
  <si>
    <t>CRISIL AAA</t>
  </si>
  <si>
    <t>N**</t>
  </si>
  <si>
    <t>704953</t>
  </si>
  <si>
    <t>Adani Airport Holdings Ltd.</t>
  </si>
  <si>
    <t>INE0GCN07047</t>
  </si>
  <si>
    <t>CRISIL A+</t>
  </si>
  <si>
    <t>705282</t>
  </si>
  <si>
    <t>National Housing Bank</t>
  </si>
  <si>
    <t>INE557F08GD6</t>
  </si>
  <si>
    <t>IND AAA</t>
  </si>
  <si>
    <t>703923</t>
  </si>
  <si>
    <t>Bharti Telecom Ltd.</t>
  </si>
  <si>
    <t>INE403D08132</t>
  </si>
  <si>
    <t>CRISIL AA+</t>
  </si>
  <si>
    <t>704796</t>
  </si>
  <si>
    <t>INE105A08022</t>
  </si>
  <si>
    <t>704648</t>
  </si>
  <si>
    <t>State Bank of India( AT1 Bond under Basel III )</t>
  </si>
  <si>
    <t>INE062A08413</t>
  </si>
  <si>
    <t>704431</t>
  </si>
  <si>
    <t>Tata Communications Ltd.</t>
  </si>
  <si>
    <t>INE151A08349</t>
  </si>
  <si>
    <t>CARE AAA</t>
  </si>
  <si>
    <t>704936</t>
  </si>
  <si>
    <t>Aditya Birla Renewables Ltd.</t>
  </si>
  <si>
    <t>INE01QP08016</t>
  </si>
  <si>
    <t>CRISIL AA</t>
  </si>
  <si>
    <t>704854</t>
  </si>
  <si>
    <t>Bajaj Housing Finance Ltd.</t>
  </si>
  <si>
    <t>INE377Y07508</t>
  </si>
  <si>
    <t>704735</t>
  </si>
  <si>
    <t>National Bank for Agriculture and Rural Development</t>
  </si>
  <si>
    <t>INE261F08EH1</t>
  </si>
  <si>
    <t>704927</t>
  </si>
  <si>
    <t>Tata Power Renewable Energy Ltd. (Guaranteed by Tata Power Ltd.)</t>
  </si>
  <si>
    <t>INE607M08105</t>
  </si>
  <si>
    <t>[ICRA]AA+</t>
  </si>
  <si>
    <t>704114</t>
  </si>
  <si>
    <t>INE414G07HK3</t>
  </si>
  <si>
    <t>704836</t>
  </si>
  <si>
    <t>INE0NR607025</t>
  </si>
  <si>
    <t>704822</t>
  </si>
  <si>
    <t>INE261F08EJ7</t>
  </si>
  <si>
    <t>[ICRA]AAA</t>
  </si>
  <si>
    <t>705263</t>
  </si>
  <si>
    <t>REC Ltd.</t>
  </si>
  <si>
    <t>INE020B08FP0</t>
  </si>
  <si>
    <t>704769</t>
  </si>
  <si>
    <t>INE296A07SV1</t>
  </si>
  <si>
    <t>704647</t>
  </si>
  <si>
    <t>Tata Projects Ltd.</t>
  </si>
  <si>
    <t>INE725H08188</t>
  </si>
  <si>
    <t>IND AA</t>
  </si>
  <si>
    <t>704010</t>
  </si>
  <si>
    <t>Bank of India( AT1 Bond Under Basel III )</t>
  </si>
  <si>
    <t>INE084A08169</t>
  </si>
  <si>
    <t>704634</t>
  </si>
  <si>
    <t>INE813H07325</t>
  </si>
  <si>
    <t>704910</t>
  </si>
  <si>
    <t>Aditya Birla Real Estate Ltd.</t>
  </si>
  <si>
    <t>INE055A08052</t>
  </si>
  <si>
    <t>705293</t>
  </si>
  <si>
    <t>Power Finance Corporation Ltd.</t>
  </si>
  <si>
    <t>INE134E08NN2</t>
  </si>
  <si>
    <t>704982</t>
  </si>
  <si>
    <t>Summit Digitel Infrastructure Pvt. Ltd.</t>
  </si>
  <si>
    <t>INE507T07153</t>
  </si>
  <si>
    <t>702691</t>
  </si>
  <si>
    <t>Indian Bank( Tier II Bond under Basel III )</t>
  </si>
  <si>
    <t>INE562A08081</t>
  </si>
  <si>
    <t>704981</t>
  </si>
  <si>
    <t>INE062A08462</t>
  </si>
  <si>
    <t>704986</t>
  </si>
  <si>
    <t>INE403D08264</t>
  </si>
  <si>
    <t>704738</t>
  </si>
  <si>
    <t>Renserv Global Pvt Ltd.</t>
  </si>
  <si>
    <t>INE0AY207053</t>
  </si>
  <si>
    <t>CARE A+(CE)</t>
  </si>
  <si>
    <t>704856</t>
  </si>
  <si>
    <t>INE062A08439</t>
  </si>
  <si>
    <t>704786</t>
  </si>
  <si>
    <t>INE414G07HW8</t>
  </si>
  <si>
    <t>705136</t>
  </si>
  <si>
    <t>INE377Y07516</t>
  </si>
  <si>
    <t>704907</t>
  </si>
  <si>
    <t>INE725H08196</t>
  </si>
  <si>
    <t>704942</t>
  </si>
  <si>
    <t>Avanse Financial Services Ltd.</t>
  </si>
  <si>
    <t>INE087P07402</t>
  </si>
  <si>
    <t>CARE AA-</t>
  </si>
  <si>
    <t>704905</t>
  </si>
  <si>
    <t>Canara Bank( AT1 Bond under Basel III )</t>
  </si>
  <si>
    <t>INE476A08241</t>
  </si>
  <si>
    <t>704308</t>
  </si>
  <si>
    <t>INE813H07275</t>
  </si>
  <si>
    <t>704987</t>
  </si>
  <si>
    <t>INE403D08256</t>
  </si>
  <si>
    <t>705256</t>
  </si>
  <si>
    <t>Indian Railway Finance Corporation Ltd.</t>
  </si>
  <si>
    <t>INE053F08478</t>
  </si>
  <si>
    <t>704305</t>
  </si>
  <si>
    <t>INE813H07309</t>
  </si>
  <si>
    <t>702594</t>
  </si>
  <si>
    <t>Punjab National Bank( Tier II Bond under Basel III )</t>
  </si>
  <si>
    <t>INE160A08167</t>
  </si>
  <si>
    <t>704633</t>
  </si>
  <si>
    <t>INE813H07333</t>
  </si>
  <si>
    <t>704781</t>
  </si>
  <si>
    <t>INE020B08FB0</t>
  </si>
  <si>
    <t>704296</t>
  </si>
  <si>
    <t>INE087P07337</t>
  </si>
  <si>
    <t>704129</t>
  </si>
  <si>
    <t>JM Financial Asset Reconstruction Company Ltd.</t>
  </si>
  <si>
    <t>INE265J07506</t>
  </si>
  <si>
    <t>[ICRA]AA-</t>
  </si>
  <si>
    <t>1600018</t>
  </si>
  <si>
    <t>INE1CBK15029</t>
  </si>
  <si>
    <t>CRISIL AAA(SO)</t>
  </si>
  <si>
    <t>900313</t>
  </si>
  <si>
    <t>6.79% CGL 2034</t>
  </si>
  <si>
    <t>IN0020240126</t>
  </si>
  <si>
    <t>900315</t>
  </si>
  <si>
    <t>6.92% CGL 2039</t>
  </si>
  <si>
    <t>IN0020240134</t>
  </si>
  <si>
    <t>900295</t>
  </si>
  <si>
    <t>7.18% CGL 2037</t>
  </si>
  <si>
    <t>IN0020230077</t>
  </si>
  <si>
    <t>1905304</t>
  </si>
  <si>
    <t>7.10% CGL 2034</t>
  </si>
  <si>
    <t>IN0020240019</t>
  </si>
  <si>
    <t>900251</t>
  </si>
  <si>
    <t>7.54% CGL 2036</t>
  </si>
  <si>
    <t>IN0020220029</t>
  </si>
  <si>
    <t>900299</t>
  </si>
  <si>
    <t>7.18% CGL 2033</t>
  </si>
  <si>
    <t>IN0020230085</t>
  </si>
  <si>
    <t>1905925</t>
  </si>
  <si>
    <t>7.08% State Government of Haryana 2039</t>
  </si>
  <si>
    <t>IN1620240367</t>
  </si>
  <si>
    <t>1905930</t>
  </si>
  <si>
    <t>7.10% State Government of Rajasthan 2043</t>
  </si>
  <si>
    <t>IN2920240545</t>
  </si>
  <si>
    <t>1905924</t>
  </si>
  <si>
    <t>7.08% State Government of Andhra Pradesh 2037</t>
  </si>
  <si>
    <t>IN1020240801</t>
  </si>
  <si>
    <t>1905932</t>
  </si>
  <si>
    <t>7.08% State Government of Kerala 2040</t>
  </si>
  <si>
    <t>IN2020240312</t>
  </si>
  <si>
    <t>1905758</t>
  </si>
  <si>
    <t>7.12% State Government of Maharashtra 2036</t>
  </si>
  <si>
    <t>IN2220240401</t>
  </si>
  <si>
    <t>1905931</t>
  </si>
  <si>
    <t>7.10% State Government of West Bengal 2045</t>
  </si>
  <si>
    <t>IN3420240290</t>
  </si>
  <si>
    <t>1905500</t>
  </si>
  <si>
    <t>7.14% State Government of Madhya Pradesh 2043</t>
  </si>
  <si>
    <t>IN2120240063</t>
  </si>
  <si>
    <t>1905804</t>
  </si>
  <si>
    <t>7.20% State Government of Chhattisgarh 2034</t>
  </si>
  <si>
    <t>IN3520240042</t>
  </si>
  <si>
    <t>1905896</t>
  </si>
  <si>
    <t>7.16% State Government of Chhattisgarh 2034</t>
  </si>
  <si>
    <t>IN3520240117</t>
  </si>
  <si>
    <t>1010187</t>
  </si>
  <si>
    <t>INE261F14MY7</t>
  </si>
  <si>
    <t>CRISIL A1+</t>
  </si>
  <si>
    <t>1010183</t>
  </si>
  <si>
    <t>L&amp;T Metro Rail (Hyderabad) Ltd. [Guaranteed by Larsen &amp; Toubro Ltd.]</t>
  </si>
  <si>
    <t>INE128M14AK8</t>
  </si>
  <si>
    <t>1102965</t>
  </si>
  <si>
    <t>INE040A16GS5</t>
  </si>
  <si>
    <t>1102961</t>
  </si>
  <si>
    <t>The Jammu &amp; Kashmir Bank Ltd.</t>
  </si>
  <si>
    <t>INE168A16MV6</t>
  </si>
  <si>
    <t>1800702</t>
  </si>
  <si>
    <t>GOI 22.08.2026 GOV</t>
  </si>
  <si>
    <t>IN000826C023</t>
  </si>
  <si>
    <t>400003</t>
  </si>
  <si>
    <t>INF200K01UT4</t>
  </si>
  <si>
    <t>Mutual Fund</t>
  </si>
  <si>
    <t>028</t>
  </si>
  <si>
    <t>SBI Magnum Income Fund</t>
  </si>
  <si>
    <t>704307</t>
  </si>
  <si>
    <t>INE813H07283</t>
  </si>
  <si>
    <t>704469</t>
  </si>
  <si>
    <t>INE484J08055</t>
  </si>
  <si>
    <t>704918</t>
  </si>
  <si>
    <t>Renew Solar Energy (Jharkhand Five) Pvt. Ltd.</t>
  </si>
  <si>
    <t>INE154Z07011</t>
  </si>
  <si>
    <t>CARE AA</t>
  </si>
  <si>
    <t>800323</t>
  </si>
  <si>
    <t>INE0H7R07058</t>
  </si>
  <si>
    <t>704655</t>
  </si>
  <si>
    <t>Indostar Capital Finance Ltd.</t>
  </si>
  <si>
    <t>INE896L07942</t>
  </si>
  <si>
    <t>CRISIL AA-</t>
  </si>
  <si>
    <t>704671</t>
  </si>
  <si>
    <t>JM Financial Credit Solutions Ltd.</t>
  </si>
  <si>
    <t>INE651J07978</t>
  </si>
  <si>
    <t>[ICRA]AA</t>
  </si>
  <si>
    <t>705002</t>
  </si>
  <si>
    <t>Bank of Baroda( Tier II Bond under Basel III )</t>
  </si>
  <si>
    <t>INE028A08364</t>
  </si>
  <si>
    <t>704411</t>
  </si>
  <si>
    <t>Aadhar Housing Finance Ltd.</t>
  </si>
  <si>
    <t>INE883F07314</t>
  </si>
  <si>
    <t>704327</t>
  </si>
  <si>
    <t>Grihum Housing Finance Ltd.</t>
  </si>
  <si>
    <t>INE055I07156</t>
  </si>
  <si>
    <t>703474</t>
  </si>
  <si>
    <t>INE220G07119</t>
  </si>
  <si>
    <t>900306</t>
  </si>
  <si>
    <t>7.23% CGL 2039</t>
  </si>
  <si>
    <t>IN0020240027</t>
  </si>
  <si>
    <t>900294</t>
  </si>
  <si>
    <t>7.30% CGL 2053</t>
  </si>
  <si>
    <t>IN0020230051</t>
  </si>
  <si>
    <t>900308</t>
  </si>
  <si>
    <t>7.34% CGL 2064</t>
  </si>
  <si>
    <t>IN0020240035</t>
  </si>
  <si>
    <t>6400002</t>
  </si>
  <si>
    <t>INF0RQ622028</t>
  </si>
  <si>
    <t>CDMDF</t>
  </si>
  <si>
    <t>033</t>
  </si>
  <si>
    <t>SBI Consumption Opportunities Fund</t>
  </si>
  <si>
    <t>102038</t>
  </si>
  <si>
    <t>Doms Industries Ltd.</t>
  </si>
  <si>
    <t>INE321T01012</t>
  </si>
  <si>
    <t>Household Products</t>
  </si>
  <si>
    <t>101679</t>
  </si>
  <si>
    <t>EIH Ltd.</t>
  </si>
  <si>
    <t>INE230A01023</t>
  </si>
  <si>
    <t>100223</t>
  </si>
  <si>
    <t>United Spirits Ltd.</t>
  </si>
  <si>
    <t>INE854D01024</t>
  </si>
  <si>
    <t>100144</t>
  </si>
  <si>
    <t>Voltas Ltd.</t>
  </si>
  <si>
    <t>INE226A01021</t>
  </si>
  <si>
    <t>101573</t>
  </si>
  <si>
    <t>Campus Activewear Ltd.</t>
  </si>
  <si>
    <t>INE278Y01022</t>
  </si>
  <si>
    <t>100873</t>
  </si>
  <si>
    <t>Chalet Hotels Ltd.</t>
  </si>
  <si>
    <t>INE427F01016</t>
  </si>
  <si>
    <t>101213</t>
  </si>
  <si>
    <t>Mrs. Bectors Food Specialities Ltd.</t>
  </si>
  <si>
    <t>INE495P01012</t>
  </si>
  <si>
    <t>100529</t>
  </si>
  <si>
    <t>Hawkins Cookers Ltd.</t>
  </si>
  <si>
    <t>INE979B01015</t>
  </si>
  <si>
    <t>102004</t>
  </si>
  <si>
    <t>Flair Writing Industries Ltd.</t>
  </si>
  <si>
    <t>INE00Y201027</t>
  </si>
  <si>
    <t>100050</t>
  </si>
  <si>
    <t>Trent Ltd.</t>
  </si>
  <si>
    <t>INE849A01020</t>
  </si>
  <si>
    <t>100821</t>
  </si>
  <si>
    <t>TTK Prestige Ltd.</t>
  </si>
  <si>
    <t>INE690A01028</t>
  </si>
  <si>
    <t>100081</t>
  </si>
  <si>
    <t>Titan Company Ltd.</t>
  </si>
  <si>
    <t>INE280A01028</t>
  </si>
  <si>
    <t>100554</t>
  </si>
  <si>
    <t>V-Guard Industries Ltd.</t>
  </si>
  <si>
    <t>INE951I01027</t>
  </si>
  <si>
    <t>102148</t>
  </si>
  <si>
    <t>Stanley Lifestyles Ltd.</t>
  </si>
  <si>
    <t>INE01A001028</t>
  </si>
  <si>
    <t>101303</t>
  </si>
  <si>
    <t>Dodla Dairy Ltd.</t>
  </si>
  <si>
    <t>INE021O01019</t>
  </si>
  <si>
    <t>101397</t>
  </si>
  <si>
    <t>Go Fashion (India) Ltd.</t>
  </si>
  <si>
    <t>INE0BJS01011</t>
  </si>
  <si>
    <t>101799</t>
  </si>
  <si>
    <t>Sula Vineyards Ltd.</t>
  </si>
  <si>
    <t>INE142Q01026</t>
  </si>
  <si>
    <t>100559</t>
  </si>
  <si>
    <t>Avanti Feeds Ltd.</t>
  </si>
  <si>
    <t>INE871C01038</t>
  </si>
  <si>
    <t>101207</t>
  </si>
  <si>
    <t>Restaurant Brands Asia Ltd.</t>
  </si>
  <si>
    <t>INE07T201019</t>
  </si>
  <si>
    <t>034</t>
  </si>
  <si>
    <t>SBI Technology Opportunities Fund</t>
  </si>
  <si>
    <t>100188</t>
  </si>
  <si>
    <t>Firstsource Solutions Ltd.</t>
  </si>
  <si>
    <t>INE684F01012</t>
  </si>
  <si>
    <t>Commercial Services &amp; Supplies</t>
  </si>
  <si>
    <t>101313</t>
  </si>
  <si>
    <t>Zomato Ltd.</t>
  </si>
  <si>
    <t>INE758T01015</t>
  </si>
  <si>
    <t>100026</t>
  </si>
  <si>
    <t>Persistent Systems Ltd.</t>
  </si>
  <si>
    <t>INE262H01021</t>
  </si>
  <si>
    <t>102451</t>
  </si>
  <si>
    <t>Zinka Logistics Solutions Ltd.</t>
  </si>
  <si>
    <t>INE0UIZ01018</t>
  </si>
  <si>
    <t>101390</t>
  </si>
  <si>
    <t>PB Fintech Ltd.</t>
  </si>
  <si>
    <t>INE417T01026</t>
  </si>
  <si>
    <t>Financial Technology (Fintech)</t>
  </si>
  <si>
    <t>100916</t>
  </si>
  <si>
    <t>Indiamart Intermesh Ltd.</t>
  </si>
  <si>
    <t>INE933S01016</t>
  </si>
  <si>
    <t>101177</t>
  </si>
  <si>
    <t>Route Mobile Ltd.</t>
  </si>
  <si>
    <t>INE450U01017</t>
  </si>
  <si>
    <t>102124</t>
  </si>
  <si>
    <t>TBO Tek Ltd.</t>
  </si>
  <si>
    <t>INE673O01025</t>
  </si>
  <si>
    <t>101556</t>
  </si>
  <si>
    <t>eMudhra Ltd.</t>
  </si>
  <si>
    <t>INE01QM01018</t>
  </si>
  <si>
    <t>102122</t>
  </si>
  <si>
    <t>Indegene Ltd.</t>
  </si>
  <si>
    <t>INE065X01017</t>
  </si>
  <si>
    <t>101880</t>
  </si>
  <si>
    <t>NIIT Learning Systems Ltd.</t>
  </si>
  <si>
    <t>INE342G01023</t>
  </si>
  <si>
    <t>Other Consumer Services</t>
  </si>
  <si>
    <t>100138</t>
  </si>
  <si>
    <t>PVR Inox Ltd.</t>
  </si>
  <si>
    <t>INE191H01014</t>
  </si>
  <si>
    <t>102097</t>
  </si>
  <si>
    <t>Bharti Hexacom Ltd.</t>
  </si>
  <si>
    <t>INE343G01021</t>
  </si>
  <si>
    <t>102183</t>
  </si>
  <si>
    <t>Unicommerce Esolutions Ltd.</t>
  </si>
  <si>
    <t>INE00U401027</t>
  </si>
  <si>
    <t>100538</t>
  </si>
  <si>
    <t>Indbazaar.Com Ltd.</t>
  </si>
  <si>
    <t>EQ578801XXXX</t>
  </si>
  <si>
    <t>100539</t>
  </si>
  <si>
    <t>SIP Technologies  Ltd.</t>
  </si>
  <si>
    <t>INE468B01019</t>
  </si>
  <si>
    <t>100568</t>
  </si>
  <si>
    <t>Cognizant Technology Solutions Corporation</t>
  </si>
  <si>
    <t>US1924461023</t>
  </si>
  <si>
    <t>100825</t>
  </si>
  <si>
    <t>Alphabet Inc.</t>
  </si>
  <si>
    <t>US02079K3059</t>
  </si>
  <si>
    <t>035</t>
  </si>
  <si>
    <t>SBI Healthcare Opportunities Fund</t>
  </si>
  <si>
    <t>101304</t>
  </si>
  <si>
    <t>Krishna Institute of Medical Sciences Ltd.</t>
  </si>
  <si>
    <t>INE967H01025</t>
  </si>
  <si>
    <t>101933</t>
  </si>
  <si>
    <t>Jupiter Life Line Hospitals Ltd.</t>
  </si>
  <si>
    <t>INE682M01012</t>
  </si>
  <si>
    <t>101690</t>
  </si>
  <si>
    <t>Polymedicure Ltd.</t>
  </si>
  <si>
    <t>INE205C01021</t>
  </si>
  <si>
    <t>Healthcare Equipment &amp; Supplies</t>
  </si>
  <si>
    <t>100769</t>
  </si>
  <si>
    <t>Aster DM Healthcare Ltd.</t>
  </si>
  <si>
    <t>INE914M01019</t>
  </si>
  <si>
    <t>100120</t>
  </si>
  <si>
    <t>Torrent Pharmaceuticals Ltd.</t>
  </si>
  <si>
    <t>INE685A01028</t>
  </si>
  <si>
    <t>100201</t>
  </si>
  <si>
    <t>Aurobindo Pharma Ltd.</t>
  </si>
  <si>
    <t>INE406A01037</t>
  </si>
  <si>
    <t>101548</t>
  </si>
  <si>
    <t>Rainbow Children's Medicare Ltd.</t>
  </si>
  <si>
    <t>INE961O01016</t>
  </si>
  <si>
    <t>100370</t>
  </si>
  <si>
    <t>Biocon Ltd.</t>
  </si>
  <si>
    <t>INE376G01013</t>
  </si>
  <si>
    <t>101081</t>
  </si>
  <si>
    <t>Suven Pharmaceuticals Ltd.</t>
  </si>
  <si>
    <t>INE03QK01018</t>
  </si>
  <si>
    <t>101349</t>
  </si>
  <si>
    <t>Vijaya Diagnostic Centre Ltd.</t>
  </si>
  <si>
    <t>INE043W01024</t>
  </si>
  <si>
    <t>101930</t>
  </si>
  <si>
    <t>Concord Biotech Ltd.</t>
  </si>
  <si>
    <t>INE338H01029</t>
  </si>
  <si>
    <t>100275</t>
  </si>
  <si>
    <t>Pfizer Ltd.</t>
  </si>
  <si>
    <t>INE182A01018</t>
  </si>
  <si>
    <t>102177</t>
  </si>
  <si>
    <t>Akums Drugs &amp; Pharmaceuticals Ltd.</t>
  </si>
  <si>
    <t>INE09XN01023</t>
  </si>
  <si>
    <t>100645</t>
  </si>
  <si>
    <t>Gufic Biosciences Ltd.</t>
  </si>
  <si>
    <t>INE742B01025</t>
  </si>
  <si>
    <t>3500003</t>
  </si>
  <si>
    <t>Lonza Group</t>
  </si>
  <si>
    <t>US54338V1017</t>
  </si>
  <si>
    <t>036</t>
  </si>
  <si>
    <t>SBI Contra Fund</t>
  </si>
  <si>
    <t>100421</t>
  </si>
  <si>
    <t>Dabur India Ltd.</t>
  </si>
  <si>
    <t>INE016A01026</t>
  </si>
  <si>
    <t>100037</t>
  </si>
  <si>
    <t>HCL Technologies Ltd.</t>
  </si>
  <si>
    <t>INE860A01027</t>
  </si>
  <si>
    <t>100039</t>
  </si>
  <si>
    <t>Bajaj Auto Ltd.</t>
  </si>
  <si>
    <t>INE917I01010</t>
  </si>
  <si>
    <t>100374</t>
  </si>
  <si>
    <t>CESC Ltd.</t>
  </si>
  <si>
    <t>INE486A01021</t>
  </si>
  <si>
    <t>100177</t>
  </si>
  <si>
    <t>Grasim Industries Ltd.</t>
  </si>
  <si>
    <t>INE047A01021</t>
  </si>
  <si>
    <t>100013</t>
  </si>
  <si>
    <t>IndusInd Bank Ltd.</t>
  </si>
  <si>
    <t>INE095A01012</t>
  </si>
  <si>
    <t>100169</t>
  </si>
  <si>
    <t>Indian Oil Corporation Ltd.</t>
  </si>
  <si>
    <t>INE242A01010</t>
  </si>
  <si>
    <t>100723</t>
  </si>
  <si>
    <t>Ashiana Housing Ltd.</t>
  </si>
  <si>
    <t>INE365D01021</t>
  </si>
  <si>
    <t>100035</t>
  </si>
  <si>
    <t>NMDC Ltd.</t>
  </si>
  <si>
    <t>INE584A01023</t>
  </si>
  <si>
    <t>Minerals &amp; Mining</t>
  </si>
  <si>
    <t>100694</t>
  </si>
  <si>
    <t>Indian Energy Exchange Ltd.</t>
  </si>
  <si>
    <t>INE022Q01020</t>
  </si>
  <si>
    <t>100137</t>
  </si>
  <si>
    <t>The Ramco Cements Ltd.</t>
  </si>
  <si>
    <t>INE331A01037</t>
  </si>
  <si>
    <t>100570</t>
  </si>
  <si>
    <t>K.P.R. Mill Ltd.</t>
  </si>
  <si>
    <t>INE930H01031</t>
  </si>
  <si>
    <t>100179</t>
  </si>
  <si>
    <t>Hero MotoCorp Ltd.</t>
  </si>
  <si>
    <t>INE158A01026</t>
  </si>
  <si>
    <t>100499</t>
  </si>
  <si>
    <t>Disa India Ltd.</t>
  </si>
  <si>
    <t>INE131C01011</t>
  </si>
  <si>
    <t>100292</t>
  </si>
  <si>
    <t>Steel Authority of India Ltd.</t>
  </si>
  <si>
    <t>INE114A01011</t>
  </si>
  <si>
    <t>101225</t>
  </si>
  <si>
    <t>WENDT (India) Ltd.</t>
  </si>
  <si>
    <t>INE274C01019</t>
  </si>
  <si>
    <t>102180</t>
  </si>
  <si>
    <t>Ola Electric Mobility Ltd.</t>
  </si>
  <si>
    <t>INE0LXG01040</t>
  </si>
  <si>
    <t>100386</t>
  </si>
  <si>
    <t>Carborundum Universal Ltd.</t>
  </si>
  <si>
    <t>INE120A01034</t>
  </si>
  <si>
    <t>101452</t>
  </si>
  <si>
    <t>Gateway Distriparks Ltd.</t>
  </si>
  <si>
    <t>INE079J01017</t>
  </si>
  <si>
    <t>100326</t>
  </si>
  <si>
    <t>E.I.D-Parry (India) Ltd.</t>
  </si>
  <si>
    <t>INE126A01031</t>
  </si>
  <si>
    <t>100513</t>
  </si>
  <si>
    <t>Greenply Industries Ltd.</t>
  </si>
  <si>
    <t>INE461C01038</t>
  </si>
  <si>
    <t>100654</t>
  </si>
  <si>
    <t>Automotive Axles Ltd.</t>
  </si>
  <si>
    <t>INE449A01011</t>
  </si>
  <si>
    <t>100686</t>
  </si>
  <si>
    <t>Prataap Snacks Ltd.</t>
  </si>
  <si>
    <t>INE393P01035</t>
  </si>
  <si>
    <t>101775</t>
  </si>
  <si>
    <t>NMDC Steel Ltd.</t>
  </si>
  <si>
    <t>INE0NNS01018</t>
  </si>
  <si>
    <t>704310</t>
  </si>
  <si>
    <t>INE040A08922</t>
  </si>
  <si>
    <t>704023</t>
  </si>
  <si>
    <t>INE261F08DT8</t>
  </si>
  <si>
    <t>1010184</t>
  </si>
  <si>
    <t>INE128M14AJ0</t>
  </si>
  <si>
    <t>1102976</t>
  </si>
  <si>
    <t>INE084A16DL5</t>
  </si>
  <si>
    <t>1102974</t>
  </si>
  <si>
    <t>Small Industries Development Bank of India</t>
  </si>
  <si>
    <t>INE556F16BG5</t>
  </si>
  <si>
    <t>1102794</t>
  </si>
  <si>
    <t>Canara Bank</t>
  </si>
  <si>
    <t>INE476A16ZP7</t>
  </si>
  <si>
    <t>1102776</t>
  </si>
  <si>
    <t>INE238AD6942</t>
  </si>
  <si>
    <t>1102900</t>
  </si>
  <si>
    <t>INE040A16FA5</t>
  </si>
  <si>
    <t>1102779</t>
  </si>
  <si>
    <t>INE238AD6983</t>
  </si>
  <si>
    <t>1801290</t>
  </si>
  <si>
    <t>91 DAY T-BILL 24.04.25</t>
  </si>
  <si>
    <t>IN002024X425</t>
  </si>
  <si>
    <t>1801297</t>
  </si>
  <si>
    <t>91 DAY T-BILL 08.05.25</t>
  </si>
  <si>
    <t>IN002024X441</t>
  </si>
  <si>
    <t>1801285</t>
  </si>
  <si>
    <t>91 DAY T-BILL 10.04.25</t>
  </si>
  <si>
    <t>IN002024X409</t>
  </si>
  <si>
    <t>1801274</t>
  </si>
  <si>
    <t>182 DAY T-BILL 12.06.25</t>
  </si>
  <si>
    <t>IN002024Y357</t>
  </si>
  <si>
    <t>1801282</t>
  </si>
  <si>
    <t>91 DAY T-BILL 03.04.25</t>
  </si>
  <si>
    <t>IN002024X391</t>
  </si>
  <si>
    <t>055</t>
  </si>
  <si>
    <t>SBI Nifty Index Fund</t>
  </si>
  <si>
    <t>100380</t>
  </si>
  <si>
    <t>Bajaj Finserv Ltd.</t>
  </si>
  <si>
    <t>INE918I01026</t>
  </si>
  <si>
    <t>100089</t>
  </si>
  <si>
    <t>Bharat Electronics Ltd.</t>
  </si>
  <si>
    <t>INE263A01024</t>
  </si>
  <si>
    <t>Aerospace &amp; Defense</t>
  </si>
  <si>
    <t>100173</t>
  </si>
  <si>
    <t>Asian Paints Ltd.</t>
  </si>
  <si>
    <t>INE021A01026</t>
  </si>
  <si>
    <t>100193</t>
  </si>
  <si>
    <t>JSW Steel Ltd.</t>
  </si>
  <si>
    <t>INE019A01038</t>
  </si>
  <si>
    <t>100114</t>
  </si>
  <si>
    <t>Shriram Finance Ltd.</t>
  </si>
  <si>
    <t>INE721A01047</t>
  </si>
  <si>
    <t>100097</t>
  </si>
  <si>
    <t>Coal India Ltd.</t>
  </si>
  <si>
    <t>INE522F01014</t>
  </si>
  <si>
    <t>Consumable Fuels</t>
  </si>
  <si>
    <t>101889</t>
  </si>
  <si>
    <t>Jio Financial Services Ltd.</t>
  </si>
  <si>
    <t>INE758E01017</t>
  </si>
  <si>
    <t>100080</t>
  </si>
  <si>
    <t>Dr. Reddy's Laboratories Ltd.</t>
  </si>
  <si>
    <t>INE089A01031</t>
  </si>
  <si>
    <t>100684</t>
  </si>
  <si>
    <t>SBI Life Insurance Co. Ltd.</t>
  </si>
  <si>
    <t>INE123W01016</t>
  </si>
  <si>
    <t>100150</t>
  </si>
  <si>
    <t>Apollo Hospitals Enterprise Ltd.</t>
  </si>
  <si>
    <t>INE437A01024</t>
  </si>
  <si>
    <t>100020</t>
  </si>
  <si>
    <t>Tata Consumer Products Ltd.</t>
  </si>
  <si>
    <t>INE192A01025</t>
  </si>
  <si>
    <t>100418</t>
  </si>
  <si>
    <t>Adani Enterprises Ltd.</t>
  </si>
  <si>
    <t>INE423A01024</t>
  </si>
  <si>
    <t>Metals &amp; Minerals Trading</t>
  </si>
  <si>
    <t>056</t>
  </si>
  <si>
    <t>SBI Magnum Children's Benefit Fund - Savings Plan</t>
  </si>
  <si>
    <t>100535</t>
  </si>
  <si>
    <t>Thangamayil Jewellery Ltd.</t>
  </si>
  <si>
    <t>INE085J01014</t>
  </si>
  <si>
    <t>101742</t>
  </si>
  <si>
    <t>Pitti Engineering Ltd.</t>
  </si>
  <si>
    <t>INE450D01021</t>
  </si>
  <si>
    <t>102519</t>
  </si>
  <si>
    <t>Sanathan Textiles Ltd.</t>
  </si>
  <si>
    <t>INE0JPD01013</t>
  </si>
  <si>
    <t>100216</t>
  </si>
  <si>
    <t>Wonderla Holidays Ltd.</t>
  </si>
  <si>
    <t>INE066O01014</t>
  </si>
  <si>
    <t>704850</t>
  </si>
  <si>
    <t>Sundaram Finance Ltd.</t>
  </si>
  <si>
    <t>INE660A08CI7</t>
  </si>
  <si>
    <t>704331</t>
  </si>
  <si>
    <t>Nexus Select Trust</t>
  </si>
  <si>
    <t>INE0NDH07019</t>
  </si>
  <si>
    <t>704385</t>
  </si>
  <si>
    <t>INE774D07VC5</t>
  </si>
  <si>
    <t>704590</t>
  </si>
  <si>
    <t>INE414G07IS4</t>
  </si>
  <si>
    <t>702561</t>
  </si>
  <si>
    <t>State Bank of India( Tier II Bond under Basel III )</t>
  </si>
  <si>
    <t>INE062A08256</t>
  </si>
  <si>
    <t>704135</t>
  </si>
  <si>
    <t>Mahanagar Telephone Nigam Ltd.</t>
  </si>
  <si>
    <t>INE153A08121</t>
  </si>
  <si>
    <t>IND AAA(CE)</t>
  </si>
  <si>
    <t>704978</t>
  </si>
  <si>
    <t>INE752E07ND4</t>
  </si>
  <si>
    <t>700805</t>
  </si>
  <si>
    <t>INE752E07OF7</t>
  </si>
  <si>
    <t>704979</t>
  </si>
  <si>
    <t>INE752E07MR6</t>
  </si>
  <si>
    <t>700862</t>
  </si>
  <si>
    <t>INE752E07OG5</t>
  </si>
  <si>
    <t>1905217</t>
  </si>
  <si>
    <t>7.38% State Government of Uttar Pradesh 2036</t>
  </si>
  <si>
    <t>IN3320230292</t>
  </si>
  <si>
    <t>1905277</t>
  </si>
  <si>
    <t>7.49% State Government of Rajasthan 2040</t>
  </si>
  <si>
    <t>IN2920230561</t>
  </si>
  <si>
    <t>5100005</t>
  </si>
  <si>
    <t>GOI 16.12.2026 GOV</t>
  </si>
  <si>
    <t>IN001226C074</t>
  </si>
  <si>
    <t>057</t>
  </si>
  <si>
    <t>SBI Overnight Fund</t>
  </si>
  <si>
    <t>1801287</t>
  </si>
  <si>
    <t>91 DAY T-BILL 17.04.25</t>
  </si>
  <si>
    <t>IN002024X417</t>
  </si>
  <si>
    <t>1801311</t>
  </si>
  <si>
    <t>182 DAY T-BILL 04.04.25</t>
  </si>
  <si>
    <t>IN002024Y258</t>
  </si>
  <si>
    <t>1801163</t>
  </si>
  <si>
    <t>364 DAY T-BILL 03.04.25</t>
  </si>
  <si>
    <t>IN002024Z016</t>
  </si>
  <si>
    <t>204251003</t>
  </si>
  <si>
    <t>Reverse Repo</t>
  </si>
  <si>
    <t>069</t>
  </si>
  <si>
    <t>SBI Magnum Medium Duration Fund</t>
  </si>
  <si>
    <t>701820</t>
  </si>
  <si>
    <t>Yes Bank Ltd.</t>
  </si>
  <si>
    <t>INE528G08345</t>
  </si>
  <si>
    <t>[ICRA]A</t>
  </si>
  <si>
    <t>703536</t>
  </si>
  <si>
    <t>INE813H07184</t>
  </si>
  <si>
    <t>704407</t>
  </si>
  <si>
    <t>INE725H08154</t>
  </si>
  <si>
    <t>703483</t>
  </si>
  <si>
    <t>INE813H07150</t>
  </si>
  <si>
    <t>702618</t>
  </si>
  <si>
    <t>Latur Renewable Pvt. Ltd.</t>
  </si>
  <si>
    <t>INE03IL08034</t>
  </si>
  <si>
    <t>CRISIL AA+(CE)</t>
  </si>
  <si>
    <t>704339</t>
  </si>
  <si>
    <t>INE115A07QK0</t>
  </si>
  <si>
    <t>705310</t>
  </si>
  <si>
    <t>INE427F07021</t>
  </si>
  <si>
    <t>705001</t>
  </si>
  <si>
    <t>Ashoka Buildcon Ltd.</t>
  </si>
  <si>
    <t>INE442H08032</t>
  </si>
  <si>
    <t>705000</t>
  </si>
  <si>
    <t>INE442H08057</t>
  </si>
  <si>
    <t>703634</t>
  </si>
  <si>
    <t>INE813H07234</t>
  </si>
  <si>
    <t>705322</t>
  </si>
  <si>
    <t>Astec Lifesciences Ltd.</t>
  </si>
  <si>
    <t>INE563J08023</t>
  </si>
  <si>
    <t>703635</t>
  </si>
  <si>
    <t>INE813H07242</t>
  </si>
  <si>
    <t>704546</t>
  </si>
  <si>
    <t>JM Financial Services Ltd.</t>
  </si>
  <si>
    <t>INE012I07066</t>
  </si>
  <si>
    <t>704799</t>
  </si>
  <si>
    <t>Eris Lifesciences Ltd.</t>
  </si>
  <si>
    <t>INE406M08011</t>
  </si>
  <si>
    <t>IND AA-</t>
  </si>
  <si>
    <t>704732</t>
  </si>
  <si>
    <t>Vistaar Financial Services Pvt Ltd.</t>
  </si>
  <si>
    <t>INE016P07203</t>
  </si>
  <si>
    <t>[ICRA]A+</t>
  </si>
  <si>
    <t>705309</t>
  </si>
  <si>
    <t>Motilal Oswal Home Finance Ltd.</t>
  </si>
  <si>
    <t>INE658R07448</t>
  </si>
  <si>
    <t>704683</t>
  </si>
  <si>
    <t>Nirma Ltd.</t>
  </si>
  <si>
    <t>INE091A07208</t>
  </si>
  <si>
    <t>702613</t>
  </si>
  <si>
    <t>INE160A08159</t>
  </si>
  <si>
    <t>704116</t>
  </si>
  <si>
    <t>INE261F08DW2</t>
  </si>
  <si>
    <t>900154</t>
  </si>
  <si>
    <t>7.81% CGL 2033</t>
  </si>
  <si>
    <t>IN0020200120</t>
  </si>
  <si>
    <t>1102827</t>
  </si>
  <si>
    <t>INE040A16GA3</t>
  </si>
  <si>
    <t>1102829</t>
  </si>
  <si>
    <t>INE476A16ZW3</t>
  </si>
  <si>
    <t>072</t>
  </si>
  <si>
    <t>SBI Liquid Fund</t>
  </si>
  <si>
    <t>704893</t>
  </si>
  <si>
    <t>INE280A08023</t>
  </si>
  <si>
    <t>702806</t>
  </si>
  <si>
    <t>Godrej Industries Ltd.</t>
  </si>
  <si>
    <t>INE233A08097</t>
  </si>
  <si>
    <t>703441</t>
  </si>
  <si>
    <t>INE134E08KT5</t>
  </si>
  <si>
    <t>704403</t>
  </si>
  <si>
    <t>INE040A08AH8</t>
  </si>
  <si>
    <t>703694</t>
  </si>
  <si>
    <t>INE115A07PK2</t>
  </si>
  <si>
    <t>703637</t>
  </si>
  <si>
    <t>INE556F08JY8</t>
  </si>
  <si>
    <t>704857</t>
  </si>
  <si>
    <t>John Deere Financial India Pvt. Ltd.</t>
  </si>
  <si>
    <t>INE00V208082</t>
  </si>
  <si>
    <t>705217</t>
  </si>
  <si>
    <t>INE774D07VB7</t>
  </si>
  <si>
    <t>900145</t>
  </si>
  <si>
    <t>5.22% CGL 2025</t>
  </si>
  <si>
    <t>IN0020200112</t>
  </si>
  <si>
    <t>900014</t>
  </si>
  <si>
    <t>7.72% CGL 2025</t>
  </si>
  <si>
    <t>IN0020150036</t>
  </si>
  <si>
    <t>1901516</t>
  </si>
  <si>
    <t>5.90% State Government of Telangana 2025</t>
  </si>
  <si>
    <t>IN4520200077</t>
  </si>
  <si>
    <t>1901337</t>
  </si>
  <si>
    <t>8.03% State Government of Gujarat 2025</t>
  </si>
  <si>
    <t>IN1520190027</t>
  </si>
  <si>
    <t>1901207</t>
  </si>
  <si>
    <t>7.89% State Government of Gujarat 2025</t>
  </si>
  <si>
    <t>IN1520190043</t>
  </si>
  <si>
    <t>1901512</t>
  </si>
  <si>
    <t>5.89% State Government of Andhra Pradesh 2025</t>
  </si>
  <si>
    <t>IN1020200102</t>
  </si>
  <si>
    <t>1901291</t>
  </si>
  <si>
    <t>5.95% State Government of Tamil Nadu 2025</t>
  </si>
  <si>
    <t>IN3120200057</t>
  </si>
  <si>
    <t>1010155</t>
  </si>
  <si>
    <t>INE261F14NK4</t>
  </si>
  <si>
    <t>1010061</t>
  </si>
  <si>
    <t>Reliance Retail Ventures Ltd.</t>
  </si>
  <si>
    <t>INE929O14DB8</t>
  </si>
  <si>
    <t>1010067</t>
  </si>
  <si>
    <t>INE261F14NA5</t>
  </si>
  <si>
    <t>1010098</t>
  </si>
  <si>
    <t>INE261F14NC1</t>
  </si>
  <si>
    <t>1010129</t>
  </si>
  <si>
    <t>INE556F14KZ1</t>
  </si>
  <si>
    <t>1010169</t>
  </si>
  <si>
    <t>Jio Finance Ltd.</t>
  </si>
  <si>
    <t>INE282H14014</t>
  </si>
  <si>
    <t>1010179</t>
  </si>
  <si>
    <t>INE261F14NO6</t>
  </si>
  <si>
    <t>1010039</t>
  </si>
  <si>
    <t>Aditya Birla Finance Ltd.</t>
  </si>
  <si>
    <t>INE860H144T0</t>
  </si>
  <si>
    <t>1010145</t>
  </si>
  <si>
    <t>ICICI Securities Ltd.</t>
  </si>
  <si>
    <t>INE763G14XR1</t>
  </si>
  <si>
    <t>1010097</t>
  </si>
  <si>
    <t>INE403D14569</t>
  </si>
  <si>
    <t>1009998</t>
  </si>
  <si>
    <t>INE261F14MS9</t>
  </si>
  <si>
    <t>1010002</t>
  </si>
  <si>
    <t>INE296A14ZK5</t>
  </si>
  <si>
    <t>1010017</t>
  </si>
  <si>
    <t>INE296A14ZJ7</t>
  </si>
  <si>
    <t>1010034</t>
  </si>
  <si>
    <t>PNB Housing Finance Ltd.</t>
  </si>
  <si>
    <t>INE572E14JQ2</t>
  </si>
  <si>
    <t>1010052</t>
  </si>
  <si>
    <t>L&amp;T Finance Ltd.</t>
  </si>
  <si>
    <t>INE498L14BK5</t>
  </si>
  <si>
    <t>1010050</t>
  </si>
  <si>
    <t>INE261F14MZ4</t>
  </si>
  <si>
    <t>1010066</t>
  </si>
  <si>
    <t>Tata Capital Housing Finance Ltd.</t>
  </si>
  <si>
    <t>INE033L14NR0</t>
  </si>
  <si>
    <t>1010100</t>
  </si>
  <si>
    <t>Reliance Jio Infocomm Ltd.</t>
  </si>
  <si>
    <t>INE110L14SZ8</t>
  </si>
  <si>
    <t>1010108</t>
  </si>
  <si>
    <t>Aditya Birla Housing Finance Ltd.</t>
  </si>
  <si>
    <t>INE831R14EQ5</t>
  </si>
  <si>
    <t>1010114</t>
  </si>
  <si>
    <t>Cotton Corporation Of India Ltd.</t>
  </si>
  <si>
    <t>INE1KOZ14034</t>
  </si>
  <si>
    <t>1010113</t>
  </si>
  <si>
    <t>INE860H144Y0</t>
  </si>
  <si>
    <t>1010117</t>
  </si>
  <si>
    <t>INE1KOZ14026</t>
  </si>
  <si>
    <t>1010122</t>
  </si>
  <si>
    <t>INE929O14DE2</t>
  </si>
  <si>
    <t>1010123</t>
  </si>
  <si>
    <t>INE1KOZ14018</t>
  </si>
  <si>
    <t>1010132</t>
  </si>
  <si>
    <t>INE763G14XQ3</t>
  </si>
  <si>
    <t>1010133</t>
  </si>
  <si>
    <t>HDFC Securities Ltd.</t>
  </si>
  <si>
    <t>INE700G14NP8</t>
  </si>
  <si>
    <t>1010142</t>
  </si>
  <si>
    <t>Poonawalla Fincorp Ltd.</t>
  </si>
  <si>
    <t>INE511C14YH2</t>
  </si>
  <si>
    <t>1010157</t>
  </si>
  <si>
    <t>INE763G14XU5</t>
  </si>
  <si>
    <t>1010160</t>
  </si>
  <si>
    <t>Kotak Securities Ltd.</t>
  </si>
  <si>
    <t>INE028E14QQ0</t>
  </si>
  <si>
    <t>1010156</t>
  </si>
  <si>
    <t>INE700G14NU8</t>
  </si>
  <si>
    <t>1010166</t>
  </si>
  <si>
    <t>Tata Motors Finance Ltd.</t>
  </si>
  <si>
    <t>INE477S14DF0</t>
  </si>
  <si>
    <t>1010093</t>
  </si>
  <si>
    <t>INE151A14149</t>
  </si>
  <si>
    <t>1010076</t>
  </si>
  <si>
    <t>INE572E14JR0</t>
  </si>
  <si>
    <t>1009680</t>
  </si>
  <si>
    <t>INE115A14FA0</t>
  </si>
  <si>
    <t>1010159</t>
  </si>
  <si>
    <t>INE511C14YI0</t>
  </si>
  <si>
    <t>1010140</t>
  </si>
  <si>
    <t>ICICI Home Finance Co. Ltd.</t>
  </si>
  <si>
    <t>INE071G14GO1</t>
  </si>
  <si>
    <t>[ICRA]A1+</t>
  </si>
  <si>
    <t>1010177</t>
  </si>
  <si>
    <t>Birla Group Holding Pvt. Ltd.</t>
  </si>
  <si>
    <t>INE09OL14GY8</t>
  </si>
  <si>
    <t>1010141</t>
  </si>
  <si>
    <t>INE028E14QO5</t>
  </si>
  <si>
    <t>1010068</t>
  </si>
  <si>
    <t>Network18 Media &amp; Investments Ltd.</t>
  </si>
  <si>
    <t>INE870H14UN7</t>
  </si>
  <si>
    <t>1010051</t>
  </si>
  <si>
    <t>INE071G14GM5</t>
  </si>
  <si>
    <t>1010070</t>
  </si>
  <si>
    <t>Bajaj Financial Securities Ltd.</t>
  </si>
  <si>
    <t>INE01C314BC9</t>
  </si>
  <si>
    <t>1010073</t>
  </si>
  <si>
    <t>INE09OL14GN1</t>
  </si>
  <si>
    <t>1010125</t>
  </si>
  <si>
    <t>Axis Securities Ltd.</t>
  </si>
  <si>
    <t>INE110O14FB0</t>
  </si>
  <si>
    <t>1010136</t>
  </si>
  <si>
    <t>Aseem Infrastructure Finance Ltd.</t>
  </si>
  <si>
    <t>INE0AD514149</t>
  </si>
  <si>
    <t>1010168</t>
  </si>
  <si>
    <t>INE01C314BI6</t>
  </si>
  <si>
    <t>1010175</t>
  </si>
  <si>
    <t>INE01C314908</t>
  </si>
  <si>
    <t>1010174</t>
  </si>
  <si>
    <t>Pilani Investment &amp; Industries Corporation Ltd.</t>
  </si>
  <si>
    <t>INE417C14926</t>
  </si>
  <si>
    <t>1010035</t>
  </si>
  <si>
    <t>INE511C14YB5</t>
  </si>
  <si>
    <t>1010124</t>
  </si>
  <si>
    <t>INE01C314BE5</t>
  </si>
  <si>
    <t>1010128</t>
  </si>
  <si>
    <t>Hero FinCorp Ltd.</t>
  </si>
  <si>
    <t>INE957N14JJ1</t>
  </si>
  <si>
    <t>1010165</t>
  </si>
  <si>
    <t>Aditya Birla Money Ltd.</t>
  </si>
  <si>
    <t>INE865C14NM5</t>
  </si>
  <si>
    <t>1010029</t>
  </si>
  <si>
    <t>INE121A14WY3</t>
  </si>
  <si>
    <t>1010085</t>
  </si>
  <si>
    <t>INE0NDH14056</t>
  </si>
  <si>
    <t>IND A1+</t>
  </si>
  <si>
    <t>1010083</t>
  </si>
  <si>
    <t>INE09OL14GP6</t>
  </si>
  <si>
    <t>1010109</t>
  </si>
  <si>
    <t>INE870H14UQ0</t>
  </si>
  <si>
    <t>1010147</t>
  </si>
  <si>
    <t>INE865C14NK9</t>
  </si>
  <si>
    <t>1102797</t>
  </si>
  <si>
    <t>INE028A16GV4</t>
  </si>
  <si>
    <t>1102954</t>
  </si>
  <si>
    <t>INE476A16B56</t>
  </si>
  <si>
    <t>1102937</t>
  </si>
  <si>
    <t>INE028A16HX8</t>
  </si>
  <si>
    <t>1102824</t>
  </si>
  <si>
    <t>INE476A16ZR3</t>
  </si>
  <si>
    <t>1102896</t>
  </si>
  <si>
    <t>Indian Bank</t>
  </si>
  <si>
    <t>INE562A16OD4</t>
  </si>
  <si>
    <t>1102908</t>
  </si>
  <si>
    <t>INE040A16GK2</t>
  </si>
  <si>
    <t>1102917</t>
  </si>
  <si>
    <t>INE160A16RD0</t>
  </si>
  <si>
    <t>1102919</t>
  </si>
  <si>
    <t>Union Bank of India</t>
  </si>
  <si>
    <t>INE692A16IZ4</t>
  </si>
  <si>
    <t>1102936</t>
  </si>
  <si>
    <t>INE692A16JC1</t>
  </si>
  <si>
    <t>1102948</t>
  </si>
  <si>
    <t>INE160A16RJ7</t>
  </si>
  <si>
    <t>1102966</t>
  </si>
  <si>
    <t>INE160A16RO7</t>
  </si>
  <si>
    <t>1102774</t>
  </si>
  <si>
    <t>INE160A16PE2</t>
  </si>
  <si>
    <t>1102902</t>
  </si>
  <si>
    <t>Indian Overseas Bank</t>
  </si>
  <si>
    <t>INE565A16AZ9</t>
  </si>
  <si>
    <t>CARE A1+</t>
  </si>
  <si>
    <t>1102866</t>
  </si>
  <si>
    <t>INE028A16HQ2</t>
  </si>
  <si>
    <t>1102870</t>
  </si>
  <si>
    <t>Punjab &amp; Sind Bank</t>
  </si>
  <si>
    <t>INE608A16RO5</t>
  </si>
  <si>
    <t>1102861</t>
  </si>
  <si>
    <t>INE028A16HO7</t>
  </si>
  <si>
    <t>1102891</t>
  </si>
  <si>
    <t>INE562A16OC6</t>
  </si>
  <si>
    <t>1102952</t>
  </si>
  <si>
    <t>INE562A16OJ1</t>
  </si>
  <si>
    <t>1102959</t>
  </si>
  <si>
    <t>INE084A16DH3</t>
  </si>
  <si>
    <t>1102882</t>
  </si>
  <si>
    <t>INE476A16A40</t>
  </si>
  <si>
    <t>1102717</t>
  </si>
  <si>
    <t>INE095A16X51</t>
  </si>
  <si>
    <t>1102863</t>
  </si>
  <si>
    <t>INE692A16IO8</t>
  </si>
  <si>
    <t>1102879</t>
  </si>
  <si>
    <t>INE238AD6AJ8</t>
  </si>
  <si>
    <t>1102778</t>
  </si>
  <si>
    <t>INE238AD6967</t>
  </si>
  <si>
    <t>1102877</t>
  </si>
  <si>
    <t>INE692A16IR1</t>
  </si>
  <si>
    <t>1102958</t>
  </si>
  <si>
    <t>INE160A16RL3</t>
  </si>
  <si>
    <t>1801294</t>
  </si>
  <si>
    <t>91 DAY T-BILL 01.05.25</t>
  </si>
  <si>
    <t>IN002024X433</t>
  </si>
  <si>
    <t>1801300</t>
  </si>
  <si>
    <t>91 DAY T-BILL 15.05.25</t>
  </si>
  <si>
    <t>IN002024X458</t>
  </si>
  <si>
    <t>1801262</t>
  </si>
  <si>
    <t>182 DAY T-BILL 15.05.25</t>
  </si>
  <si>
    <t>IN002024Y316</t>
  </si>
  <si>
    <t>1801179</t>
  </si>
  <si>
    <t>364 DAY T-BILL 24.04.25</t>
  </si>
  <si>
    <t>IN002024Z040</t>
  </si>
  <si>
    <t>1801305</t>
  </si>
  <si>
    <t>91 DAY T-BILL 30.05.25</t>
  </si>
  <si>
    <t>IN002024X474</t>
  </si>
  <si>
    <t>074</t>
  </si>
  <si>
    <t>SBI Dynamic Bond Fund</t>
  </si>
  <si>
    <t>704637</t>
  </si>
  <si>
    <t>Highways Infrastructure Trust</t>
  </si>
  <si>
    <t>INE0KXY07034</t>
  </si>
  <si>
    <t>704690</t>
  </si>
  <si>
    <t>INE507T07104</t>
  </si>
  <si>
    <t>705294</t>
  </si>
  <si>
    <t>Anzen India Energy Yield Plus Trust</t>
  </si>
  <si>
    <t>INE0MIZ07038</t>
  </si>
  <si>
    <t>705315</t>
  </si>
  <si>
    <t>INE020B08FQ8</t>
  </si>
  <si>
    <t>147</t>
  </si>
  <si>
    <t>900065</t>
  </si>
  <si>
    <t>8.83% CGL 2041</t>
  </si>
  <si>
    <t>IN0020110063</t>
  </si>
  <si>
    <t>1905291</t>
  </si>
  <si>
    <t>7.52% State Government of Rajasthan 2044</t>
  </si>
  <si>
    <t>IN2920230579</t>
  </si>
  <si>
    <t>1905760</t>
  </si>
  <si>
    <t>7.12% State Government of Maharashtra 2038</t>
  </si>
  <si>
    <t>IN2220240427</t>
  </si>
  <si>
    <t>1905170</t>
  </si>
  <si>
    <t>7.45% State Government of Madhya Pradesh 2044</t>
  </si>
  <si>
    <t>IN2120230197</t>
  </si>
  <si>
    <t>1905799</t>
  </si>
  <si>
    <t>7.22% State Government of Haryana 2038</t>
  </si>
  <si>
    <t>IN1620240318</t>
  </si>
  <si>
    <t>1905891</t>
  </si>
  <si>
    <t>7.64% State Government of Gujarat 2034</t>
  </si>
  <si>
    <t>IN1520230211</t>
  </si>
  <si>
    <t>1905098</t>
  </si>
  <si>
    <t>7.74% State Government of Karnataka 2034</t>
  </si>
  <si>
    <t>IN1920230167</t>
  </si>
  <si>
    <t>1905862</t>
  </si>
  <si>
    <t>7.63% State Government of Tamil Nadu 2047</t>
  </si>
  <si>
    <t>IN3120220212</t>
  </si>
  <si>
    <t>1905599</t>
  </si>
  <si>
    <t>7.50% State Government of Maharashtra 2044</t>
  </si>
  <si>
    <t>IN2220230386</t>
  </si>
  <si>
    <t>1905861</t>
  </si>
  <si>
    <t>6.97% State Government of Tamil Nadu 2046</t>
  </si>
  <si>
    <t>IN3120210056</t>
  </si>
  <si>
    <t>079</t>
  </si>
  <si>
    <t>SBI Savings Fund</t>
  </si>
  <si>
    <t>1905756</t>
  </si>
  <si>
    <t>7.00% State Government of Rajasthan 2025</t>
  </si>
  <si>
    <t>IN2920190211</t>
  </si>
  <si>
    <t>1901888</t>
  </si>
  <si>
    <t>6.89% State Government of Rajasthan 2025</t>
  </si>
  <si>
    <t>IN2920190161</t>
  </si>
  <si>
    <t>1900965</t>
  </si>
  <si>
    <t>8.00% State Government of Tamil Nadu 2025</t>
  </si>
  <si>
    <t>IN3120150120</t>
  </si>
  <si>
    <t>1903424</t>
  </si>
  <si>
    <t>8.14% State Government of Rajasthan 2025</t>
  </si>
  <si>
    <t>IN2920150207</t>
  </si>
  <si>
    <t>1901920</t>
  </si>
  <si>
    <t>6.20% State Government of Rajasthan 2026</t>
  </si>
  <si>
    <t>IN2920210464</t>
  </si>
  <si>
    <t>1900673</t>
  </si>
  <si>
    <t>8.69% State Government of Kerala 2026</t>
  </si>
  <si>
    <t>IN2020150164</t>
  </si>
  <si>
    <t>1904593</t>
  </si>
  <si>
    <t>7.47% State Government of Gujarat 2025</t>
  </si>
  <si>
    <t>IN1520220147</t>
  </si>
  <si>
    <t>1900631</t>
  </si>
  <si>
    <t>8.55% State Government of Assam 2026</t>
  </si>
  <si>
    <t>IN1220150032</t>
  </si>
  <si>
    <t>1900706</t>
  </si>
  <si>
    <t>7.99% State Government of Maharashtra 2025</t>
  </si>
  <si>
    <t>IN2220150113</t>
  </si>
  <si>
    <t>1901385</t>
  </si>
  <si>
    <t>8.14% State Government of Maharashtra 2025</t>
  </si>
  <si>
    <t>IN2220150022</t>
  </si>
  <si>
    <t>1900705</t>
  </si>
  <si>
    <t>8.23% State Government of Maharashtra 2025</t>
  </si>
  <si>
    <t>IN2220150089</t>
  </si>
  <si>
    <t>1905036</t>
  </si>
  <si>
    <t>8.59% State Government of Karnataka 2025</t>
  </si>
  <si>
    <t>IN1920180057</t>
  </si>
  <si>
    <t>1900630</t>
  </si>
  <si>
    <t>8.34% State Government of Uttar Pradesh 2026</t>
  </si>
  <si>
    <t>IN3320150359</t>
  </si>
  <si>
    <t>1901019</t>
  </si>
  <si>
    <t>8.30% State Government of Madhya Pradesh 2026</t>
  </si>
  <si>
    <t>IN2120150080</t>
  </si>
  <si>
    <t>1904485</t>
  </si>
  <si>
    <t>8.30% State Government of Rajasthan 2026</t>
  </si>
  <si>
    <t>IN2920150223</t>
  </si>
  <si>
    <t>1901061</t>
  </si>
  <si>
    <t>8.27% State Government of Haryana 2025</t>
  </si>
  <si>
    <t>IN1620150111</t>
  </si>
  <si>
    <t>1900727</t>
  </si>
  <si>
    <t>8.21% State Government of Maharashtra 2025</t>
  </si>
  <si>
    <t>IN2220150147</t>
  </si>
  <si>
    <t>1900947</t>
  </si>
  <si>
    <t>8.27% State Government of Gujarat 2026</t>
  </si>
  <si>
    <t>IN1520150104</t>
  </si>
  <si>
    <t>1900680</t>
  </si>
  <si>
    <t>8.24% State Government of Andhra Pradesh 2025</t>
  </si>
  <si>
    <t>IN1020150067</t>
  </si>
  <si>
    <t>1900692</t>
  </si>
  <si>
    <t>8.27% State Government of Tamil Nadu 2026</t>
  </si>
  <si>
    <t>IN3120150179</t>
  </si>
  <si>
    <t>1900133</t>
  </si>
  <si>
    <t>8.15% State Government of Madhya Pradesh 2025</t>
  </si>
  <si>
    <t>IN2120150064</t>
  </si>
  <si>
    <t>1900681</t>
  </si>
  <si>
    <t>IN1020150091</t>
  </si>
  <si>
    <t>1901285</t>
  </si>
  <si>
    <t>8.24% State Government of Tamil Nadu 2025</t>
  </si>
  <si>
    <t>IN3120150104</t>
  </si>
  <si>
    <t>1905536</t>
  </si>
  <si>
    <t>8.32% State Government of Maharashtra 2025</t>
  </si>
  <si>
    <t>IN2220150048</t>
  </si>
  <si>
    <t>1901120</t>
  </si>
  <si>
    <t>8.17% State Government of Uttar Pradesh 2025</t>
  </si>
  <si>
    <t>IN3320150334</t>
  </si>
  <si>
    <t>1900691</t>
  </si>
  <si>
    <t>8.17% State Government of Tamil Nadu 2025</t>
  </si>
  <si>
    <t>IN3120150146</t>
  </si>
  <si>
    <t>1900810</t>
  </si>
  <si>
    <t>8.39% State Government of Madhya Pradesh 2026</t>
  </si>
  <si>
    <t>IN2120150098</t>
  </si>
  <si>
    <t>1901016</t>
  </si>
  <si>
    <t>8.27% State Government of Karnataka 2026</t>
  </si>
  <si>
    <t>IN1920150076</t>
  </si>
  <si>
    <t>1901150</t>
  </si>
  <si>
    <t>8.31% State Government of Telangana 2026</t>
  </si>
  <si>
    <t>IN4520150124</t>
  </si>
  <si>
    <t>1900763</t>
  </si>
  <si>
    <t>8.29% State Government of Andhra Pradesh 2026</t>
  </si>
  <si>
    <t>IN1020150117</t>
  </si>
  <si>
    <t>1900629</t>
  </si>
  <si>
    <t>8.27% State Government of Madhya Pradesh 2025</t>
  </si>
  <si>
    <t>IN2120150072</t>
  </si>
  <si>
    <t>1902092</t>
  </si>
  <si>
    <t>IN1620150103</t>
  </si>
  <si>
    <t>1901237</t>
  </si>
  <si>
    <t>7.96% State Government of Maharashtra 2025</t>
  </si>
  <si>
    <t>IN2220150105</t>
  </si>
  <si>
    <t>1900956</t>
  </si>
  <si>
    <t>8.25% State Government of Madhya Pradesh 2025</t>
  </si>
  <si>
    <t>IN2120150049</t>
  </si>
  <si>
    <t>1905537</t>
  </si>
  <si>
    <t>8.29% State Government of Haryana 2025</t>
  </si>
  <si>
    <t>IN1620150053</t>
  </si>
  <si>
    <t>1901188</t>
  </si>
  <si>
    <t>6.90% State Government of Tamil Nadu 2025</t>
  </si>
  <si>
    <t>IN3120190126</t>
  </si>
  <si>
    <t>1904513</t>
  </si>
  <si>
    <t>8.20% State Government of Gujarat 2025</t>
  </si>
  <si>
    <t>IN1520150021</t>
  </si>
  <si>
    <t>1009800</t>
  </si>
  <si>
    <t>INE403D14536</t>
  </si>
  <si>
    <t>1010146</t>
  </si>
  <si>
    <t>INE115A14FK9</t>
  </si>
  <si>
    <t>1010110</t>
  </si>
  <si>
    <t>INE033L14NV2</t>
  </si>
  <si>
    <t>1010115</t>
  </si>
  <si>
    <t>Torrent Electricals Ltd.</t>
  </si>
  <si>
    <t>INE0B5U14017</t>
  </si>
  <si>
    <t>1009990</t>
  </si>
  <si>
    <t>Panatone Finvest Ltd.</t>
  </si>
  <si>
    <t>INE116F14216</t>
  </si>
  <si>
    <t>1010084</t>
  </si>
  <si>
    <t>INE414G14UG0</t>
  </si>
  <si>
    <t>1010161</t>
  </si>
  <si>
    <t>Motilal Oswal Financial Services Ltd.</t>
  </si>
  <si>
    <t>INE338I14JT3</t>
  </si>
  <si>
    <t>1010045</t>
  </si>
  <si>
    <t>Credila Financial Services Ltd.</t>
  </si>
  <si>
    <t>INE539K14BV5</t>
  </si>
  <si>
    <t>1010059</t>
  </si>
  <si>
    <t>INE09OL14GL5</t>
  </si>
  <si>
    <t>1010037</t>
  </si>
  <si>
    <t>INE012I14RH2</t>
  </si>
  <si>
    <t>1010180</t>
  </si>
  <si>
    <t>Julius Baer Capital (India) Pvt. Ltd.</t>
  </si>
  <si>
    <t>INE824H14RQ3</t>
  </si>
  <si>
    <t>1009820</t>
  </si>
  <si>
    <t>INE660A14XZ5</t>
  </si>
  <si>
    <t>1010163</t>
  </si>
  <si>
    <t>Motilal Oswal Finvest Ltd.</t>
  </si>
  <si>
    <t>INE01WN14BP3</t>
  </si>
  <si>
    <t>1010162</t>
  </si>
  <si>
    <t>Motilal Oswal Wealth Ltd.</t>
  </si>
  <si>
    <t>INE02KQ14088</t>
  </si>
  <si>
    <t>1010056</t>
  </si>
  <si>
    <t>INE121A14XC7</t>
  </si>
  <si>
    <t>1010178</t>
  </si>
  <si>
    <t>INE477S14DG8</t>
  </si>
  <si>
    <t>1010092</t>
  </si>
  <si>
    <t>INE414G14UI6</t>
  </si>
  <si>
    <t>1009683</t>
  </si>
  <si>
    <t>IGH Holdings Pvt Ltd.</t>
  </si>
  <si>
    <t>INE02FN14291</t>
  </si>
  <si>
    <t>1009901</t>
  </si>
  <si>
    <t>Sundaram Home Finance Ltd.</t>
  </si>
  <si>
    <t>INE667F14GO8</t>
  </si>
  <si>
    <t>1102963</t>
  </si>
  <si>
    <t>INE160A16RM1</t>
  </si>
  <si>
    <t>1102897</t>
  </si>
  <si>
    <t>INE261F16959</t>
  </si>
  <si>
    <t>1102957</t>
  </si>
  <si>
    <t>INE160A16RK5</t>
  </si>
  <si>
    <t>1102967</t>
  </si>
  <si>
    <t>INE261F16991</t>
  </si>
  <si>
    <t>1102912</t>
  </si>
  <si>
    <t>INE556F16BB6</t>
  </si>
  <si>
    <t>1102915</t>
  </si>
  <si>
    <t>IDBI Bank Ltd.</t>
  </si>
  <si>
    <t>INE008A16Y23</t>
  </si>
  <si>
    <t>1102683</t>
  </si>
  <si>
    <t>INE095A16X28</t>
  </si>
  <si>
    <t>1102964</t>
  </si>
  <si>
    <t>INE679A16383</t>
  </si>
  <si>
    <t>1102884</t>
  </si>
  <si>
    <t>INE008A16X73</t>
  </si>
  <si>
    <t>1102899</t>
  </si>
  <si>
    <t>INE237A165Z5</t>
  </si>
  <si>
    <t>1102916</t>
  </si>
  <si>
    <t>INE692A16IX9</t>
  </si>
  <si>
    <t>1102914</t>
  </si>
  <si>
    <t>INE237A166Z3</t>
  </si>
  <si>
    <t>1102931</t>
  </si>
  <si>
    <t>INE028A16HW0</t>
  </si>
  <si>
    <t>1102932</t>
  </si>
  <si>
    <t>INE261F16975</t>
  </si>
  <si>
    <t>1102968</t>
  </si>
  <si>
    <t>INE556F16BF7</t>
  </si>
  <si>
    <t>1102971</t>
  </si>
  <si>
    <t>INE562A16ON3</t>
  </si>
  <si>
    <t>1102886</t>
  </si>
  <si>
    <t>INE556F16BA8</t>
  </si>
  <si>
    <t>1102873</t>
  </si>
  <si>
    <t>INE692A16IP5</t>
  </si>
  <si>
    <t>1102950</t>
  </si>
  <si>
    <t>INE063P16AW0</t>
  </si>
  <si>
    <t>1102933</t>
  </si>
  <si>
    <t>DCB Bank Ltd.</t>
  </si>
  <si>
    <t>INE503A16GY0</t>
  </si>
  <si>
    <t>1102805</t>
  </si>
  <si>
    <t>INE063P16AP4</t>
  </si>
  <si>
    <t>1102928</t>
  </si>
  <si>
    <t>INE692A16JB3</t>
  </si>
  <si>
    <t>1102973</t>
  </si>
  <si>
    <t>INE084A16DJ9</t>
  </si>
  <si>
    <t>1102969</t>
  </si>
  <si>
    <t>INE168A16MX2</t>
  </si>
  <si>
    <t>1102831</t>
  </si>
  <si>
    <t>INE063P16AQ2</t>
  </si>
  <si>
    <t>1102880</t>
  </si>
  <si>
    <t>INE238AD6AL4</t>
  </si>
  <si>
    <t>1102951</t>
  </si>
  <si>
    <t>INE063P16AX8</t>
  </si>
  <si>
    <t>1102865</t>
  </si>
  <si>
    <t>INE949L16DH4</t>
  </si>
  <si>
    <t>1102868</t>
  </si>
  <si>
    <t>INE949L16DJ0</t>
  </si>
  <si>
    <t>1801306</t>
  </si>
  <si>
    <t>182 DAY T-BILL 29.08.25</t>
  </si>
  <si>
    <t>IN002024Y464</t>
  </si>
  <si>
    <t>1801299</t>
  </si>
  <si>
    <t>182 DAY T-BILL 07.08.25</t>
  </si>
  <si>
    <t>IN002024Y431</t>
  </si>
  <si>
    <t>080</t>
  </si>
  <si>
    <t>SBI Credit Risk Fund</t>
  </si>
  <si>
    <t>3200004</t>
  </si>
  <si>
    <t>Mindspace Business Parks Reit</t>
  </si>
  <si>
    <t>INE0CCU25019</t>
  </si>
  <si>
    <t>704291</t>
  </si>
  <si>
    <t>INE883F07306</t>
  </si>
  <si>
    <t>704821</t>
  </si>
  <si>
    <t>Infopark Properties Ltd.</t>
  </si>
  <si>
    <t>INE0KZX07023</t>
  </si>
  <si>
    <t>704980</t>
  </si>
  <si>
    <t>Sandur Manganese &amp; Iron Ores Ltd.</t>
  </si>
  <si>
    <t>INE149K07013</t>
  </si>
  <si>
    <t>704054</t>
  </si>
  <si>
    <t>INE019A08033</t>
  </si>
  <si>
    <t>703793</t>
  </si>
  <si>
    <t>INE118D07195</t>
  </si>
  <si>
    <t>704999</t>
  </si>
  <si>
    <t>INE442H08040</t>
  </si>
  <si>
    <t>703364</t>
  </si>
  <si>
    <t>Yes Bank Ltd.( Tier II Bond under Basel III )</t>
  </si>
  <si>
    <t>INE528G08337</t>
  </si>
  <si>
    <t>650</t>
  </si>
  <si>
    <t>705139</t>
  </si>
  <si>
    <t>Prestige Projects Pvt. Ltd.</t>
  </si>
  <si>
    <t>INE757O07049</t>
  </si>
  <si>
    <t>704800</t>
  </si>
  <si>
    <t>INE406M08029</t>
  </si>
  <si>
    <t>704488</t>
  </si>
  <si>
    <t>INE916U08012</t>
  </si>
  <si>
    <t>704487</t>
  </si>
  <si>
    <t>INE916U08038</t>
  </si>
  <si>
    <t>704486</t>
  </si>
  <si>
    <t>INE916U08020</t>
  </si>
  <si>
    <t>704485</t>
  </si>
  <si>
    <t>INE916U08046</t>
  </si>
  <si>
    <t>704000</t>
  </si>
  <si>
    <t>INE153A08113</t>
  </si>
  <si>
    <t>900283</t>
  </si>
  <si>
    <t>7.26% CGL 2032</t>
  </si>
  <si>
    <t>IN0020220060</t>
  </si>
  <si>
    <t>081</t>
  </si>
  <si>
    <t>SBI Focused Equity Fund</t>
  </si>
  <si>
    <t>101364</t>
  </si>
  <si>
    <t>IN9397D01014</t>
  </si>
  <si>
    <t>PP*</t>
  </si>
  <si>
    <t>082</t>
  </si>
  <si>
    <t>SBI Conservative Hybrid Fund</t>
  </si>
  <si>
    <t>100388</t>
  </si>
  <si>
    <t>Balrampur Chini Mills Ltd.</t>
  </si>
  <si>
    <t>INE119A01028</t>
  </si>
  <si>
    <t>100528</t>
  </si>
  <si>
    <t>Graphite India Ltd.</t>
  </si>
  <si>
    <t>INE371A01025</t>
  </si>
  <si>
    <t>101488</t>
  </si>
  <si>
    <t>Aptus Value Housing Finance India Ltd.</t>
  </si>
  <si>
    <t>INE852O01025</t>
  </si>
  <si>
    <t>100675</t>
  </si>
  <si>
    <t>VRL Logistics Ltd.</t>
  </si>
  <si>
    <t>INE366I01010</t>
  </si>
  <si>
    <t>705292</t>
  </si>
  <si>
    <t>TATA Capital Ltd.</t>
  </si>
  <si>
    <t>INE976I07CY9</t>
  </si>
  <si>
    <t>704293</t>
  </si>
  <si>
    <t>INE725H08121</t>
  </si>
  <si>
    <t>705229</t>
  </si>
  <si>
    <t>INE134E08NM4</t>
  </si>
  <si>
    <t>704639</t>
  </si>
  <si>
    <t>Mahindra Rural Housing Finance Ltd.</t>
  </si>
  <si>
    <t>INE950O07438</t>
  </si>
  <si>
    <t>704326</t>
  </si>
  <si>
    <t>ONGC Petro Additions Ltd.</t>
  </si>
  <si>
    <t>INE163N08263</t>
  </si>
  <si>
    <t>704285</t>
  </si>
  <si>
    <t>SMFG India Home Finance Co. Ltd.</t>
  </si>
  <si>
    <t>INE213W07251</t>
  </si>
  <si>
    <t>704357</t>
  </si>
  <si>
    <t>INE484J08048</t>
  </si>
  <si>
    <t>704192</t>
  </si>
  <si>
    <t>INE115A07OF5</t>
  </si>
  <si>
    <t>704651</t>
  </si>
  <si>
    <t>INE163N08289</t>
  </si>
  <si>
    <t>705197</t>
  </si>
  <si>
    <t>Jamnagar Utilities &amp; Power Pvt. Ltd.</t>
  </si>
  <si>
    <t>INE936D07190</t>
  </si>
  <si>
    <t>704306</t>
  </si>
  <si>
    <t>INE813H07291</t>
  </si>
  <si>
    <t>704309</t>
  </si>
  <si>
    <t>INE813H07267</t>
  </si>
  <si>
    <t>704700</t>
  </si>
  <si>
    <t>IndiGrid Infrastructure Trust</t>
  </si>
  <si>
    <t>INE219X07447</t>
  </si>
  <si>
    <t>704922</t>
  </si>
  <si>
    <t>INE556F08KR0</t>
  </si>
  <si>
    <t>704589</t>
  </si>
  <si>
    <t>INE725H08162</t>
  </si>
  <si>
    <t>704826</t>
  </si>
  <si>
    <t>INE414G07JG7</t>
  </si>
  <si>
    <t>704592</t>
  </si>
  <si>
    <t>INE414G07IR6</t>
  </si>
  <si>
    <t>703673</t>
  </si>
  <si>
    <t>INE219X07330</t>
  </si>
  <si>
    <t>703918</t>
  </si>
  <si>
    <t>INE153A08105</t>
  </si>
  <si>
    <t>704479</t>
  </si>
  <si>
    <t>Punjab National Bank( AT1 Bond under Basel III )</t>
  </si>
  <si>
    <t>INE160A08282</t>
  </si>
  <si>
    <t>IND AA+</t>
  </si>
  <si>
    <t>704716</t>
  </si>
  <si>
    <t>Pipeline Infrastructure Pvt Ltd.</t>
  </si>
  <si>
    <t>INE01XX07034</t>
  </si>
  <si>
    <t>704891</t>
  </si>
  <si>
    <t>INE377Y07458</t>
  </si>
  <si>
    <t>704701</t>
  </si>
  <si>
    <t>INE219X07439</t>
  </si>
  <si>
    <t>704284</t>
  </si>
  <si>
    <t>INE950O08287</t>
  </si>
  <si>
    <t>703739</t>
  </si>
  <si>
    <t>Union Bank of India( AT1 Bond under Basel III )</t>
  </si>
  <si>
    <t>INE692A08193</t>
  </si>
  <si>
    <t>704277</t>
  </si>
  <si>
    <t>INE414G07IG9</t>
  </si>
  <si>
    <t>703481</t>
  </si>
  <si>
    <t>INE692A08185</t>
  </si>
  <si>
    <t>703085</t>
  </si>
  <si>
    <t>INE692A08169</t>
  </si>
  <si>
    <t>900254</t>
  </si>
  <si>
    <t>7.38% CGL 2027</t>
  </si>
  <si>
    <t>IN0020220037</t>
  </si>
  <si>
    <t>1905860</t>
  </si>
  <si>
    <t>7.28% State Government of West Bengal 2039</t>
  </si>
  <si>
    <t>IN3420240258</t>
  </si>
  <si>
    <t>1905845</t>
  </si>
  <si>
    <t>7.30% State Government of West Bengal 2039</t>
  </si>
  <si>
    <t>IN3420240233</t>
  </si>
  <si>
    <t>1904965</t>
  </si>
  <si>
    <t>7.62% State Government of Bihar 2031</t>
  </si>
  <si>
    <t>IN1320230080</t>
  </si>
  <si>
    <t>1904984</t>
  </si>
  <si>
    <t>7.70% State Government of Bihar 2031</t>
  </si>
  <si>
    <t>IN1320230098</t>
  </si>
  <si>
    <t>1905801</t>
  </si>
  <si>
    <t>7.20% State Government of Uttar Pradesh 2040</t>
  </si>
  <si>
    <t>IN3320240085</t>
  </si>
  <si>
    <t>1905202</t>
  </si>
  <si>
    <t>7.74% State Government of Rajasthan 2033</t>
  </si>
  <si>
    <t>IN2920230355</t>
  </si>
  <si>
    <t>086</t>
  </si>
  <si>
    <t>SBI Magnum Ultra Short Duration Fund</t>
  </si>
  <si>
    <t>703036</t>
  </si>
  <si>
    <t>INE261F08DK7</t>
  </si>
  <si>
    <t>704871</t>
  </si>
  <si>
    <t>HDB Financial Services Ltd.</t>
  </si>
  <si>
    <t>INE756I07ES3</t>
  </si>
  <si>
    <t>2100008</t>
  </si>
  <si>
    <t>Citicorp Finance (India) Ltd.</t>
  </si>
  <si>
    <t>INE915D08CZ3</t>
  </si>
  <si>
    <t>702605</t>
  </si>
  <si>
    <t>INE020B08DF6</t>
  </si>
  <si>
    <t>704064</t>
  </si>
  <si>
    <t>INE033L07HV8</t>
  </si>
  <si>
    <t>702549</t>
  </si>
  <si>
    <t>INE134E08LD7</t>
  </si>
  <si>
    <t>703394</t>
  </si>
  <si>
    <t>INE128M08060</t>
  </si>
  <si>
    <t>CRISIL AAA(CE)</t>
  </si>
  <si>
    <t>702659</t>
  </si>
  <si>
    <t>INE020B08DH2</t>
  </si>
  <si>
    <t>701464</t>
  </si>
  <si>
    <t>INE020B08427</t>
  </si>
  <si>
    <t>704770</t>
  </si>
  <si>
    <t>SMFG India Credit Company Ltd.</t>
  </si>
  <si>
    <t>INE535H07CC1</t>
  </si>
  <si>
    <t>704888</t>
  </si>
  <si>
    <t>INE115A07PZ0</t>
  </si>
  <si>
    <t>704823</t>
  </si>
  <si>
    <t>INE115A07OY6</t>
  </si>
  <si>
    <t>800317</t>
  </si>
  <si>
    <t>INE134E08MS3</t>
  </si>
  <si>
    <t>704301</t>
  </si>
  <si>
    <t>INE667F07IM2</t>
  </si>
  <si>
    <t>703997</t>
  </si>
  <si>
    <t>INE377Y07334</t>
  </si>
  <si>
    <t>703772</t>
  </si>
  <si>
    <t>INE261F08DQ4</t>
  </si>
  <si>
    <t>703770</t>
  </si>
  <si>
    <t>INE556F08JZ5</t>
  </si>
  <si>
    <t>703768</t>
  </si>
  <si>
    <t>INE556F08KA6</t>
  </si>
  <si>
    <t>704845</t>
  </si>
  <si>
    <t>INE296A07SB3</t>
  </si>
  <si>
    <t>703775</t>
  </si>
  <si>
    <t>INE306N07MV4</t>
  </si>
  <si>
    <t>1600017</t>
  </si>
  <si>
    <t>INE1CBK15011</t>
  </si>
  <si>
    <t>1600014</t>
  </si>
  <si>
    <t>INE16J715019</t>
  </si>
  <si>
    <t>IND AAA(SO)</t>
  </si>
  <si>
    <t>900162</t>
  </si>
  <si>
    <t>7.30% CGL 2028</t>
  </si>
  <si>
    <t>IN0020210160</t>
  </si>
  <si>
    <t>1900784</t>
  </si>
  <si>
    <t>8.18% State Government of Haryana 2025</t>
  </si>
  <si>
    <t>IN1620160045</t>
  </si>
  <si>
    <t>1903365</t>
  </si>
  <si>
    <t>8.38% State Government of Karnataka 2026</t>
  </si>
  <si>
    <t>IN1920150084</t>
  </si>
  <si>
    <t>1905849</t>
  </si>
  <si>
    <t>7.03% State Government of Chhattisgarh 2026</t>
  </si>
  <si>
    <t>IN3520190015</t>
  </si>
  <si>
    <t>1905773</t>
  </si>
  <si>
    <t>6.04% State Government of Gujarat 2026</t>
  </si>
  <si>
    <t>IN1520210130</t>
  </si>
  <si>
    <t>1900826</t>
  </si>
  <si>
    <t>7.96% State Government of Maharashtra 2026</t>
  </si>
  <si>
    <t>IN2220160021</t>
  </si>
  <si>
    <t>1900640</t>
  </si>
  <si>
    <t>7.99% State Government of Uttar Pradesh 2026</t>
  </si>
  <si>
    <t>IN3320160176</t>
  </si>
  <si>
    <t>1902164</t>
  </si>
  <si>
    <t>7.42% State Government of Andhra Pradesh 2026</t>
  </si>
  <si>
    <t>IN1020160371</t>
  </si>
  <si>
    <t>1904469</t>
  </si>
  <si>
    <t>8.65% State Government of Rajasthan 2026</t>
  </si>
  <si>
    <t>IN2920150256</t>
  </si>
  <si>
    <t>1901449</t>
  </si>
  <si>
    <t>8.36% State Government of Madhya Pradesh 2025</t>
  </si>
  <si>
    <t>IN2120150023</t>
  </si>
  <si>
    <t>1009955</t>
  </si>
  <si>
    <t>INE115A14FF9</t>
  </si>
  <si>
    <t>1009696</t>
  </si>
  <si>
    <t>INE556F14KM9</t>
  </si>
  <si>
    <t>1009843</t>
  </si>
  <si>
    <t>Tata Teleservices Ltd.</t>
  </si>
  <si>
    <t>INE037E14AQ5</t>
  </si>
  <si>
    <t>1102975</t>
  </si>
  <si>
    <t>INE160A16RA6</t>
  </si>
  <si>
    <t>1102782</t>
  </si>
  <si>
    <t>INE476A16ZO0</t>
  </si>
  <si>
    <t>1102656</t>
  </si>
  <si>
    <t>INE090AD6162</t>
  </si>
  <si>
    <t>1102883</t>
  </si>
  <si>
    <t>INE040A16GF2</t>
  </si>
  <si>
    <t>1102739</t>
  </si>
  <si>
    <t>INE692A16HY9</t>
  </si>
  <si>
    <t>1102731</t>
  </si>
  <si>
    <t>INE238AD6991</t>
  </si>
  <si>
    <t>1102972</t>
  </si>
  <si>
    <t>INE237A168Z9</t>
  </si>
  <si>
    <t>1102783</t>
  </si>
  <si>
    <t>INE040A16FY5</t>
  </si>
  <si>
    <t>1102830</t>
  </si>
  <si>
    <t>INE476A16ZQ5</t>
  </si>
  <si>
    <t>1102806</t>
  </si>
  <si>
    <t>INE160A16QL5</t>
  </si>
  <si>
    <t>1102853</t>
  </si>
  <si>
    <t>INE692A16II0</t>
  </si>
  <si>
    <t>1102732</t>
  </si>
  <si>
    <t>INE090AD6204</t>
  </si>
  <si>
    <t>1102795</t>
  </si>
  <si>
    <t>INE237A167Y4</t>
  </si>
  <si>
    <t>1102796</t>
  </si>
  <si>
    <t>INE237A168Y2</t>
  </si>
  <si>
    <t>1102982</t>
  </si>
  <si>
    <t>INE476A16A57</t>
  </si>
  <si>
    <t>1102960</t>
  </si>
  <si>
    <t>INE090AD6170</t>
  </si>
  <si>
    <t>1801295</t>
  </si>
  <si>
    <t>182 DAY T-BILL 31.07.25</t>
  </si>
  <si>
    <t>IN002024Y423</t>
  </si>
  <si>
    <t>091</t>
  </si>
  <si>
    <t>SBI Magnum Midcap Fund</t>
  </si>
  <si>
    <t>100116</t>
  </si>
  <si>
    <t>INE660A01013</t>
  </si>
  <si>
    <t>100235</t>
  </si>
  <si>
    <t>CRISIL Ltd.</t>
  </si>
  <si>
    <t>INE007A01025</t>
  </si>
  <si>
    <t>100055</t>
  </si>
  <si>
    <t>The Federal Bank Ltd.</t>
  </si>
  <si>
    <t>INE171A01029</t>
  </si>
  <si>
    <t>100565</t>
  </si>
  <si>
    <t>Glaxosmithkline Pharmaceuticals Ltd.</t>
  </si>
  <si>
    <t>INE159A01016</t>
  </si>
  <si>
    <t>100272</t>
  </si>
  <si>
    <t>JK Cement Ltd.</t>
  </si>
  <si>
    <t>INE823G01014</t>
  </si>
  <si>
    <t>100843</t>
  </si>
  <si>
    <t>Dalmia Bharat Ltd.</t>
  </si>
  <si>
    <t>INE00R701025</t>
  </si>
  <si>
    <t>100117</t>
  </si>
  <si>
    <t>Tata Elxsi Ltd.</t>
  </si>
  <si>
    <t>INE670A01012</t>
  </si>
  <si>
    <t>100022</t>
  </si>
  <si>
    <t>The Phoenix Mills Ltd.</t>
  </si>
  <si>
    <t>INE211B01039</t>
  </si>
  <si>
    <t>100222</t>
  </si>
  <si>
    <t>The Indian Hotels Company Ltd.</t>
  </si>
  <si>
    <t>INE053A01029</t>
  </si>
  <si>
    <t>100100</t>
  </si>
  <si>
    <t>Hindustan Petroleum Corporation Ltd.</t>
  </si>
  <si>
    <t>INE094A01015</t>
  </si>
  <si>
    <t>100054</t>
  </si>
  <si>
    <t>Oberoi Realty Ltd.</t>
  </si>
  <si>
    <t>INE093I01010</t>
  </si>
  <si>
    <t>100442</t>
  </si>
  <si>
    <t>Coromandel International Ltd.</t>
  </si>
  <si>
    <t>INE169A01031</t>
  </si>
  <si>
    <t>100270</t>
  </si>
  <si>
    <t>PI Industries Ltd.</t>
  </si>
  <si>
    <t>INE603J01030</t>
  </si>
  <si>
    <t>100237</t>
  </si>
  <si>
    <t>SKF India Ltd.</t>
  </si>
  <si>
    <t>INE640A01023</t>
  </si>
  <si>
    <t>1801310</t>
  </si>
  <si>
    <t>91 DAY T-BILL 05.06.25</t>
  </si>
  <si>
    <t>IN002024X482</t>
  </si>
  <si>
    <t>092</t>
  </si>
  <si>
    <t>SBI Magnum Constant Maturity Fund</t>
  </si>
  <si>
    <t>094</t>
  </si>
  <si>
    <t>SBI Magnum Comma Fund</t>
  </si>
  <si>
    <t>100183</t>
  </si>
  <si>
    <t>Vedanta Ltd.</t>
  </si>
  <si>
    <t>INE205A01025</t>
  </si>
  <si>
    <t>Diversified Metals</t>
  </si>
  <si>
    <t>100258</t>
  </si>
  <si>
    <t>Arvind Ltd.</t>
  </si>
  <si>
    <t>INE034A01011</t>
  </si>
  <si>
    <t>101696</t>
  </si>
  <si>
    <t>Shyam Metalics and Energy Ltd.</t>
  </si>
  <si>
    <t>INE810G01011</t>
  </si>
  <si>
    <t>100178</t>
  </si>
  <si>
    <t>Ambuja Cements Ltd.</t>
  </si>
  <si>
    <t>INE079A01024</t>
  </si>
  <si>
    <t>100267</t>
  </si>
  <si>
    <t>Oil India Ltd.</t>
  </si>
  <si>
    <t>INE274J01014</t>
  </si>
  <si>
    <t>100737</t>
  </si>
  <si>
    <t>Hindustan Copper Ltd.</t>
  </si>
  <si>
    <t>INE531E01026</t>
  </si>
  <si>
    <t>102553</t>
  </si>
  <si>
    <t>Mangalore Chemicals &amp; Fertilizers Ltd.</t>
  </si>
  <si>
    <t>INE558B01017</t>
  </si>
  <si>
    <t>100550</t>
  </si>
  <si>
    <t>Sagar Cements Ltd.</t>
  </si>
  <si>
    <t>INE229C01021</t>
  </si>
  <si>
    <t>097</t>
  </si>
  <si>
    <t>SBI Magnum Gilt Fund</t>
  </si>
  <si>
    <t>900288</t>
  </si>
  <si>
    <t>7.26% CGL 2033</t>
  </si>
  <si>
    <t>IN0020220151</t>
  </si>
  <si>
    <t>1905878</t>
  </si>
  <si>
    <t>7.17% State Government of Uttar Pradesh 2039</t>
  </si>
  <si>
    <t>IN3320240143</t>
  </si>
  <si>
    <t>1905876</t>
  </si>
  <si>
    <t>7.17% State Government of Odisha 2040</t>
  </si>
  <si>
    <t>IN2720240182</t>
  </si>
  <si>
    <t>1905877</t>
  </si>
  <si>
    <t>7.17% State Government of Uttar Pradesh 2033</t>
  </si>
  <si>
    <t>IN3320240127</t>
  </si>
  <si>
    <t>1905735</t>
  </si>
  <si>
    <t>7.13% State Government of Karnataka 2041</t>
  </si>
  <si>
    <t>IN1920240216</t>
  </si>
  <si>
    <t>1905775</t>
  </si>
  <si>
    <t>7.16% State Government of Madhya Pradesh 2037</t>
  </si>
  <si>
    <t>IN2120240154</t>
  </si>
  <si>
    <t>1801219</t>
  </si>
  <si>
    <t>364 DAY T-BILL 24.07.25</t>
  </si>
  <si>
    <t>IN002024Z172</t>
  </si>
  <si>
    <t>099</t>
  </si>
  <si>
    <t>SBI Flexicap Fund</t>
  </si>
  <si>
    <t>100717</t>
  </si>
  <si>
    <t>Star Cement Ltd.</t>
  </si>
  <si>
    <t>INE460H01021</t>
  </si>
  <si>
    <t>101555</t>
  </si>
  <si>
    <t>Paradeep Phosphates Ltd.</t>
  </si>
  <si>
    <t>INE088F01024</t>
  </si>
  <si>
    <t>100536</t>
  </si>
  <si>
    <t>VIP Industries Ltd.</t>
  </si>
  <si>
    <t>INE054A01027</t>
  </si>
  <si>
    <t>100256</t>
  </si>
  <si>
    <t>City Union Bank Ltd.</t>
  </si>
  <si>
    <t>INE491A01021</t>
  </si>
  <si>
    <t>102041</t>
  </si>
  <si>
    <t>Happy Forgings Ltd.</t>
  </si>
  <si>
    <t>INE330T01021</t>
  </si>
  <si>
    <t>101958</t>
  </si>
  <si>
    <t>Sai Silks (Kalamandir) Ltd.</t>
  </si>
  <si>
    <t>INE438K01021</t>
  </si>
  <si>
    <t>1801318</t>
  </si>
  <si>
    <t>91 DAY T-BILL 19.06.25</t>
  </si>
  <si>
    <t>IN002024X508</t>
  </si>
  <si>
    <t>101</t>
  </si>
  <si>
    <t>SBI Multi Asset Allocation Fund</t>
  </si>
  <si>
    <t>6200001</t>
  </si>
  <si>
    <t>INE121A08PJ0</t>
  </si>
  <si>
    <t>100259</t>
  </si>
  <si>
    <t>Kalpataru Projects International Ltd.</t>
  </si>
  <si>
    <t>INE220B01022</t>
  </si>
  <si>
    <t>100771</t>
  </si>
  <si>
    <t>Bandhan Bank Ltd.</t>
  </si>
  <si>
    <t>INE545U01014</t>
  </si>
  <si>
    <t>102005</t>
  </si>
  <si>
    <t>Tata Technologies Ltd.</t>
  </si>
  <si>
    <t>INE142M01025</t>
  </si>
  <si>
    <t>100085</t>
  </si>
  <si>
    <t>INE442H01029</t>
  </si>
  <si>
    <t>100768</t>
  </si>
  <si>
    <t>V-Mart Retail Ltd.</t>
  </si>
  <si>
    <t>INE665J01013</t>
  </si>
  <si>
    <t>101801</t>
  </si>
  <si>
    <t>Elin Electronics Ltd.</t>
  </si>
  <si>
    <t>INE050401020</t>
  </si>
  <si>
    <t>3200003</t>
  </si>
  <si>
    <t>Brookfield India Real Estate Trust</t>
  </si>
  <si>
    <t>INE0FDU25010</t>
  </si>
  <si>
    <t>705316</t>
  </si>
  <si>
    <t>INE121A08PT9</t>
  </si>
  <si>
    <t>704858</t>
  </si>
  <si>
    <t>SBFC Finance Ltd.</t>
  </si>
  <si>
    <t>INE423Y07112</t>
  </si>
  <si>
    <t>705031</t>
  </si>
  <si>
    <t>INE233A08154</t>
  </si>
  <si>
    <t>704778</t>
  </si>
  <si>
    <t>INE121A07SB3</t>
  </si>
  <si>
    <t>704631</t>
  </si>
  <si>
    <t>INE213W07277</t>
  </si>
  <si>
    <t>704484</t>
  </si>
  <si>
    <t>INE265J07555</t>
  </si>
  <si>
    <t>704636</t>
  </si>
  <si>
    <t>INE813H07341</t>
  </si>
  <si>
    <t>704693</t>
  </si>
  <si>
    <t>INE950O07446</t>
  </si>
  <si>
    <t>704443</t>
  </si>
  <si>
    <t>INE012I07041</t>
  </si>
  <si>
    <t>417210</t>
  </si>
  <si>
    <t>SBI Gold ETF</t>
  </si>
  <si>
    <t>INF200KA16D8</t>
  </si>
  <si>
    <t>2800002</t>
  </si>
  <si>
    <t>SBI Silver ETF</t>
  </si>
  <si>
    <t>INF200KB1217</t>
  </si>
  <si>
    <t>2800001</t>
  </si>
  <si>
    <t>Nippon India Silver ETF</t>
  </si>
  <si>
    <t>INF204KC1402</t>
  </si>
  <si>
    <t>103</t>
  </si>
  <si>
    <t>SBI Blue Chip Fund</t>
  </si>
  <si>
    <t>100302</t>
  </si>
  <si>
    <t>DLF Ltd.</t>
  </si>
  <si>
    <t>INE271C01023</t>
  </si>
  <si>
    <t>1801246</t>
  </si>
  <si>
    <t>182 DAY T-BILL 10.04.25</t>
  </si>
  <si>
    <t>IN002024Y266</t>
  </si>
  <si>
    <t>114</t>
  </si>
  <si>
    <t>SBI Arbitrage Opportunities Fund</t>
  </si>
  <si>
    <t>100195</t>
  </si>
  <si>
    <t>INE020B01018</t>
  </si>
  <si>
    <t>100773</t>
  </si>
  <si>
    <t>Hindustan Aeronautics Ltd.</t>
  </si>
  <si>
    <t>INE066F01020</t>
  </si>
  <si>
    <t>100194</t>
  </si>
  <si>
    <t>INE134E01011</t>
  </si>
  <si>
    <t>100211</t>
  </si>
  <si>
    <t>IDFC First Bank Ltd.</t>
  </si>
  <si>
    <t>INE092T01019</t>
  </si>
  <si>
    <t>100185</t>
  </si>
  <si>
    <t>Tata Power Company Ltd.</t>
  </si>
  <si>
    <t>INE245A01021</t>
  </si>
  <si>
    <t>100781</t>
  </si>
  <si>
    <t>Adani Green Energy Ltd.</t>
  </si>
  <si>
    <t>INE364U01010</t>
  </si>
  <si>
    <t>100191</t>
  </si>
  <si>
    <t>INE476A01022</t>
  </si>
  <si>
    <t>100027</t>
  </si>
  <si>
    <t>Pidilite Industries Ltd.</t>
  </si>
  <si>
    <t>INE318A01026</t>
  </si>
  <si>
    <t>100435</t>
  </si>
  <si>
    <t>Crompton Greaves Consumer Electricals Ltd.</t>
  </si>
  <si>
    <t>INE299U01018</t>
  </si>
  <si>
    <t>100115</t>
  </si>
  <si>
    <t>Siemens Ltd.</t>
  </si>
  <si>
    <t>INE003A01024</t>
  </si>
  <si>
    <t>100416</t>
  </si>
  <si>
    <t>GMR Airports Ltd.</t>
  </si>
  <si>
    <t>INE776C01039</t>
  </si>
  <si>
    <t>100665</t>
  </si>
  <si>
    <t>Aditya Birla Capital Ltd.</t>
  </si>
  <si>
    <t>INE674K01013</t>
  </si>
  <si>
    <t>100362</t>
  </si>
  <si>
    <t>JSW Energy Ltd.</t>
  </si>
  <si>
    <t>INE121E01018</t>
  </si>
  <si>
    <t>100398</t>
  </si>
  <si>
    <t>Aditya Birla Fashion and Retail Ltd.</t>
  </si>
  <si>
    <t>INE647O01011</t>
  </si>
  <si>
    <t>100367</t>
  </si>
  <si>
    <t>Exide Industries Ltd.</t>
  </si>
  <si>
    <t>INE302A01020</t>
  </si>
  <si>
    <t>100088</t>
  </si>
  <si>
    <t>Bharat Heavy Electricals Ltd.</t>
  </si>
  <si>
    <t>INE257A01026</t>
  </si>
  <si>
    <t>100945</t>
  </si>
  <si>
    <t>Indian Railway Catering &amp; Tourism Corporation Ltd.</t>
  </si>
  <si>
    <t>INE335Y01020</t>
  </si>
  <si>
    <t>100029</t>
  </si>
  <si>
    <t>Mphasis Ltd.</t>
  </si>
  <si>
    <t>INE356A01018</t>
  </si>
  <si>
    <t>100273</t>
  </si>
  <si>
    <t>Havells India Ltd.</t>
  </si>
  <si>
    <t>INE176B01034</t>
  </si>
  <si>
    <t>100132</t>
  </si>
  <si>
    <t>Info Edge (India) Ltd.</t>
  </si>
  <si>
    <t>INE663F01024</t>
  </si>
  <si>
    <t>100174</t>
  </si>
  <si>
    <t>Vodafone Idea Ltd.</t>
  </si>
  <si>
    <t>INE669E01016</t>
  </si>
  <si>
    <t>100042</t>
  </si>
  <si>
    <t>INE115A01026</t>
  </si>
  <si>
    <t>100105</t>
  </si>
  <si>
    <t>Marico Ltd.</t>
  </si>
  <si>
    <t>INE196A01026</t>
  </si>
  <si>
    <t>101396</t>
  </si>
  <si>
    <t>One 97 Communications Ltd.</t>
  </si>
  <si>
    <t>INE982J01020</t>
  </si>
  <si>
    <t>100096</t>
  </si>
  <si>
    <t>Container Corporation of India Ltd.</t>
  </si>
  <si>
    <t>INE111A01025</t>
  </si>
  <si>
    <t>100018</t>
  </si>
  <si>
    <t>INE151A01013</t>
  </si>
  <si>
    <t>101121</t>
  </si>
  <si>
    <t>Adani Energy Solutions Ltd.</t>
  </si>
  <si>
    <t>INE931S01010</t>
  </si>
  <si>
    <t>100441</t>
  </si>
  <si>
    <t>Mahanagar Gas Ltd.</t>
  </si>
  <si>
    <t>INE002S01010</t>
  </si>
  <si>
    <t>100098</t>
  </si>
  <si>
    <t>Glenmark Pharmaceuticals Ltd.</t>
  </si>
  <si>
    <t>INE935A01035</t>
  </si>
  <si>
    <t>100109</t>
  </si>
  <si>
    <t>Piramal Enterprises Ltd.</t>
  </si>
  <si>
    <t>INE140A01024</t>
  </si>
  <si>
    <t>100163</t>
  </si>
  <si>
    <t>INE323A01026</t>
  </si>
  <si>
    <t>100139</t>
  </si>
  <si>
    <t>UPL Ltd.</t>
  </si>
  <si>
    <t>INE628A01036</t>
  </si>
  <si>
    <t>100816</t>
  </si>
  <si>
    <t>APL Apollo Tubes Ltd.</t>
  </si>
  <si>
    <t>INE702C01027</t>
  </si>
  <si>
    <t>100469</t>
  </si>
  <si>
    <t>Syngene International Ltd.</t>
  </si>
  <si>
    <t>INE398R01022</t>
  </si>
  <si>
    <t>100118</t>
  </si>
  <si>
    <t>Tata Chemicals Ltd.</t>
  </si>
  <si>
    <t>INE092A01019</t>
  </si>
  <si>
    <t>100578</t>
  </si>
  <si>
    <t>Granules India Ltd.</t>
  </si>
  <si>
    <t>INE101D01020</t>
  </si>
  <si>
    <t>100046</t>
  </si>
  <si>
    <t>Manappuram Finance Ltd.</t>
  </si>
  <si>
    <t>INE522D01027</t>
  </si>
  <si>
    <t>100315</t>
  </si>
  <si>
    <t>Prestige Estates Projects Ltd.</t>
  </si>
  <si>
    <t>INE811K01011</t>
  </si>
  <si>
    <t>100372</t>
  </si>
  <si>
    <t>Apollo Tyres Ltd.</t>
  </si>
  <si>
    <t>INE438A01022</t>
  </si>
  <si>
    <t>100746</t>
  </si>
  <si>
    <t>KEI Industries Ltd.</t>
  </si>
  <si>
    <t>INE878B01027</t>
  </si>
  <si>
    <t>101209</t>
  </si>
  <si>
    <t>Adani Total Gas Ltd.</t>
  </si>
  <si>
    <t>INE399L01023</t>
  </si>
  <si>
    <t>100238</t>
  </si>
  <si>
    <t>Cyient Ltd.</t>
  </si>
  <si>
    <t>INE136B01020</t>
  </si>
  <si>
    <t>100107</t>
  </si>
  <si>
    <t>Max Financial Services Ltd.</t>
  </si>
  <si>
    <t>INE180A01020</t>
  </si>
  <si>
    <t>100133</t>
  </si>
  <si>
    <t>Oracle Financial Services Software Ltd.</t>
  </si>
  <si>
    <t>INE881D01027</t>
  </si>
  <si>
    <t>100432</t>
  </si>
  <si>
    <t>Birlasoft Ltd.</t>
  </si>
  <si>
    <t>INE836A01035</t>
  </si>
  <si>
    <t>100168</t>
  </si>
  <si>
    <t>Escorts Kubota Ltd.</t>
  </si>
  <si>
    <t>INE042A01014</t>
  </si>
  <si>
    <t>100473</t>
  </si>
  <si>
    <t>Aarti Industries Ltd.</t>
  </si>
  <si>
    <t>INE769A01020</t>
  </si>
  <si>
    <t>100056</t>
  </si>
  <si>
    <t>Supreme Industries Ltd.</t>
  </si>
  <si>
    <t>INE195A01028</t>
  </si>
  <si>
    <t>100210</t>
  </si>
  <si>
    <t>IRB Infrastructure Developers Ltd.</t>
  </si>
  <si>
    <t>INE821I01022</t>
  </si>
  <si>
    <t>100004</t>
  </si>
  <si>
    <t>Zydus Lifesciences Ltd.</t>
  </si>
  <si>
    <t>INE010B01027</t>
  </si>
  <si>
    <t>100286</t>
  </si>
  <si>
    <t>NHPC Ltd.</t>
  </si>
  <si>
    <t>INE848E01016</t>
  </si>
  <si>
    <t>100644</t>
  </si>
  <si>
    <t>Housing and Urban Development Corporation Ltd.</t>
  </si>
  <si>
    <t>INE031A01017</t>
  </si>
  <si>
    <t>100033</t>
  </si>
  <si>
    <t>INE562A01011</t>
  </si>
  <si>
    <t>100896</t>
  </si>
  <si>
    <t>Polycab India Ltd.</t>
  </si>
  <si>
    <t>INE455K01017</t>
  </si>
  <si>
    <t>100453</t>
  </si>
  <si>
    <t>RBL Bank Ltd.</t>
  </si>
  <si>
    <t>INE976G01028</t>
  </si>
  <si>
    <t>100294</t>
  </si>
  <si>
    <t>IIFL Finance Ltd.</t>
  </si>
  <si>
    <t>INE530B01024</t>
  </si>
  <si>
    <t>100324</t>
  </si>
  <si>
    <t>NBCC (India) Ltd.</t>
  </si>
  <si>
    <t>INE095N01031</t>
  </si>
  <si>
    <t>100477</t>
  </si>
  <si>
    <t>INE572E01012</t>
  </si>
  <si>
    <t>101681</t>
  </si>
  <si>
    <t>HFCL Ltd.</t>
  </si>
  <si>
    <t>INE548A01028</t>
  </si>
  <si>
    <t>101255</t>
  </si>
  <si>
    <t>Kalyan Jewellers India Ltd.</t>
  </si>
  <si>
    <t>INE303R01014</t>
  </si>
  <si>
    <t>100134</t>
  </si>
  <si>
    <t>Inox Wind Ltd.</t>
  </si>
  <si>
    <t>INE066P01011</t>
  </si>
  <si>
    <t>100677</t>
  </si>
  <si>
    <t>Dixon Technologies (India) Ltd.</t>
  </si>
  <si>
    <t>INE935N01020</t>
  </si>
  <si>
    <t>100314</t>
  </si>
  <si>
    <t>SRF Ltd.</t>
  </si>
  <si>
    <t>INE647A01010</t>
  </si>
  <si>
    <t>100122</t>
  </si>
  <si>
    <t>INE692A01016</t>
  </si>
  <si>
    <t>100060</t>
  </si>
  <si>
    <t>Deepak Nitrite Ltd.</t>
  </si>
  <si>
    <t>INE288B01029</t>
  </si>
  <si>
    <t>100243</t>
  </si>
  <si>
    <t>Multi Commodity Exchange of India Ltd.</t>
  </si>
  <si>
    <t>INE745G01035</t>
  </si>
  <si>
    <t>100225</t>
  </si>
  <si>
    <t>Hindustan Zinc Ltd.</t>
  </si>
  <si>
    <t>INE267A01025</t>
  </si>
  <si>
    <t>100425</t>
  </si>
  <si>
    <t>Chambal Fertilisers and Chemicals Ltd.</t>
  </si>
  <si>
    <t>INE085A01013</t>
  </si>
  <si>
    <t>101119</t>
  </si>
  <si>
    <t>SBI Cards &amp; Payment Services Ltd.</t>
  </si>
  <si>
    <t>INE018E01016</t>
  </si>
  <si>
    <t>100219</t>
  </si>
  <si>
    <t>Indraprastha Gas Ltd.</t>
  </si>
  <si>
    <t>INE203G01027</t>
  </si>
  <si>
    <t>704568</t>
  </si>
  <si>
    <t>INE403D08181</t>
  </si>
  <si>
    <t>704743</t>
  </si>
  <si>
    <t>INE306N07MR2</t>
  </si>
  <si>
    <t>705259</t>
  </si>
  <si>
    <t>INE414G07HT4</t>
  </si>
  <si>
    <t>705305</t>
  </si>
  <si>
    <t>INE134E08NQ5</t>
  </si>
  <si>
    <t>703784</t>
  </si>
  <si>
    <t>INE134E08LO4</t>
  </si>
  <si>
    <t>704739</t>
  </si>
  <si>
    <t>INE020B08ES7</t>
  </si>
  <si>
    <t>703780</t>
  </si>
  <si>
    <t>INE033L07HT2</t>
  </si>
  <si>
    <t>704839</t>
  </si>
  <si>
    <t>INE020B08ET5</t>
  </si>
  <si>
    <t>700051</t>
  </si>
  <si>
    <t>INE020B08963</t>
  </si>
  <si>
    <t>704008</t>
  </si>
  <si>
    <t>INE261F08DR2</t>
  </si>
  <si>
    <t>705225</t>
  </si>
  <si>
    <t>INE414G07HU2</t>
  </si>
  <si>
    <t>704190</t>
  </si>
  <si>
    <t>INE134E08MK0</t>
  </si>
  <si>
    <t>1009897</t>
  </si>
  <si>
    <t>INE403D14544</t>
  </si>
  <si>
    <t>1010074</t>
  </si>
  <si>
    <t>INE037E14AR3</t>
  </si>
  <si>
    <t>1009999</t>
  </si>
  <si>
    <t>INE115A14FH5</t>
  </si>
  <si>
    <t>1010181</t>
  </si>
  <si>
    <t>INE033L14NL3</t>
  </si>
  <si>
    <t>1102901</t>
  </si>
  <si>
    <t>INE028A16GQ4</t>
  </si>
  <si>
    <t>1102709</t>
  </si>
  <si>
    <t>INE040A16FM0</t>
  </si>
  <si>
    <t>1102675</t>
  </si>
  <si>
    <t>INE171A16MA4</t>
  </si>
  <si>
    <t>1102838</t>
  </si>
  <si>
    <t>INE160A16QS0</t>
  </si>
  <si>
    <t>417108</t>
  </si>
  <si>
    <t>INF200K01SZ5</t>
  </si>
  <si>
    <t>417195</t>
  </si>
  <si>
    <t>INF200K01VM7</t>
  </si>
  <si>
    <t>417133</t>
  </si>
  <si>
    <t>INF200K01TF5</t>
  </si>
  <si>
    <t>144</t>
  </si>
  <si>
    <t>SBI Infrastructure Fund</t>
  </si>
  <si>
    <t>100498</t>
  </si>
  <si>
    <t>Ahluwalia Contracts (India) Ltd.</t>
  </si>
  <si>
    <t>INE758C01029</t>
  </si>
  <si>
    <t>100942</t>
  </si>
  <si>
    <t>Brigade Enterprises Ltd.</t>
  </si>
  <si>
    <t>INE791I01019</t>
  </si>
  <si>
    <t>100160</t>
  </si>
  <si>
    <t>ICRA Ltd.</t>
  </si>
  <si>
    <t>INE725G01011</t>
  </si>
  <si>
    <t>100071</t>
  </si>
  <si>
    <t>Sobha Ltd.</t>
  </si>
  <si>
    <t>INE671H01015</t>
  </si>
  <si>
    <t>101159</t>
  </si>
  <si>
    <t>Rossari Biotech Ltd.</t>
  </si>
  <si>
    <t>INE02A801020</t>
  </si>
  <si>
    <t>Ajax Engineering Ltd.</t>
  </si>
  <si>
    <t>101949</t>
  </si>
  <si>
    <t>Samhi Hotels Ltd.</t>
  </si>
  <si>
    <t>INE08U801020</t>
  </si>
  <si>
    <t>102568</t>
  </si>
  <si>
    <t>INE274Y01021</t>
  </si>
  <si>
    <t>SBI Magnum Low Duration Fund</t>
  </si>
  <si>
    <t>704961</t>
  </si>
  <si>
    <t>INE849A08082</t>
  </si>
  <si>
    <t>701690</t>
  </si>
  <si>
    <t>INE219X07025</t>
  </si>
  <si>
    <t>705121</t>
  </si>
  <si>
    <t>INE261F08EM1</t>
  </si>
  <si>
    <t>704899</t>
  </si>
  <si>
    <t>INE020B08FH7</t>
  </si>
  <si>
    <t>704851</t>
  </si>
  <si>
    <t>INE377Y07490</t>
  </si>
  <si>
    <t>705307</t>
  </si>
  <si>
    <t>INE261F08EO7</t>
  </si>
  <si>
    <t>704967</t>
  </si>
  <si>
    <t>INE634S07017</t>
  </si>
  <si>
    <t>704615</t>
  </si>
  <si>
    <t>INE261F08EF5</t>
  </si>
  <si>
    <t>703813</t>
  </si>
  <si>
    <t>INE556F08KC2</t>
  </si>
  <si>
    <t>704797</t>
  </si>
  <si>
    <t>INE020B08FC8</t>
  </si>
  <si>
    <t>703782</t>
  </si>
  <si>
    <t>INE556F08KB4</t>
  </si>
  <si>
    <t>704638</t>
  </si>
  <si>
    <t>INE556F08KN9</t>
  </si>
  <si>
    <t>704818</t>
  </si>
  <si>
    <t>INE660A07RS6</t>
  </si>
  <si>
    <t>704870</t>
  </si>
  <si>
    <t>INE115A07QT1</t>
  </si>
  <si>
    <t>705216</t>
  </si>
  <si>
    <t>INE831R07540</t>
  </si>
  <si>
    <t>703913</t>
  </si>
  <si>
    <t>INE556F08KE8</t>
  </si>
  <si>
    <t>704238</t>
  </si>
  <si>
    <t>INE377Y07375</t>
  </si>
  <si>
    <t>704318</t>
  </si>
  <si>
    <t>Sikka Ports &amp; Terminals Ltd.</t>
  </si>
  <si>
    <t>INE941D07208</t>
  </si>
  <si>
    <t>704156</t>
  </si>
  <si>
    <t>INE134E08MC7</t>
  </si>
  <si>
    <t>704430</t>
  </si>
  <si>
    <t>INE134E08MT1</t>
  </si>
  <si>
    <t>704122</t>
  </si>
  <si>
    <t>INE556F08KG3</t>
  </si>
  <si>
    <t>704323</t>
  </si>
  <si>
    <t>INE261F08EB4</t>
  </si>
  <si>
    <t>704741</t>
  </si>
  <si>
    <t>INE020B08EX7</t>
  </si>
  <si>
    <t>704196</t>
  </si>
  <si>
    <t>INE115A07QG8</t>
  </si>
  <si>
    <t>704789</t>
  </si>
  <si>
    <t>Kotak Mahindra Prime Ltd.</t>
  </si>
  <si>
    <t>INE916DA7RW2</t>
  </si>
  <si>
    <t>703788</t>
  </si>
  <si>
    <t>Can Fin Homes Ltd.</t>
  </si>
  <si>
    <t>INE477A07357</t>
  </si>
  <si>
    <t>704908</t>
  </si>
  <si>
    <t>Interise Trust</t>
  </si>
  <si>
    <t>INE790Z07053</t>
  </si>
  <si>
    <t>704195</t>
  </si>
  <si>
    <t>INE774D07UT1</t>
  </si>
  <si>
    <t>704027</t>
  </si>
  <si>
    <t>INE403D08165</t>
  </si>
  <si>
    <t>702895</t>
  </si>
  <si>
    <t>INE507T07062</t>
  </si>
  <si>
    <t>704917</t>
  </si>
  <si>
    <t>INE377Y07466</t>
  </si>
  <si>
    <t>704132</t>
  </si>
  <si>
    <t>INE261F08DX0</t>
  </si>
  <si>
    <t>704761</t>
  </si>
  <si>
    <t>INE557F08FW8</t>
  </si>
  <si>
    <t>704896</t>
  </si>
  <si>
    <t>INE660A07RP2</t>
  </si>
  <si>
    <t>702958</t>
  </si>
  <si>
    <t>INE134E08LK2</t>
  </si>
  <si>
    <t>704604</t>
  </si>
  <si>
    <t>INE115A07PN6</t>
  </si>
  <si>
    <t>704824</t>
  </si>
  <si>
    <t>INE121A07RF6</t>
  </si>
  <si>
    <t>704286</t>
  </si>
  <si>
    <t>INE261F08EA6</t>
  </si>
  <si>
    <t>704852</t>
  </si>
  <si>
    <t>INE219X07124</t>
  </si>
  <si>
    <t>704157</t>
  </si>
  <si>
    <t>INE916DA7SF5</t>
  </si>
  <si>
    <t>704814</t>
  </si>
  <si>
    <t>INE121A07RC3</t>
  </si>
  <si>
    <t>704011</t>
  </si>
  <si>
    <t>INE556F08KF5</t>
  </si>
  <si>
    <t>1600015</t>
  </si>
  <si>
    <t>INE16J715027</t>
  </si>
  <si>
    <t>1600013</t>
  </si>
  <si>
    <t>INE0BTV15220</t>
  </si>
  <si>
    <t>1905636</t>
  </si>
  <si>
    <t>6.32% State Government of Karnataka 2028</t>
  </si>
  <si>
    <t>IN1920200129</t>
  </si>
  <si>
    <t>1900657</t>
  </si>
  <si>
    <t>8.72% State Government of Tamil Nadu 2026</t>
  </si>
  <si>
    <t>IN3120180127</t>
  </si>
  <si>
    <t>1905769</t>
  </si>
  <si>
    <t>8.01% State Government of Andhra Pradesh 2026</t>
  </si>
  <si>
    <t>IN1020160017</t>
  </si>
  <si>
    <t>1901880</t>
  </si>
  <si>
    <t>7.19% State Government of Uttar Pradesh 2026</t>
  </si>
  <si>
    <t>IN3320160234</t>
  </si>
  <si>
    <t>1904007</t>
  </si>
  <si>
    <t>7.18% State Government of Haryana 2026</t>
  </si>
  <si>
    <t>IN1620160193</t>
  </si>
  <si>
    <t>1009989</t>
  </si>
  <si>
    <t>INE116F14208</t>
  </si>
  <si>
    <t>1010046</t>
  </si>
  <si>
    <t>INE012I14RG4</t>
  </si>
  <si>
    <t>1010176</t>
  </si>
  <si>
    <t>INE756I14EZ4</t>
  </si>
  <si>
    <t>1010082</t>
  </si>
  <si>
    <t>INE790Z14026</t>
  </si>
  <si>
    <t>1102939</t>
  </si>
  <si>
    <t>INE040A16GN6</t>
  </si>
  <si>
    <t>1102790</t>
  </si>
  <si>
    <t>INE556F16AX2</t>
  </si>
  <si>
    <t>1102956</t>
  </si>
  <si>
    <t>INE028A16ID8</t>
  </si>
  <si>
    <t>1102887</t>
  </si>
  <si>
    <t>INE261F16942</t>
  </si>
  <si>
    <t>1102921</t>
  </si>
  <si>
    <t>INE238AD6AN0</t>
  </si>
  <si>
    <t>1102926</t>
  </si>
  <si>
    <t>INE562A16OG7</t>
  </si>
  <si>
    <t>1102941</t>
  </si>
  <si>
    <t>INE476A16B23</t>
  </si>
  <si>
    <t>1102943</t>
  </si>
  <si>
    <t>INE237A167Z1</t>
  </si>
  <si>
    <t>5100038</t>
  </si>
  <si>
    <t>GOI 12.10.2025 GOV</t>
  </si>
  <si>
    <t>IN001025C039</t>
  </si>
  <si>
    <t>148</t>
  </si>
  <si>
    <t>SBI Short Term Debt Fund</t>
  </si>
  <si>
    <t>704780</t>
  </si>
  <si>
    <t>INE261F08EI9</t>
  </si>
  <si>
    <t>705312</t>
  </si>
  <si>
    <t>INE556F08KY6</t>
  </si>
  <si>
    <t>705304</t>
  </si>
  <si>
    <t>INE020B08FR6</t>
  </si>
  <si>
    <t>704408</t>
  </si>
  <si>
    <t>INE936D07182</t>
  </si>
  <si>
    <t>704984</t>
  </si>
  <si>
    <t>INE403D08231</t>
  </si>
  <si>
    <t>704445</t>
  </si>
  <si>
    <t>INE0CCU07090</t>
  </si>
  <si>
    <t>704890</t>
  </si>
  <si>
    <t>INE535H07CK4</t>
  </si>
  <si>
    <t>704889</t>
  </si>
  <si>
    <t>Toyota Financial Services India Ltd.</t>
  </si>
  <si>
    <t>INE692Q07522</t>
  </si>
  <si>
    <t>705159</t>
  </si>
  <si>
    <t>INE557F08GC8</t>
  </si>
  <si>
    <t>704983</t>
  </si>
  <si>
    <t>INE950O07495</t>
  </si>
  <si>
    <t>704260</t>
  </si>
  <si>
    <t>INE692Q07415</t>
  </si>
  <si>
    <t>705320</t>
  </si>
  <si>
    <t>INE155A08464</t>
  </si>
  <si>
    <t>704990</t>
  </si>
  <si>
    <t>INE725H08212</t>
  </si>
  <si>
    <t>704997</t>
  </si>
  <si>
    <t>INE0CCU07132</t>
  </si>
  <si>
    <t>704130</t>
  </si>
  <si>
    <t>INE667F07IJ8</t>
  </si>
  <si>
    <t>704731</t>
  </si>
  <si>
    <t>INE0CCU07108</t>
  </si>
  <si>
    <t>705284</t>
  </si>
  <si>
    <t>INE950O08303</t>
  </si>
  <si>
    <t>703816</t>
  </si>
  <si>
    <t>TVS Credit Services Ltd.</t>
  </si>
  <si>
    <t>INE729N07032</t>
  </si>
  <si>
    <t>701091</t>
  </si>
  <si>
    <t>INE115A07MW4</t>
  </si>
  <si>
    <t>704596</t>
  </si>
  <si>
    <t>INE033L07ID4</t>
  </si>
  <si>
    <t>704667</t>
  </si>
  <si>
    <t>INE121A07RT7</t>
  </si>
  <si>
    <t>704869</t>
  </si>
  <si>
    <t>INE020B08FF1</t>
  </si>
  <si>
    <t>700703</t>
  </si>
  <si>
    <t>INE134E08IX1</t>
  </si>
  <si>
    <t>704977</t>
  </si>
  <si>
    <t>INE115A07QY1</t>
  </si>
  <si>
    <t>701292</t>
  </si>
  <si>
    <t>INE115A07OB4</t>
  </si>
  <si>
    <t>704164</t>
  </si>
  <si>
    <t>INE306N07NL3</t>
  </si>
  <si>
    <t>700706</t>
  </si>
  <si>
    <t>INE134E08IT9</t>
  </si>
  <si>
    <t>704578</t>
  </si>
  <si>
    <t>INE0NDH07027</t>
  </si>
  <si>
    <t>705228</t>
  </si>
  <si>
    <t>INE134E08NL6</t>
  </si>
  <si>
    <t>704191</t>
  </si>
  <si>
    <t>INE134E08MJ2</t>
  </si>
  <si>
    <t>704703</t>
  </si>
  <si>
    <t>INE403D08199</t>
  </si>
  <si>
    <t>705306</t>
  </si>
  <si>
    <t>INE115A07QU9</t>
  </si>
  <si>
    <t>704767</t>
  </si>
  <si>
    <t>INE020B08FA2</t>
  </si>
  <si>
    <t>800312</t>
  </si>
  <si>
    <t>INE774D07UP9</t>
  </si>
  <si>
    <t>1600016</t>
  </si>
  <si>
    <t>INE16J715035</t>
  </si>
  <si>
    <t>900291</t>
  </si>
  <si>
    <t>7.17% CGL 2030</t>
  </si>
  <si>
    <t>IN0020230036</t>
  </si>
  <si>
    <t>900302</t>
  </si>
  <si>
    <t>7.32% CGL 2030</t>
  </si>
  <si>
    <t>IN0020230135</t>
  </si>
  <si>
    <t>1905800</t>
  </si>
  <si>
    <t>7.17% State Government of Tamil Nadu 2033</t>
  </si>
  <si>
    <t>IN3120240574</t>
  </si>
  <si>
    <t>1905088</t>
  </si>
  <si>
    <t>7.66% State Government of Tamil Nadu 2033</t>
  </si>
  <si>
    <t>IN3120230344</t>
  </si>
  <si>
    <t>5100024</t>
  </si>
  <si>
    <t>GOI 15.06.2027 GOV</t>
  </si>
  <si>
    <t>IN000627C058</t>
  </si>
  <si>
    <t>186</t>
  </si>
  <si>
    <t>500001</t>
  </si>
  <si>
    <t>Gold</t>
  </si>
  <si>
    <t>IDIA00500001</t>
  </si>
  <si>
    <t>192</t>
  </si>
  <si>
    <t>SBI PSU Fund</t>
  </si>
  <si>
    <t>100733</t>
  </si>
  <si>
    <t>General Insurance Corporation of India</t>
  </si>
  <si>
    <t>INE481Y01014</t>
  </si>
  <si>
    <t>100129</t>
  </si>
  <si>
    <t>Engineers India Ltd.</t>
  </si>
  <si>
    <t>INE510A01028</t>
  </si>
  <si>
    <t>100130</t>
  </si>
  <si>
    <t>Gujarat Gas Ltd.</t>
  </si>
  <si>
    <t>INE844O01030</t>
  </si>
  <si>
    <t>246</t>
  </si>
  <si>
    <t>SBI Gold Fund</t>
  </si>
  <si>
    <t>326</t>
  </si>
  <si>
    <t>SBI BSE Sensex ETF</t>
  </si>
  <si>
    <t>346</t>
  </si>
  <si>
    <t>SBI Smallcap Fund</t>
  </si>
  <si>
    <t>101929</t>
  </si>
  <si>
    <t>INE423Y01016</t>
  </si>
  <si>
    <t>101434</t>
  </si>
  <si>
    <t>CMS Info Systems Ltd.</t>
  </si>
  <si>
    <t>INE925R01014</t>
  </si>
  <si>
    <t>100653</t>
  </si>
  <si>
    <t>Deepak Fertilizers and Petrochemicals Corporation Ltd.</t>
  </si>
  <si>
    <t>INE501A01019</t>
  </si>
  <si>
    <t>100385</t>
  </si>
  <si>
    <t>Triveni Turbine Ltd.</t>
  </si>
  <si>
    <t>INE152M01016</t>
  </si>
  <si>
    <t>100586</t>
  </si>
  <si>
    <t>Ratnamani Metals &amp; Tubes Ltd.</t>
  </si>
  <si>
    <t>INE703B01027</t>
  </si>
  <si>
    <t>100512</t>
  </si>
  <si>
    <t>Elgi Equipments Ltd.</t>
  </si>
  <si>
    <t>INE285A01027</t>
  </si>
  <si>
    <t>101176</t>
  </si>
  <si>
    <t>Happiest Minds Technologies Ltd.</t>
  </si>
  <si>
    <t>INE419U01012</t>
  </si>
  <si>
    <t>100671</t>
  </si>
  <si>
    <t>HEG Ltd.</t>
  </si>
  <si>
    <t>INE545A01024</t>
  </si>
  <si>
    <t>101404</t>
  </si>
  <si>
    <t>AnandRathi Wealth Ltd.</t>
  </si>
  <si>
    <t>INE463V01026</t>
  </si>
  <si>
    <t>100794</t>
  </si>
  <si>
    <t>Fine Organic Industries Ltd.</t>
  </si>
  <si>
    <t>INE686Y01026</t>
  </si>
  <si>
    <t>100571</t>
  </si>
  <si>
    <t>KNR Constructions Ltd.</t>
  </si>
  <si>
    <t>INE634I01029</t>
  </si>
  <si>
    <t>101708</t>
  </si>
  <si>
    <t>Electronics Mart India Ltd.</t>
  </si>
  <si>
    <t>INE02YR01019</t>
  </si>
  <si>
    <t>101782</t>
  </si>
  <si>
    <t>Archean Chemical Industries Ltd.</t>
  </si>
  <si>
    <t>INE128X01021</t>
  </si>
  <si>
    <t>101352</t>
  </si>
  <si>
    <t>Sansera Engineering Ltd.</t>
  </si>
  <si>
    <t>INE953O01021</t>
  </si>
  <si>
    <t>100254</t>
  </si>
  <si>
    <t>Karur Vysya Bank Ltd.</t>
  </si>
  <si>
    <t>INE036D01028</t>
  </si>
  <si>
    <t>100049</t>
  </si>
  <si>
    <t>VST Industries Ltd.</t>
  </si>
  <si>
    <t>INE710A01016</t>
  </si>
  <si>
    <t>Cigarettes &amp; Tobacco Products</t>
  </si>
  <si>
    <t>100541</t>
  </si>
  <si>
    <t>Rajratan Global Wire Ltd.</t>
  </si>
  <si>
    <t>INE451D01029</t>
  </si>
  <si>
    <t>102459</t>
  </si>
  <si>
    <t>Acme Solar Holdings Ltd.</t>
  </si>
  <si>
    <t>INE622W01025</t>
  </si>
  <si>
    <t>348</t>
  </si>
  <si>
    <t>SBI Banking &amp; PSU Fund</t>
  </si>
  <si>
    <t>704616</t>
  </si>
  <si>
    <t>INE752E08726</t>
  </si>
  <si>
    <t>704166</t>
  </si>
  <si>
    <t>Nuclear Power Corporation of India Ltd.</t>
  </si>
  <si>
    <t>INE206D08501</t>
  </si>
  <si>
    <t>704325</t>
  </si>
  <si>
    <t>National Bank for Financing Infrastructure and Development</t>
  </si>
  <si>
    <t>INE0KUG08019</t>
  </si>
  <si>
    <t>704185</t>
  </si>
  <si>
    <t>INE129A08014</t>
  </si>
  <si>
    <t>704932</t>
  </si>
  <si>
    <t>INE134E08ND3</t>
  </si>
  <si>
    <t>704413</t>
  </si>
  <si>
    <t>INE020B08EM0</t>
  </si>
  <si>
    <t>705324</t>
  </si>
  <si>
    <t>INE0KUG08068</t>
  </si>
  <si>
    <t>702684</t>
  </si>
  <si>
    <t>INE040A08864</t>
  </si>
  <si>
    <t>704525</t>
  </si>
  <si>
    <t>INE556F08KK5</t>
  </si>
  <si>
    <t>700996</t>
  </si>
  <si>
    <t>INE020B08AY3</t>
  </si>
  <si>
    <t>703030</t>
  </si>
  <si>
    <t>Export-Import Bank of India</t>
  </si>
  <si>
    <t>INE514E08FG5</t>
  </si>
  <si>
    <t>705319</t>
  </si>
  <si>
    <t>INE053F08486</t>
  </si>
  <si>
    <t>703787</t>
  </si>
  <si>
    <t>INE134E08LP1</t>
  </si>
  <si>
    <t>704601</t>
  </si>
  <si>
    <t>INE556F08KM1</t>
  </si>
  <si>
    <t>701810</t>
  </si>
  <si>
    <t>INE040A08500</t>
  </si>
  <si>
    <t>700844</t>
  </si>
  <si>
    <t>INE053F07AC3</t>
  </si>
  <si>
    <t>701815</t>
  </si>
  <si>
    <t>INE040A08369</t>
  </si>
  <si>
    <t>701988</t>
  </si>
  <si>
    <t>INE206D08436</t>
  </si>
  <si>
    <t>704996</t>
  </si>
  <si>
    <t>INE752E08742</t>
  </si>
  <si>
    <t>702410</t>
  </si>
  <si>
    <t>INE848E07AV9</t>
  </si>
  <si>
    <t>701987</t>
  </si>
  <si>
    <t>INE206D08428</t>
  </si>
  <si>
    <t>704666</t>
  </si>
  <si>
    <t>INE848E07AQ9</t>
  </si>
  <si>
    <t>704941</t>
  </si>
  <si>
    <t>INE556F08KS8</t>
  </si>
  <si>
    <t>704300</t>
  </si>
  <si>
    <t>INE134E08MO2</t>
  </si>
  <si>
    <t>703087</t>
  </si>
  <si>
    <t>INE160A08191</t>
  </si>
  <si>
    <t>704678</t>
  </si>
  <si>
    <t>Canara Bank( AT1 Bond Under Basel III )</t>
  </si>
  <si>
    <t>INE476A08225</t>
  </si>
  <si>
    <t>701753</t>
  </si>
  <si>
    <t>INE752E07KA6</t>
  </si>
  <si>
    <t>702411</t>
  </si>
  <si>
    <t>INE848E07AW7</t>
  </si>
  <si>
    <t>1905923</t>
  </si>
  <si>
    <t>7.04% State Government of Andhra Pradesh 2033</t>
  </si>
  <si>
    <t>IN1020240777</t>
  </si>
  <si>
    <t>1905827</t>
  </si>
  <si>
    <t>7.22% State Government of Karnataka 2032</t>
  </si>
  <si>
    <t>IN1920240299</t>
  </si>
  <si>
    <t>1905875</t>
  </si>
  <si>
    <t>7.14% State Government of Madhya Pradesh 2032</t>
  </si>
  <si>
    <t>IN2120240246</t>
  </si>
  <si>
    <t>1905927</t>
  </si>
  <si>
    <t>7.04% State Government of Karnataka 2032</t>
  </si>
  <si>
    <t>IN1920240323</t>
  </si>
  <si>
    <t>1905798</t>
  </si>
  <si>
    <t>7.20% State Government of Karnataka 2037</t>
  </si>
  <si>
    <t>IN1920240281</t>
  </si>
  <si>
    <t>464</t>
  </si>
  <si>
    <t>SBI Banking And Financial Services Fund</t>
  </si>
  <si>
    <t>100701</t>
  </si>
  <si>
    <t>Nippon Life India Asset Management Ltd.</t>
  </si>
  <si>
    <t>INE298J01013</t>
  </si>
  <si>
    <t>100073</t>
  </si>
  <si>
    <t>CARE Ratings Ltd.</t>
  </si>
  <si>
    <t>INE752H01013</t>
  </si>
  <si>
    <t>100240</t>
  </si>
  <si>
    <t>INE477A01020</t>
  </si>
  <si>
    <t>466</t>
  </si>
  <si>
    <t>SBI Nifty Next 50 ETF</t>
  </si>
  <si>
    <t>100325</t>
  </si>
  <si>
    <t>Bajaj Holdings &amp; Investment Ltd.</t>
  </si>
  <si>
    <t>INE118A01012</t>
  </si>
  <si>
    <t>100127</t>
  </si>
  <si>
    <t>CG Power and Industrial Solutions Ltd.</t>
  </si>
  <si>
    <t>INE067A01029</t>
  </si>
  <si>
    <t>100379</t>
  </si>
  <si>
    <t>Adani Power Ltd.</t>
  </si>
  <si>
    <t>INE814H01011</t>
  </si>
  <si>
    <t>101617</t>
  </si>
  <si>
    <t>Macrotech Developers Ltd.</t>
  </si>
  <si>
    <t>INE670K01029</t>
  </si>
  <si>
    <t>101547</t>
  </si>
  <si>
    <t>INE053F01010</t>
  </si>
  <si>
    <t>102198</t>
  </si>
  <si>
    <t>INE377Y01014</t>
  </si>
  <si>
    <t>467</t>
  </si>
  <si>
    <t>SBI Nifty Bank ETF</t>
  </si>
  <si>
    <t>468</t>
  </si>
  <si>
    <t>SBI BSE 100 ETF</t>
  </si>
  <si>
    <t>697</t>
  </si>
  <si>
    <t>656</t>
  </si>
  <si>
    <t>100358</t>
  </si>
  <si>
    <t>Suzlon Energy Ltd.</t>
  </si>
  <si>
    <t>INE040H01021</t>
  </si>
  <si>
    <t>100149</t>
  </si>
  <si>
    <t>INE528G01035</t>
  </si>
  <si>
    <t>473</t>
  </si>
  <si>
    <t>SBI Equity Savings Fund</t>
  </si>
  <si>
    <t>900304</t>
  </si>
  <si>
    <t>7.33% CGL 2026</t>
  </si>
  <si>
    <t>IN0020230119</t>
  </si>
  <si>
    <t>483</t>
  </si>
  <si>
    <t>SBI Nifty 50 ETF</t>
  </si>
  <si>
    <t>493</t>
  </si>
  <si>
    <t>SBI Long Term Advantage Fund - Series III</t>
  </si>
  <si>
    <t>504</t>
  </si>
  <si>
    <t>SBI Nifty 10 yr Benchmark G-Sec ETF</t>
  </si>
  <si>
    <t>511</t>
  </si>
  <si>
    <t>SBI Long Term Advantage Fund - Series IV</t>
  </si>
  <si>
    <t>100651</t>
  </si>
  <si>
    <t>GKW Ltd.</t>
  </si>
  <si>
    <t>INE528A01020</t>
  </si>
  <si>
    <t>524</t>
  </si>
  <si>
    <t>SBI Long Term Advantage Fund - Series V</t>
  </si>
  <si>
    <t>102050</t>
  </si>
  <si>
    <t>Tips Music Ltd.</t>
  </si>
  <si>
    <t>INE716B01029</t>
  </si>
  <si>
    <t>535</t>
  </si>
  <si>
    <t>SBI Long Term Advantage Fund - Series VI</t>
  </si>
  <si>
    <t>102507</t>
  </si>
  <si>
    <t>Pakka Ltd.</t>
  </si>
  <si>
    <t>INE551D01018</t>
  </si>
  <si>
    <t>Paper, Forest &amp; Jute Products</t>
  </si>
  <si>
    <t>100575</t>
  </si>
  <si>
    <t>BSE Ltd.</t>
  </si>
  <si>
    <t>INE118H01025</t>
  </si>
  <si>
    <t>547</t>
  </si>
  <si>
    <t>SBI BSE Sensex Next 50 ETF</t>
  </si>
  <si>
    <t>686</t>
  </si>
  <si>
    <t>556</t>
  </si>
  <si>
    <t>SBI NIFTY 200 Quality 30 ETF</t>
  </si>
  <si>
    <t>100872</t>
  </si>
  <si>
    <t>KPIT Technologies Ltd.</t>
  </si>
  <si>
    <t>INE04I401011</t>
  </si>
  <si>
    <t>566</t>
  </si>
  <si>
    <t>SBI Corporate Bond Fund</t>
  </si>
  <si>
    <t>705134</t>
  </si>
  <si>
    <t>INE018A08BM2</t>
  </si>
  <si>
    <t>705138</t>
  </si>
  <si>
    <t>INE115A07RC5</t>
  </si>
  <si>
    <t>705255</t>
  </si>
  <si>
    <t>INE774D07VI2</t>
  </si>
  <si>
    <t>704653</t>
  </si>
  <si>
    <t>INE507T07120</t>
  </si>
  <si>
    <t>704825</t>
  </si>
  <si>
    <t>INE660A07RT4</t>
  </si>
  <si>
    <t>704934</t>
  </si>
  <si>
    <t>INE033L07IJ1</t>
  </si>
  <si>
    <t>800322</t>
  </si>
  <si>
    <t>INE0H7R07066</t>
  </si>
  <si>
    <t>705285</t>
  </si>
  <si>
    <t>INE556F08KX8</t>
  </si>
  <si>
    <t>705155</t>
  </si>
  <si>
    <t>INE848E08268</t>
  </si>
  <si>
    <t>703902</t>
  </si>
  <si>
    <t>INE219X07462</t>
  </si>
  <si>
    <t>704976</t>
  </si>
  <si>
    <t>INE556F08KT6</t>
  </si>
  <si>
    <t>705299</t>
  </si>
  <si>
    <t>INE556F08KW0</t>
  </si>
  <si>
    <t>702874</t>
  </si>
  <si>
    <t>INE040A08708</t>
  </si>
  <si>
    <t>704585</t>
  </si>
  <si>
    <t>INE377Y07425</t>
  </si>
  <si>
    <t>705055</t>
  </si>
  <si>
    <t>INE660A07RU2</t>
  </si>
  <si>
    <t>704827</t>
  </si>
  <si>
    <t>INE507T07138</t>
  </si>
  <si>
    <t>703225</t>
  </si>
  <si>
    <t>INE941D07158</t>
  </si>
  <si>
    <t>704261</t>
  </si>
  <si>
    <t>INE667F07IL4</t>
  </si>
  <si>
    <t>705314</t>
  </si>
  <si>
    <t>INE033L07IM5</t>
  </si>
  <si>
    <t>705300</t>
  </si>
  <si>
    <t>INE115A07RD3</t>
  </si>
  <si>
    <t>704335</t>
  </si>
  <si>
    <t>INE756I07DX5</t>
  </si>
  <si>
    <t>703845</t>
  </si>
  <si>
    <t>INE0KXY07018</t>
  </si>
  <si>
    <t>704474</t>
  </si>
  <si>
    <t>INE377Y07433</t>
  </si>
  <si>
    <t>704005</t>
  </si>
  <si>
    <t>INE020B08EA5</t>
  </si>
  <si>
    <t>704919</t>
  </si>
  <si>
    <t>INE0CCU07116</t>
  </si>
  <si>
    <t>704450</t>
  </si>
  <si>
    <t>INE692Q07449</t>
  </si>
  <si>
    <t>704549</t>
  </si>
  <si>
    <t>INE306N07NS8</t>
  </si>
  <si>
    <t>704013</t>
  </si>
  <si>
    <t>INE306N07NF5</t>
  </si>
  <si>
    <t>704862</t>
  </si>
  <si>
    <t>INE053F08403</t>
  </si>
  <si>
    <t>705129</t>
  </si>
  <si>
    <t>INE053F08460</t>
  </si>
  <si>
    <t>704791</t>
  </si>
  <si>
    <t>INE535H07CH0</t>
  </si>
  <si>
    <t>705281</t>
  </si>
  <si>
    <t>INE296A07TB1</t>
  </si>
  <si>
    <t>704849</t>
  </si>
  <si>
    <t>INE219X07454</t>
  </si>
  <si>
    <t>703767</t>
  </si>
  <si>
    <t>INE219X07348</t>
  </si>
  <si>
    <t>703197</t>
  </si>
  <si>
    <t>INE261F08CO1</t>
  </si>
  <si>
    <t>705007</t>
  </si>
  <si>
    <t>INE134E08MX3</t>
  </si>
  <si>
    <t>704714</t>
  </si>
  <si>
    <t>INE01XX07059</t>
  </si>
  <si>
    <t>704384</t>
  </si>
  <si>
    <t>INE667F07IN0</t>
  </si>
  <si>
    <t>704617</t>
  </si>
  <si>
    <t>INE261F08CN3</t>
  </si>
  <si>
    <t>704545</t>
  </si>
  <si>
    <t>INE556F08KL3</t>
  </si>
  <si>
    <t>704658</t>
  </si>
  <si>
    <t>INE020B08EW9</t>
  </si>
  <si>
    <t>704963</t>
  </si>
  <si>
    <t>INE916DA7SJ7</t>
  </si>
  <si>
    <t>704872</t>
  </si>
  <si>
    <t>INE296A07TA3</t>
  </si>
  <si>
    <t>704933</t>
  </si>
  <si>
    <t>INE261F08EK5</t>
  </si>
  <si>
    <t>705122</t>
  </si>
  <si>
    <t>INE053F08445</t>
  </si>
  <si>
    <t>700751</t>
  </si>
  <si>
    <t>INE134E08IO0</t>
  </si>
  <si>
    <t>702601</t>
  </si>
  <si>
    <t>Bharat Sanchar Nigam Ltd.</t>
  </si>
  <si>
    <t>INE103D08021</t>
  </si>
  <si>
    <t>701319</t>
  </si>
  <si>
    <t>INE020B08BO2</t>
  </si>
  <si>
    <t>704587</t>
  </si>
  <si>
    <t>INE377Y07417</t>
  </si>
  <si>
    <t>703012</t>
  </si>
  <si>
    <t>INE936D07174</t>
  </si>
  <si>
    <t>704928</t>
  </si>
  <si>
    <t>INE296A07SY5</t>
  </si>
  <si>
    <t>704704</t>
  </si>
  <si>
    <t>INE153A08154</t>
  </si>
  <si>
    <t>1600019</t>
  </si>
  <si>
    <t>INE1CBK15037</t>
  </si>
  <si>
    <t>626</t>
  </si>
  <si>
    <t>1905928</t>
  </si>
  <si>
    <t>7.05% State Government of Madhya Pradesh 2032</t>
  </si>
  <si>
    <t>IN2120240279</t>
  </si>
  <si>
    <t>1905929</t>
  </si>
  <si>
    <t>7.04% State Government of Rajasthan 2032</t>
  </si>
  <si>
    <t>IN2920240511</t>
  </si>
  <si>
    <t>1905874</t>
  </si>
  <si>
    <t>7.11% State Government of Karnataka 2033</t>
  </si>
  <si>
    <t>IN1920240240</t>
  </si>
  <si>
    <t>1904693</t>
  </si>
  <si>
    <t>7.63% State Government of Jharkhand 2030</t>
  </si>
  <si>
    <t>IN3720220042</t>
  </si>
  <si>
    <t>1102888</t>
  </si>
  <si>
    <t>INE476A16ZV5</t>
  </si>
  <si>
    <t>575</t>
  </si>
  <si>
    <t>SBI Equity Minimum Variance Fund</t>
  </si>
  <si>
    <t>581</t>
  </si>
  <si>
    <t>SBI Fixed Maturity Plan (FMP)- Series 1</t>
  </si>
  <si>
    <t>1900308</t>
  </si>
  <si>
    <t>8.39% State Government of Uttar Pradesh 2029</t>
  </si>
  <si>
    <t>IN3320180182</t>
  </si>
  <si>
    <t>1900306</t>
  </si>
  <si>
    <t>8.39% State Government of Bihar 2029</t>
  </si>
  <si>
    <t>IN1320180079</t>
  </si>
  <si>
    <t>1900289</t>
  </si>
  <si>
    <t>8.35% State Government of Gujarat 2029</t>
  </si>
  <si>
    <t>IN1520180317</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</si>
  <si>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</si>
  <si>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</si>
  <si>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</si>
  <si>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</si>
  <si>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</si>
  <si>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</si>
  <si>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</si>
  <si>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</si>
  <si>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</si>
  <si>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</si>
  <si>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</si>
  <si>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</si>
  <si>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5100122</t>
  </si>
  <si>
    <t>GOI 06.11.2028 GOV</t>
  </si>
  <si>
    <t>IN001128C023</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</si>
  <si>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</si>
  <si>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</si>
  <si>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</si>
  <si>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</si>
  <si>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</si>
  <si>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</si>
  <si>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</si>
  <si>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</si>
  <si>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</si>
  <si>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</si>
  <si>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</si>
  <si>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</si>
  <si>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</si>
  <si>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</si>
  <si>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</si>
  <si>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</si>
  <si>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</si>
  <si>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1900362</t>
  </si>
  <si>
    <t>8.15% State Government of Rajasthan 2029</t>
  </si>
  <si>
    <t>IN2920190021</t>
  </si>
  <si>
    <t>900100</t>
  </si>
  <si>
    <t>8.16% State Government of Karnataka 2029</t>
  </si>
  <si>
    <t>IN1920180214</t>
  </si>
  <si>
    <t>5100121</t>
  </si>
  <si>
    <t>GOI 06.05.2029 GOV</t>
  </si>
  <si>
    <t>IN000529C023</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</si>
  <si>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</si>
  <si>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</si>
  <si>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</si>
  <si>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</si>
  <si>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</si>
  <si>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</si>
  <si>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</si>
  <si>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</si>
  <si>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</si>
  <si>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</si>
  <si>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</si>
  <si>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</si>
  <si>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</si>
  <si>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</si>
  <si>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5100117</t>
  </si>
  <si>
    <t>GOI 22.04.2030 GOV</t>
  </si>
  <si>
    <t>IN000430C032</t>
  </si>
  <si>
    <t>1800740</t>
  </si>
  <si>
    <t>GOI 15.12.2029 GOV</t>
  </si>
  <si>
    <t>IN001229C052</t>
  </si>
  <si>
    <t>619</t>
  </si>
  <si>
    <t>SBI Magnum Children's Benefit Fund- Investment Plan</t>
  </si>
  <si>
    <t>102135</t>
  </si>
  <si>
    <t>Le Travenues Technology Pvt. Ltd.</t>
  </si>
  <si>
    <t>INE0HV901016</t>
  </si>
  <si>
    <t>102092</t>
  </si>
  <si>
    <t>Shakti Pumps (India) Ltd.</t>
  </si>
  <si>
    <t>INE908D01010</t>
  </si>
  <si>
    <t>102222</t>
  </si>
  <si>
    <t>102511</t>
  </si>
  <si>
    <t>One Mobikwik Systems Pvt. Ltd.</t>
  </si>
  <si>
    <t>INE0HLU01028</t>
  </si>
  <si>
    <t>3000021</t>
  </si>
  <si>
    <t>Renew Energy Global</t>
  </si>
  <si>
    <t>GB00BNQMPN80</t>
  </si>
  <si>
    <t>620</t>
  </si>
  <si>
    <t>SBI Floating Rate Debt Fund</t>
  </si>
  <si>
    <t>704659</t>
  </si>
  <si>
    <t>INE261F08EG3</t>
  </si>
  <si>
    <t>704964</t>
  </si>
  <si>
    <t>INE756I07EY1</t>
  </si>
  <si>
    <t>900136</t>
  </si>
  <si>
    <t>7.59% CGL 2031</t>
  </si>
  <si>
    <t>IN0020180041</t>
  </si>
  <si>
    <t>900166</t>
  </si>
  <si>
    <t>7.53% CGL 2034</t>
  </si>
  <si>
    <t>IN0020210137</t>
  </si>
  <si>
    <t>621</t>
  </si>
  <si>
    <t>SBI Nifty IT ETF</t>
  </si>
  <si>
    <t>622</t>
  </si>
  <si>
    <t>SBI Nifty Private Bank ETF</t>
  </si>
  <si>
    <t>623</t>
  </si>
  <si>
    <t>SBI RETIREMENT BENEFIT FUND - AGGRESSIVE PLAN</t>
  </si>
  <si>
    <t>100471</t>
  </si>
  <si>
    <t>Endurance Technologies Ltd.</t>
  </si>
  <si>
    <t>INE913H01037</t>
  </si>
  <si>
    <t>100405</t>
  </si>
  <si>
    <t>TeamLease Services Ltd.</t>
  </si>
  <si>
    <t>INE985S01024</t>
  </si>
  <si>
    <t>701249</t>
  </si>
  <si>
    <t>INE031A08681</t>
  </si>
  <si>
    <t>624</t>
  </si>
  <si>
    <t>SBI RETIREMENT BENEFIT FUND - AGGRESSIVE HYBRID PLAN</t>
  </si>
  <si>
    <t>3200005</t>
  </si>
  <si>
    <t>INE0NDH25011</t>
  </si>
  <si>
    <t>1904996</t>
  </si>
  <si>
    <t>8.05% State Government of Gujarat 2025</t>
  </si>
  <si>
    <t>IN1520150013</t>
  </si>
  <si>
    <t>625</t>
  </si>
  <si>
    <t>SBI RETIREMENT BENEFIT FUND - CONSERVATIVE HYBRID PLAN</t>
  </si>
  <si>
    <t>704046</t>
  </si>
  <si>
    <t>INE103D08039</t>
  </si>
  <si>
    <t>704066</t>
  </si>
  <si>
    <t>INE020B08EE7</t>
  </si>
  <si>
    <t>SBI RETIREMENT BENEFIT FUND - CONSERVATIVE PLAN</t>
  </si>
  <si>
    <t>1905441</t>
  </si>
  <si>
    <t>7.25% State Government of Maharashtra 2044</t>
  </si>
  <si>
    <t>IN2220240203</t>
  </si>
  <si>
    <t>627</t>
  </si>
  <si>
    <t>SBI International Access- US Equity FoF</t>
  </si>
  <si>
    <t>101468</t>
  </si>
  <si>
    <t>Amundi Funds US Pioneer Fund -I15 USD CAP</t>
  </si>
  <si>
    <t>LU2428739630</t>
  </si>
  <si>
    <t>628</t>
  </si>
  <si>
    <t>SBI Fixed Maturity Plan (FMP)- Series 41</t>
  </si>
  <si>
    <t>701478</t>
  </si>
  <si>
    <t>INE020B08930</t>
  </si>
  <si>
    <t>1905867</t>
  </si>
  <si>
    <t>8.05% State Government of Rajasthan 2025</t>
  </si>
  <si>
    <t>IN2920150025</t>
  </si>
  <si>
    <t>5100116</t>
  </si>
  <si>
    <t>GOI 22.04.2025 GOV</t>
  </si>
  <si>
    <t>IN000425C040</t>
  </si>
  <si>
    <t>5100033</t>
  </si>
  <si>
    <t>GOI 12.04.2025 GOV</t>
  </si>
  <si>
    <t>IN000425C032</t>
  </si>
  <si>
    <t>629</t>
  </si>
  <si>
    <t>SBI Fixed Maturity Plan (FMP)- Series 42</t>
  </si>
  <si>
    <t>702693</t>
  </si>
  <si>
    <t>INE020B08DK6</t>
  </si>
  <si>
    <t>1901436</t>
  </si>
  <si>
    <t>8.28% State Government of Karnataka 2026</t>
  </si>
  <si>
    <t>IN1920180198</t>
  </si>
  <si>
    <t>1901346</t>
  </si>
  <si>
    <t>8.38% State Government of Tamil Nadu 2026</t>
  </si>
  <si>
    <t>IN3120150187</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</si>
  <si>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</si>
  <si>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</si>
  <si>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</si>
  <si>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</si>
  <si>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</si>
  <si>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</si>
  <si>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</si>
  <si>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</si>
  <si>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</si>
  <si>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</si>
  <si>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</si>
  <si>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</si>
  <si>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1901435</t>
  </si>
  <si>
    <t>8.38% State Government of Rajasthan 2026</t>
  </si>
  <si>
    <t>IN2920150231</t>
  </si>
  <si>
    <t>1901312</t>
  </si>
  <si>
    <t>8.36% State Government of Maharashtra 2026</t>
  </si>
  <si>
    <t>IN2220150170</t>
  </si>
  <si>
    <t>1901437</t>
  </si>
  <si>
    <t>6.18% State Government of Gujarat 2026</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</si>
  <si>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</si>
  <si>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</si>
  <si>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</si>
  <si>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</si>
  <si>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</si>
  <si>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</si>
  <si>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</si>
  <si>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</si>
  <si>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</si>
  <si>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</si>
  <si>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5100098</t>
  </si>
  <si>
    <t>GOI 12.12.2025 GOV</t>
  </si>
  <si>
    <t>IN001225C043</t>
  </si>
  <si>
    <t>1800687</t>
  </si>
  <si>
    <t>GOI 22.02.2026 GOV</t>
  </si>
  <si>
    <t>IN000226C026</t>
  </si>
  <si>
    <t>5100049</t>
  </si>
  <si>
    <t>GOI 12.03.2026 GOV</t>
  </si>
  <si>
    <t>IN000326C057</t>
  </si>
  <si>
    <t>5100113</t>
  </si>
  <si>
    <t>GOI 22.04.2026 GOV</t>
  </si>
  <si>
    <t>IN000426C048</t>
  </si>
  <si>
    <t>5100079</t>
  </si>
  <si>
    <t>GOI 19.03.2026 GOV</t>
  </si>
  <si>
    <t>IN000326C040</t>
  </si>
  <si>
    <t>5100008</t>
  </si>
  <si>
    <t>GOI 15.03.2026 GOV</t>
  </si>
  <si>
    <t>IN000326C024</t>
  </si>
  <si>
    <t>5100012</t>
  </si>
  <si>
    <t>GOI 15.12.2025 GOV</t>
  </si>
  <si>
    <t>IN001225C050</t>
  </si>
  <si>
    <t>5100041</t>
  </si>
  <si>
    <t>GOI 19.09.2025 GOV</t>
  </si>
  <si>
    <t>IN000925C049</t>
  </si>
  <si>
    <t>5100100</t>
  </si>
  <si>
    <t>GOI 19.12.2025 GOV</t>
  </si>
  <si>
    <t>IN001225C092</t>
  </si>
  <si>
    <t>630</t>
  </si>
  <si>
    <t>SBI Fixed Maturity Plan (FMP)- Series 43</t>
  </si>
  <si>
    <t>1901029</t>
  </si>
  <si>
    <t>8.15% State Government of Gujarat 2025</t>
  </si>
  <si>
    <t>IN1520150054</t>
  </si>
  <si>
    <t>1900437</t>
  </si>
  <si>
    <t>8.33% State Government of Andhra Pradesh 2025</t>
  </si>
  <si>
    <t>IN1020150034</t>
  </si>
  <si>
    <t>1900135</t>
  </si>
  <si>
    <t>8.29% State Government of Tamil Nadu 2025</t>
  </si>
  <si>
    <t>IN3120150070</t>
  </si>
  <si>
    <t>1900027</t>
  </si>
  <si>
    <t>8.25% State Government of Maharashtra 2025</t>
  </si>
  <si>
    <t>IN2220150014</t>
  </si>
  <si>
    <t>1901453</t>
  </si>
  <si>
    <t>8.16% State Government of Maharashtra 2025</t>
  </si>
  <si>
    <t>IN2220150097</t>
  </si>
  <si>
    <t>5100009</t>
  </si>
  <si>
    <t>GOI 16.06.2025 GOV</t>
  </si>
  <si>
    <t>IN000625C078</t>
  </si>
  <si>
    <t>5100118</t>
  </si>
  <si>
    <t>GOI 06.05.2025 GOV</t>
  </si>
  <si>
    <t>IN000525C021</t>
  </si>
  <si>
    <t>5100046</t>
  </si>
  <si>
    <t>GOI 12.09.2025 GOV</t>
  </si>
  <si>
    <t>IN000925C056</t>
  </si>
  <si>
    <t>5100099</t>
  </si>
  <si>
    <t>GOI 19.06.2025 GOV</t>
  </si>
  <si>
    <t>IN000625C094</t>
  </si>
  <si>
    <t>5100091</t>
  </si>
  <si>
    <t>GOI 12.06.2025 GOV</t>
  </si>
  <si>
    <t>IN000625C045</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</si>
  <si>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</si>
  <si>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</si>
  <si>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</si>
  <si>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</si>
  <si>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</si>
  <si>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</si>
  <si>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</si>
  <si>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</si>
  <si>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</si>
  <si>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</si>
  <si>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</si>
  <si>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</si>
  <si>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</si>
  <si>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</si>
  <si>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</si>
  <si>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</si>
  <si>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</si>
  <si>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</si>
  <si>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</si>
  <si>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</si>
  <si>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</si>
  <si>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</si>
  <si>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1800637</t>
  </si>
  <si>
    <t>GOI 15.06.2026 GOV</t>
  </si>
  <si>
    <t>IN000626C050</t>
  </si>
  <si>
    <t>5100010</t>
  </si>
  <si>
    <t>GOI 16.06.2026 GOV</t>
  </si>
  <si>
    <t>IN000626C076</t>
  </si>
  <si>
    <t>5100093</t>
  </si>
  <si>
    <t>GOI 19.06.2026 GOV</t>
  </si>
  <si>
    <t>IN000626C092</t>
  </si>
  <si>
    <t>1800638</t>
  </si>
  <si>
    <t>GOI 23.06.2026 GOV</t>
  </si>
  <si>
    <t>IN000626C068</t>
  </si>
  <si>
    <t>1800677</t>
  </si>
  <si>
    <t>GOI 17.06.2026 GOV</t>
  </si>
  <si>
    <t>IN000626C035</t>
  </si>
  <si>
    <t>1800671</t>
  </si>
  <si>
    <t>GOI 12.06.2026 GOV</t>
  </si>
  <si>
    <t>IN000626C043</t>
  </si>
  <si>
    <t>633</t>
  </si>
  <si>
    <t>SBI Fixed Maturity Plan (FMP)- Series 45</t>
  </si>
  <si>
    <t>1900929</t>
  </si>
  <si>
    <t>8.60% State Government of Bihar 2026</t>
  </si>
  <si>
    <t>IN1320150056</t>
  </si>
  <si>
    <t>1901469</t>
  </si>
  <si>
    <t>8.01% State Government of Tamil Nadu 2026</t>
  </si>
  <si>
    <t>IN3120160038</t>
  </si>
  <si>
    <t>1901468</t>
  </si>
  <si>
    <t>7.97% State Government of Telangana 2026</t>
  </si>
  <si>
    <t>IN4520160057</t>
  </si>
  <si>
    <t>1900907</t>
  </si>
  <si>
    <t>8.03% State Government of Uttar Pradesh 2026</t>
  </si>
  <si>
    <t>IN3320160028</t>
  </si>
  <si>
    <t>1900825</t>
  </si>
  <si>
    <t>8.08% State Government of Maharashtra 2026</t>
  </si>
  <si>
    <t>IN2220160013</t>
  </si>
  <si>
    <t>1901470</t>
  </si>
  <si>
    <t>7.98% State Government of Kerala 2026</t>
  </si>
  <si>
    <t>IN2020160056</t>
  </si>
  <si>
    <t>634</t>
  </si>
  <si>
    <t>SBI Nifty Consumption ETF</t>
  </si>
  <si>
    <t>668</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</si>
  <si>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</si>
  <si>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</si>
  <si>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</si>
  <si>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</si>
  <si>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</si>
  <si>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</si>
  <si>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</si>
  <si>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</si>
  <si>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</si>
  <si>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</si>
  <si>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</si>
  <si>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636</t>
  </si>
  <si>
    <t>SBI Fixed Maturity Plan (FMP)- Series 47</t>
  </si>
  <si>
    <t>1900472</t>
  </si>
  <si>
    <t>8.21% State Government of West Bengal 2025</t>
  </si>
  <si>
    <t>IN3420150036</t>
  </si>
  <si>
    <t>1900857</t>
  </si>
  <si>
    <t>8.21% State Government of Tamil Nadu 2025</t>
  </si>
  <si>
    <t>IN3120150062</t>
  </si>
  <si>
    <t>5100006</t>
  </si>
  <si>
    <t>GOI 15.06.2025 GOV</t>
  </si>
  <si>
    <t>IN000625C052</t>
  </si>
  <si>
    <t>1800681</t>
  </si>
  <si>
    <t>GOI 17.06.2025 GOV</t>
  </si>
  <si>
    <t>IN000625C037</t>
  </si>
  <si>
    <t>5100124</t>
  </si>
  <si>
    <t>GOI 25.05.2025 GOV</t>
  </si>
  <si>
    <t>IN000525C039</t>
  </si>
  <si>
    <t>637</t>
  </si>
  <si>
    <t>SBI Fixed Maturity Plan (FMP)- Series 48</t>
  </si>
  <si>
    <t>1900025</t>
  </si>
  <si>
    <t>8.31% State Government of Uttar Pradesh 2025</t>
  </si>
  <si>
    <t>IN3320150250</t>
  </si>
  <si>
    <t>1901521</t>
  </si>
  <si>
    <t>8.15% State Government of Haryana 2025</t>
  </si>
  <si>
    <t>IN1620150020</t>
  </si>
  <si>
    <t>638</t>
  </si>
  <si>
    <t>SBI Balanced Advantage Fund</t>
  </si>
  <si>
    <t>704873</t>
  </si>
  <si>
    <t>INE121A07RX9</t>
  </si>
  <si>
    <t>705085</t>
  </si>
  <si>
    <t>INE726G08022</t>
  </si>
  <si>
    <t>703972</t>
  </si>
  <si>
    <t>INE306N07LO1</t>
  </si>
  <si>
    <t>705232</t>
  </si>
  <si>
    <t>INE795G08043</t>
  </si>
  <si>
    <t>800321</t>
  </si>
  <si>
    <t>INE756I07EK0</t>
  </si>
  <si>
    <t>704304</t>
  </si>
  <si>
    <t>INE813H07317</t>
  </si>
  <si>
    <t>705258</t>
  </si>
  <si>
    <t>INE160A08324</t>
  </si>
  <si>
    <t>900249</t>
  </si>
  <si>
    <t>7.10% CGL 2029</t>
  </si>
  <si>
    <t>IN0020220011</t>
  </si>
  <si>
    <t>900301</t>
  </si>
  <si>
    <t>7.37% CGL 2028</t>
  </si>
  <si>
    <t>IN0020230101</t>
  </si>
  <si>
    <t>1905933</t>
  </si>
  <si>
    <t>7.10% State Government of Kerala 2043</t>
  </si>
  <si>
    <t>IN2020240320</t>
  </si>
  <si>
    <t>1905802</t>
  </si>
  <si>
    <t>7.24% State Government of Bihar 2037</t>
  </si>
  <si>
    <t>IN1320240311</t>
  </si>
  <si>
    <t>1905859</t>
  </si>
  <si>
    <t>7.29% State Government of West Bengal 2038</t>
  </si>
  <si>
    <t>IN3420240241</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</si>
  <si>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</si>
  <si>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</si>
  <si>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</si>
  <si>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</si>
  <si>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</si>
  <si>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</si>
  <si>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</si>
  <si>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</si>
  <si>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</si>
  <si>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</si>
  <si>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</si>
  <si>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</si>
  <si>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</si>
  <si>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</si>
  <si>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</si>
  <si>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</si>
  <si>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</si>
  <si>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</si>
  <si>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</si>
  <si>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</si>
  <si>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</si>
  <si>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</si>
  <si>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</si>
  <si>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</si>
  <si>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</si>
  <si>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</si>
  <si>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</si>
  <si>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</si>
  <si>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</si>
  <si>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</si>
  <si>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</si>
  <si>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</si>
  <si>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</si>
  <si>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</si>
  <si>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</si>
  <si>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</si>
  <si>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</si>
  <si>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</si>
  <si>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</si>
  <si>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</si>
  <si>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</si>
  <si>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</si>
  <si>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</si>
  <si>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</si>
  <si>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</si>
  <si>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</si>
  <si>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</si>
  <si>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1901562</t>
  </si>
  <si>
    <t>7.60% State Government of Gujarat 2026</t>
  </si>
  <si>
    <t>IN1520160087</t>
  </si>
  <si>
    <t>1901564</t>
  </si>
  <si>
    <t>7.62% State Government of Telangana 2026</t>
  </si>
  <si>
    <t>IN4520160081</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</si>
  <si>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</si>
  <si>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</si>
  <si>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</si>
  <si>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</si>
  <si>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</si>
  <si>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</si>
  <si>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</si>
  <si>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</si>
  <si>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</si>
  <si>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</si>
  <si>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</si>
  <si>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</si>
  <si>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</si>
  <si>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</si>
  <si>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</si>
  <si>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</si>
  <si>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</si>
  <si>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</si>
  <si>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</si>
  <si>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</si>
  <si>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</si>
  <si>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</si>
  <si>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</si>
  <si>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</si>
  <si>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</si>
  <si>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</si>
  <si>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</si>
  <si>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</si>
  <si>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</si>
  <si>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</si>
  <si>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</si>
  <si>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</si>
  <si>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</si>
  <si>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</si>
  <si>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</si>
  <si>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</si>
  <si>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</si>
  <si>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</si>
  <si>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</si>
  <si>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</si>
  <si>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</si>
  <si>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</si>
  <si>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</si>
  <si>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</si>
  <si>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</si>
  <si>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</si>
  <si>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</si>
  <si>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</si>
  <si>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</si>
  <si>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</si>
  <si>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</si>
  <si>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</si>
  <si>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</si>
  <si>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</si>
  <si>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</si>
  <si>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5100114</t>
  </si>
  <si>
    <t>GOI 22.10.2026 GOV</t>
  </si>
  <si>
    <t>IN001026C037</t>
  </si>
  <si>
    <t>5100119</t>
  </si>
  <si>
    <t>GOI 06.11.2026 GOV</t>
  </si>
  <si>
    <t>IN001126C027</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</si>
  <si>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</si>
  <si>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</si>
  <si>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</si>
  <si>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</si>
  <si>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</si>
  <si>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</si>
  <si>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</si>
  <si>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</si>
  <si>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</si>
  <si>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</si>
  <si>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</si>
  <si>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</si>
  <si>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</si>
  <si>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</si>
  <si>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</si>
  <si>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</si>
  <si>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</si>
  <si>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</si>
  <si>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</si>
  <si>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</si>
  <si>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</si>
  <si>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</si>
  <si>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</si>
  <si>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</si>
  <si>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</si>
  <si>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</si>
  <si>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</si>
  <si>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</si>
  <si>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</si>
  <si>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</si>
  <si>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</si>
  <si>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</si>
  <si>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</si>
  <si>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</si>
  <si>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</si>
  <si>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</si>
  <si>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</si>
  <si>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</si>
  <si>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</si>
  <si>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</si>
  <si>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5100092</t>
  </si>
  <si>
    <t>GOI 12.12.2026 GOV</t>
  </si>
  <si>
    <t>IN001226C041</t>
  </si>
  <si>
    <t>5100004</t>
  </si>
  <si>
    <t>GOI 01.12.2026 GOV</t>
  </si>
  <si>
    <t>IN001226C082</t>
  </si>
  <si>
    <t>646</t>
  </si>
  <si>
    <t>SBI Fixed Maturity Plan (FMP)- Series 56</t>
  </si>
  <si>
    <t>1901511</t>
  </si>
  <si>
    <t>5.94% State Government of Rajasthan 2025</t>
  </si>
  <si>
    <t>IN2920210019</t>
  </si>
  <si>
    <t>1900024</t>
  </si>
  <si>
    <t>8.09% State Government of Uttar Pradesh 2025</t>
  </si>
  <si>
    <t>IN3320150029</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</si>
  <si>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</si>
  <si>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</si>
  <si>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</si>
  <si>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</si>
  <si>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</si>
  <si>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</si>
  <si>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</si>
  <si>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</si>
  <si>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</si>
  <si>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</si>
  <si>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</si>
  <si>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</si>
  <si>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</si>
  <si>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</si>
  <si>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</si>
  <si>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</si>
  <si>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</si>
  <si>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</si>
  <si>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</si>
  <si>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</si>
  <si>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</si>
  <si>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</si>
  <si>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</si>
  <si>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</si>
  <si>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</si>
  <si>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</si>
  <si>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</si>
  <si>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</si>
  <si>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</si>
  <si>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</si>
  <si>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</si>
  <si>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</si>
  <si>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</si>
  <si>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</si>
  <si>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1901893</t>
  </si>
  <si>
    <t>7.15% State Government of Rajasthan 2027</t>
  </si>
  <si>
    <t>IN2920160222</t>
  </si>
  <si>
    <t>649</t>
  </si>
  <si>
    <t>SBI CPSE Bond Plus SDL Sep 2026 50 50 Index Fund</t>
  </si>
  <si>
    <t>704065</t>
  </si>
  <si>
    <t>INE020B08ED9</t>
  </si>
  <si>
    <t>703645</t>
  </si>
  <si>
    <t>INE514E08FZ5</t>
  </si>
  <si>
    <t>704235</t>
  </si>
  <si>
    <t>INE020B08EI8</t>
  </si>
  <si>
    <t>704111</t>
  </si>
  <si>
    <t>INE053F08239</t>
  </si>
  <si>
    <t>701899</t>
  </si>
  <si>
    <t>INE134E08IE1</t>
  </si>
  <si>
    <t>704162</t>
  </si>
  <si>
    <t>INE053F08288</t>
  </si>
  <si>
    <t>703781</t>
  </si>
  <si>
    <t>INE514E08GA6</t>
  </si>
  <si>
    <t>704237</t>
  </si>
  <si>
    <t>INE733E08247</t>
  </si>
  <si>
    <t>703778</t>
  </si>
  <si>
    <t>INE733E07KE8</t>
  </si>
  <si>
    <t>702865</t>
  </si>
  <si>
    <t>INE733E07KA6</t>
  </si>
  <si>
    <t>701978</t>
  </si>
  <si>
    <t>INE053F09HM3</t>
  </si>
  <si>
    <t>703814</t>
  </si>
  <si>
    <t>INE134E08LS5</t>
  </si>
  <si>
    <t>704321</t>
  </si>
  <si>
    <t>INE020B08EL2</t>
  </si>
  <si>
    <t>702994</t>
  </si>
  <si>
    <t>INE733E07KC2</t>
  </si>
  <si>
    <t>702623</t>
  </si>
  <si>
    <t>INE053F09HN1</t>
  </si>
  <si>
    <t>703409</t>
  </si>
  <si>
    <t>INE134E08LG0</t>
  </si>
  <si>
    <t>701892</t>
  </si>
  <si>
    <t>INE134E08DU8</t>
  </si>
  <si>
    <t>701744</t>
  </si>
  <si>
    <t>INE206D08261</t>
  </si>
  <si>
    <t>701752</t>
  </si>
  <si>
    <t>INE752E07JZ5</t>
  </si>
  <si>
    <t>703687</t>
  </si>
  <si>
    <t>INE848E07864</t>
  </si>
  <si>
    <t>701093</t>
  </si>
  <si>
    <t>INE134E08DS2</t>
  </si>
  <si>
    <t>700780</t>
  </si>
  <si>
    <t>INE752E07MS4</t>
  </si>
  <si>
    <t>703783</t>
  </si>
  <si>
    <t>INE848E07BJ2</t>
  </si>
  <si>
    <t>900157</t>
  </si>
  <si>
    <t>5.63% CGL 2026</t>
  </si>
  <si>
    <t>IN0020210012</t>
  </si>
  <si>
    <t>900101</t>
  </si>
  <si>
    <t>7.27% CGL 2026</t>
  </si>
  <si>
    <t>IN0020190016</t>
  </si>
  <si>
    <t>1904457</t>
  </si>
  <si>
    <t>7.98% State Government of Gujarat 2026</t>
  </si>
  <si>
    <t>IN1520160038</t>
  </si>
  <si>
    <t>1904546</t>
  </si>
  <si>
    <t>7.49% State Government of Gujarat 2026</t>
  </si>
  <si>
    <t>IN1520220097</t>
  </si>
  <si>
    <t>1901921</t>
  </si>
  <si>
    <t>7.63% State Government of West Bengal 2026</t>
  </si>
  <si>
    <t>IN3420160043</t>
  </si>
  <si>
    <t>1900675</t>
  </si>
  <si>
    <t>7.84% State Government of Tamil Nadu 2026</t>
  </si>
  <si>
    <t>IN3120160061</t>
  </si>
  <si>
    <t>1901243</t>
  </si>
  <si>
    <t>7.02% State Government of Gujarat 2026</t>
  </si>
  <si>
    <t>IN1520190092</t>
  </si>
  <si>
    <t>1901905</t>
  </si>
  <si>
    <t>7.84% State Government of Maharashtra 2026</t>
  </si>
  <si>
    <t>IN2220160039</t>
  </si>
  <si>
    <t>1901912</t>
  </si>
  <si>
    <t>8.00% State Government of Rajasthan 2026</t>
  </si>
  <si>
    <t>IN2920160024</t>
  </si>
  <si>
    <t>1901901</t>
  </si>
  <si>
    <t>7.62% State Government of Madhya Pradesh 2026</t>
  </si>
  <si>
    <t>IN2120160014</t>
  </si>
  <si>
    <t>1900908</t>
  </si>
  <si>
    <t>8.02% State Government of Uttar Pradesh 2026</t>
  </si>
  <si>
    <t>IN3320160036</t>
  </si>
  <si>
    <t>1901295</t>
  </si>
  <si>
    <t>7.04% State Government of Gujarat 2026</t>
  </si>
  <si>
    <t>IN1520190084</t>
  </si>
  <si>
    <t>1901909</t>
  </si>
  <si>
    <t>7.58% State Government of Maharashtra 2026</t>
  </si>
  <si>
    <t>IN2220160054</t>
  </si>
  <si>
    <t>1901122</t>
  </si>
  <si>
    <t>IN3320160010</t>
  </si>
  <si>
    <t>1901897</t>
  </si>
  <si>
    <t>7.58% State Government of Uttar Pradesh 2026</t>
  </si>
  <si>
    <t>IN3320160218</t>
  </si>
  <si>
    <t>1901241</t>
  </si>
  <si>
    <t>6.39% State Government of Andhra Pradesh 2026</t>
  </si>
  <si>
    <t>IN1020200136</t>
  </si>
  <si>
    <t>1900469</t>
  </si>
  <si>
    <t>8.08% State Government of Uttar Pradesh 2026</t>
  </si>
  <si>
    <t>IN3320160168</t>
  </si>
  <si>
    <t>1904160</t>
  </si>
  <si>
    <t>IN2020160031</t>
  </si>
  <si>
    <t>1904701</t>
  </si>
  <si>
    <t>7.98% State Government of Tamil Nadu 2026</t>
  </si>
  <si>
    <t>IN3120160046</t>
  </si>
  <si>
    <t>1901910</t>
  </si>
  <si>
    <t>7.17% State Government of Rajasthan 2026</t>
  </si>
  <si>
    <t>IN2920160164</t>
  </si>
  <si>
    <t>1900234</t>
  </si>
  <si>
    <t>8.88% State Government of West Bengal 2026</t>
  </si>
  <si>
    <t>IN3420150150</t>
  </si>
  <si>
    <t>1901907</t>
  </si>
  <si>
    <t>8.00% State Government of Gujarat 2026</t>
  </si>
  <si>
    <t>IN1520160012</t>
  </si>
  <si>
    <t>1901542</t>
  </si>
  <si>
    <t>7.58% State Government of Tamil Nadu 2026</t>
  </si>
  <si>
    <t>IN3120160095</t>
  </si>
  <si>
    <t>1904614</t>
  </si>
  <si>
    <t>IN1520160046</t>
  </si>
  <si>
    <t>1901627</t>
  </si>
  <si>
    <t>7.38% State Government of Madhya Pradesh 2026</t>
  </si>
  <si>
    <t>IN2120160030</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</si>
  <si>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</si>
  <si>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</si>
  <si>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</si>
  <si>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</si>
  <si>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</si>
  <si>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</si>
  <si>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</si>
  <si>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</si>
  <si>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</si>
  <si>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</si>
  <si>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</si>
  <si>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</si>
  <si>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</si>
  <si>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</si>
  <si>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</si>
  <si>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1904793</t>
  </si>
  <si>
    <t>8.39% State Government of Uttar Pradesh 2026</t>
  </si>
  <si>
    <t>IN3320150367</t>
  </si>
  <si>
    <t>1901308</t>
  </si>
  <si>
    <t>8.76% State Government of Madhya Pradesh 2026</t>
  </si>
  <si>
    <t>IN2120150106</t>
  </si>
  <si>
    <t>1900688</t>
  </si>
  <si>
    <t>8.55% State Government of Rajasthan 2026</t>
  </si>
  <si>
    <t>IN2920150264</t>
  </si>
  <si>
    <t>1904448</t>
  </si>
  <si>
    <t>IN2020160015</t>
  </si>
  <si>
    <t>1904532</t>
  </si>
  <si>
    <t>7.69% State Government of Telangana 2026</t>
  </si>
  <si>
    <t>IN4520160073</t>
  </si>
  <si>
    <t>1902198</t>
  </si>
  <si>
    <t>7.69% State Government of Kerala 2026</t>
  </si>
  <si>
    <t>IN2020160064</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</si>
  <si>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</si>
  <si>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</si>
  <si>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</si>
  <si>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</si>
  <si>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</si>
  <si>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</si>
  <si>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</si>
  <si>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</si>
  <si>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</si>
  <si>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</si>
  <si>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</si>
  <si>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</si>
  <si>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</si>
  <si>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</si>
  <si>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</si>
  <si>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</si>
  <si>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</si>
  <si>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</si>
  <si>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</si>
  <si>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</si>
  <si>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</si>
  <si>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</si>
  <si>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</si>
  <si>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</si>
  <si>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</si>
  <si>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</si>
  <si>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</si>
  <si>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</si>
  <si>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</si>
  <si>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</si>
  <si>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</si>
  <si>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</si>
  <si>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</si>
  <si>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</si>
  <si>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</si>
  <si>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</si>
  <si>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</si>
  <si>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</si>
  <si>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</si>
  <si>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</si>
  <si>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</si>
  <si>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</si>
  <si>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</si>
  <si>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</si>
  <si>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</si>
  <si>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</si>
  <si>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</si>
  <si>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</si>
  <si>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</si>
  <si>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</si>
  <si>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</si>
  <si>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</si>
  <si>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</si>
  <si>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</si>
  <si>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</si>
  <si>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</si>
  <si>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</si>
  <si>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</si>
  <si>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</si>
  <si>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</si>
  <si>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</si>
  <si>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</si>
  <si>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</si>
  <si>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</si>
  <si>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</si>
  <si>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</si>
  <si>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</si>
  <si>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</si>
  <si>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</si>
  <si>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</si>
  <si>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</si>
  <si>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</si>
  <si>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5100090</t>
  </si>
  <si>
    <t>GOI 12.06.2027 GOV</t>
  </si>
  <si>
    <t>IN000627C041</t>
  </si>
  <si>
    <t>5100020</t>
  </si>
  <si>
    <t>GOI 16.06.2027 GOV</t>
  </si>
  <si>
    <t>IN000627C074</t>
  </si>
  <si>
    <t>5100115</t>
  </si>
  <si>
    <t>GOI 22.04.2027 GOV</t>
  </si>
  <si>
    <t>IN000427C038</t>
  </si>
  <si>
    <t>5100011</t>
  </si>
  <si>
    <t>GOI 23.12.2026 GOV</t>
  </si>
  <si>
    <t>IN001226C066</t>
  </si>
  <si>
    <t>5100108</t>
  </si>
  <si>
    <t>GOI 19.06.2027 GOV</t>
  </si>
  <si>
    <t>IN000627C090</t>
  </si>
  <si>
    <t>655</t>
  </si>
  <si>
    <t>SBI Fixed Maturity Plan (FMP)- Series 66</t>
  </si>
  <si>
    <t>1900682</t>
  </si>
  <si>
    <t>8.57% State Government of Andhra Pradesh 2026</t>
  </si>
  <si>
    <t>IN1020150141</t>
  </si>
  <si>
    <t>1904468</t>
  </si>
  <si>
    <t>8.57% State Government of West Bengal 2026</t>
  </si>
  <si>
    <t>IN3420150168</t>
  </si>
  <si>
    <t>900029</t>
  </si>
  <si>
    <t>8.51% State Government of Maharashtra 2026</t>
  </si>
  <si>
    <t>IN2220150204</t>
  </si>
  <si>
    <t>5100026</t>
  </si>
  <si>
    <t>GOI 16.12.2025 GOV</t>
  </si>
  <si>
    <t>IN001225C076</t>
  </si>
  <si>
    <t>5100112</t>
  </si>
  <si>
    <t>GOI 06.09.2025 GOV</t>
  </si>
  <si>
    <t>IN001125C029</t>
  </si>
  <si>
    <t>5100025</t>
  </si>
  <si>
    <t>GOI 02.01.2026 GOV</t>
  </si>
  <si>
    <t>IN000126C010</t>
  </si>
  <si>
    <t>5100110</t>
  </si>
  <si>
    <t>GOI 23.12.2025 GOV</t>
  </si>
  <si>
    <t>IN001225C068</t>
  </si>
  <si>
    <t>SBI Fixed Maturity Plan (FMP)- Series 67</t>
  </si>
  <si>
    <t>1904484</t>
  </si>
  <si>
    <t>8.06% State Government of Uttarakhand 2026</t>
  </si>
  <si>
    <t>IN3620160025</t>
  </si>
  <si>
    <t>5100027</t>
  </si>
  <si>
    <t>GOI 10.05.2026 GOV</t>
  </si>
  <si>
    <t>IN000526C011</t>
  </si>
  <si>
    <t>5100028</t>
  </si>
  <si>
    <t>GOI 07.06.2026 GOV</t>
  </si>
  <si>
    <t>IN000626C019</t>
  </si>
  <si>
    <t>658</t>
  </si>
  <si>
    <t>SBI Fixed Maturity Plan (FMP)- Series 64</t>
  </si>
  <si>
    <t>900152</t>
  </si>
  <si>
    <t>5.15% CGL 2025</t>
  </si>
  <si>
    <t>IN0020200278</t>
  </si>
  <si>
    <t>1900996</t>
  </si>
  <si>
    <t>8.01% State Government of Punjab 2025</t>
  </si>
  <si>
    <t>IN2820150091</t>
  </si>
  <si>
    <t>1904521</t>
  </si>
  <si>
    <t>7.97% State Government of Tamil Nadu 2025</t>
  </si>
  <si>
    <t>IN3120150112</t>
  </si>
  <si>
    <t>1900414</t>
  </si>
  <si>
    <t>7.97% State Government of West Bengal 2025</t>
  </si>
  <si>
    <t>IN3420150077</t>
  </si>
  <si>
    <t>5100123</t>
  </si>
  <si>
    <t>GOI 22.10.2025 GOV</t>
  </si>
  <si>
    <t>IN001025C047</t>
  </si>
  <si>
    <t>660</t>
  </si>
  <si>
    <t>SBI Fixed Maturity Plan (FMP)- Series 68</t>
  </si>
  <si>
    <t>5100039</t>
  </si>
  <si>
    <t>GOI 12.04.2026 GOV</t>
  </si>
  <si>
    <t>IN000426P016</t>
  </si>
  <si>
    <t>5100034</t>
  </si>
  <si>
    <t>IN000426C030</t>
  </si>
  <si>
    <t>661</t>
  </si>
  <si>
    <t>SBI Nifty Midcap 150 Index Fund</t>
  </si>
  <si>
    <t>100034</t>
  </si>
  <si>
    <t>IPCA Laboratories Ltd.</t>
  </si>
  <si>
    <t>INE571A01038</t>
  </si>
  <si>
    <t>101670</t>
  </si>
  <si>
    <t>Patanjali Foods Ltd.</t>
  </si>
  <si>
    <t>INE619A01035</t>
  </si>
  <si>
    <t>100913</t>
  </si>
  <si>
    <t>Rail Vikas Nigam Ltd.</t>
  </si>
  <si>
    <t>INE415G01027</t>
  </si>
  <si>
    <t>100939</t>
  </si>
  <si>
    <t>Gujarat Fluorochemicals Ltd.</t>
  </si>
  <si>
    <t>INE09N301011</t>
  </si>
  <si>
    <t>101184</t>
  </si>
  <si>
    <t>Mazagon Dock Shipbuilders Ltd.</t>
  </si>
  <si>
    <t>INE249Z01020</t>
  </si>
  <si>
    <t>101730</t>
  </si>
  <si>
    <t>Lloyds Metals And Energy Ltd.</t>
  </si>
  <si>
    <t>INE281B01032</t>
  </si>
  <si>
    <t>100906</t>
  </si>
  <si>
    <t>360 ONE WAM Ltd.</t>
  </si>
  <si>
    <t>INE466L01038</t>
  </si>
  <si>
    <t>101574</t>
  </si>
  <si>
    <t>Linde India Ltd.</t>
  </si>
  <si>
    <t>INE473A01011</t>
  </si>
  <si>
    <t>100236</t>
  </si>
  <si>
    <t>INE498L01015</t>
  </si>
  <si>
    <t>100667</t>
  </si>
  <si>
    <t>Cochin Shipyard Ltd.</t>
  </si>
  <si>
    <t>INE704P01025</t>
  </si>
  <si>
    <t>101674</t>
  </si>
  <si>
    <t>Bharat Dynamics Ltd.</t>
  </si>
  <si>
    <t>INE171Z01026</t>
  </si>
  <si>
    <t>100356</t>
  </si>
  <si>
    <t>Ajanta Pharma Ltd.</t>
  </si>
  <si>
    <t>INE031B01049</t>
  </si>
  <si>
    <t>102003</t>
  </si>
  <si>
    <t>Indian Renewable Energy Development Agency Ltd.</t>
  </si>
  <si>
    <t>INE202E01016</t>
  </si>
  <si>
    <t>101774</t>
  </si>
  <si>
    <t>Global Health Ltd.</t>
  </si>
  <si>
    <t>INE474Q01031</t>
  </si>
  <si>
    <t>100632</t>
  </si>
  <si>
    <t>Apar Industries Ltd.</t>
  </si>
  <si>
    <t>INE372A01015</t>
  </si>
  <si>
    <t>100148</t>
  </si>
  <si>
    <t>INE338I01027</t>
  </si>
  <si>
    <t>101959</t>
  </si>
  <si>
    <t>JSW Infrastructure Ltd.</t>
  </si>
  <si>
    <t>INE880J01026</t>
  </si>
  <si>
    <t>101668</t>
  </si>
  <si>
    <t>Adani Wilmar Ltd.</t>
  </si>
  <si>
    <t>INE699H01024</t>
  </si>
  <si>
    <t>100710</t>
  </si>
  <si>
    <t>Tata Investment Corporation Ltd.</t>
  </si>
  <si>
    <t>INE672A01018</t>
  </si>
  <si>
    <t>100151</t>
  </si>
  <si>
    <t>3M India Ltd.</t>
  </si>
  <si>
    <t>INE470A01017</t>
  </si>
  <si>
    <t>101432</t>
  </si>
  <si>
    <t>Star Health &amp; Allied Insurance Co. Ltd.</t>
  </si>
  <si>
    <t>INE575P01011</t>
  </si>
  <si>
    <t>100268</t>
  </si>
  <si>
    <t>NLC India Ltd.</t>
  </si>
  <si>
    <t>INE589A01014</t>
  </si>
  <si>
    <t>102453</t>
  </si>
  <si>
    <t>NTPC Green Energy Ltd.</t>
  </si>
  <si>
    <t>INE0ONG01011</t>
  </si>
  <si>
    <t>100456</t>
  </si>
  <si>
    <t>Bank of Maharashtra</t>
  </si>
  <si>
    <t>INE457A01014</t>
  </si>
  <si>
    <t>100059</t>
  </si>
  <si>
    <t>INE233A01035</t>
  </si>
  <si>
    <t>100412</t>
  </si>
  <si>
    <t>SJVN Ltd.</t>
  </si>
  <si>
    <t>INE002L01015</t>
  </si>
  <si>
    <t>100371</t>
  </si>
  <si>
    <t>Sun TV Network Ltd.</t>
  </si>
  <si>
    <t>INE424H01027</t>
  </si>
  <si>
    <t>102458</t>
  </si>
  <si>
    <t>Waaree Energies Ltd.</t>
  </si>
  <si>
    <t>INE377N01017</t>
  </si>
  <si>
    <t>102196</t>
  </si>
  <si>
    <t>Premier Energies Ltd</t>
  </si>
  <si>
    <t>INE0BS701011</t>
  </si>
  <si>
    <t>100759</t>
  </si>
  <si>
    <t>The New India Assurance Co. Ltd.</t>
  </si>
  <si>
    <t>INE470Y01017</t>
  </si>
  <si>
    <t>100015</t>
  </si>
  <si>
    <t>Mangalore Refinery and Petrochemicals Ltd.</t>
  </si>
  <si>
    <t>INE103A01014</t>
  </si>
  <si>
    <t>662</t>
  </si>
  <si>
    <t>SBI Nifty Smallcap 250 Index Fund</t>
  </si>
  <si>
    <t>100661</t>
  </si>
  <si>
    <t>Central Depository Services (I) Ltd.</t>
  </si>
  <si>
    <t>INE736A01011</t>
  </si>
  <si>
    <t>100533</t>
  </si>
  <si>
    <t>Radico Khaitan Ltd.</t>
  </si>
  <si>
    <t>INE944F01028</t>
  </si>
  <si>
    <t>101178</t>
  </si>
  <si>
    <t>Computer Age Management Services Ltd.</t>
  </si>
  <si>
    <t>INE596I01012</t>
  </si>
  <si>
    <t>100755</t>
  </si>
  <si>
    <t>Amber Enterprises India Ltd.</t>
  </si>
  <si>
    <t>INE371P01015</t>
  </si>
  <si>
    <t>100517</t>
  </si>
  <si>
    <t>Redington Ltd.</t>
  </si>
  <si>
    <t>INE891D01026</t>
  </si>
  <si>
    <t>101623</t>
  </si>
  <si>
    <t>Piramal Pharma Ltd.</t>
  </si>
  <si>
    <t>INE0DK501011</t>
  </si>
  <si>
    <t>101783</t>
  </si>
  <si>
    <t>Five Star Business Finance Ltd.</t>
  </si>
  <si>
    <t>INE128S01021</t>
  </si>
  <si>
    <t>101632</t>
  </si>
  <si>
    <t>Angel One Ltd.</t>
  </si>
  <si>
    <t>INE732I01013</t>
  </si>
  <si>
    <t>102161</t>
  </si>
  <si>
    <t>PG Electroplast Ltd.</t>
  </si>
  <si>
    <t>INE457L01029</t>
  </si>
  <si>
    <t>101962</t>
  </si>
  <si>
    <t>Kaynes Technology India Ltd.</t>
  </si>
  <si>
    <t>INE918Z01012</t>
  </si>
  <si>
    <t>100253</t>
  </si>
  <si>
    <t>Amara Raja Energy &amp; Mobility Ltd.</t>
  </si>
  <si>
    <t>INE885A01032</t>
  </si>
  <si>
    <t>100376</t>
  </si>
  <si>
    <t>Reliance Power Ltd.</t>
  </si>
  <si>
    <t>INE614G01033</t>
  </si>
  <si>
    <t>100824</t>
  </si>
  <si>
    <t>Aavas Financiers Ltd.</t>
  </si>
  <si>
    <t>INE216P01012</t>
  </si>
  <si>
    <t>101803</t>
  </si>
  <si>
    <t>Kfin Technologies Ltd.</t>
  </si>
  <si>
    <t>INE138Y01010</t>
  </si>
  <si>
    <t>100359</t>
  </si>
  <si>
    <t>Wockhardt Ltd.</t>
  </si>
  <si>
    <t>INE049B01025</t>
  </si>
  <si>
    <t>101080</t>
  </si>
  <si>
    <t>JB Chemicals &amp; Pharmaceuticals Ltd.</t>
  </si>
  <si>
    <t>INE572A01036</t>
  </si>
  <si>
    <t>100474</t>
  </si>
  <si>
    <t>Narayana Hrudayalaya Ltd.</t>
  </si>
  <si>
    <t>INE410P01011</t>
  </si>
  <si>
    <t>100728</t>
  </si>
  <si>
    <t>Welspun Corp Ltd.</t>
  </si>
  <si>
    <t>INE191B01025</t>
  </si>
  <si>
    <t>100394</t>
  </si>
  <si>
    <t>Neuland Laboratories Ltd.</t>
  </si>
  <si>
    <t>INE794A01010</t>
  </si>
  <si>
    <t>100281</t>
  </si>
  <si>
    <t>INE055A01016</t>
  </si>
  <si>
    <t>101616</t>
  </si>
  <si>
    <t>Affle (India) Ltd.</t>
  </si>
  <si>
    <t>INE00WC01027</t>
  </si>
  <si>
    <t>100061</t>
  </si>
  <si>
    <t>KEC International Ltd.</t>
  </si>
  <si>
    <t>INE389H01022</t>
  </si>
  <si>
    <t>100745</t>
  </si>
  <si>
    <t>Aegis Logistics Ltd.</t>
  </si>
  <si>
    <t>INE208C01025</t>
  </si>
  <si>
    <t>100230</t>
  </si>
  <si>
    <t>INE511C01022</t>
  </si>
  <si>
    <t>100636</t>
  </si>
  <si>
    <t>Himadri Speciality Chemical Ltd.</t>
  </si>
  <si>
    <t>INE019C01026</t>
  </si>
  <si>
    <t>100152</t>
  </si>
  <si>
    <t>Castrol India Ltd.</t>
  </si>
  <si>
    <t>INE172A01027</t>
  </si>
  <si>
    <t>100145</t>
  </si>
  <si>
    <t>Atul Ltd.</t>
  </si>
  <si>
    <t>INE100A01010</t>
  </si>
  <si>
    <t>100052</t>
  </si>
  <si>
    <t>INE017A01032</t>
  </si>
  <si>
    <t>100638</t>
  </si>
  <si>
    <t>Godfrey Phillips India Ltd.</t>
  </si>
  <si>
    <t>INE260B01028</t>
  </si>
  <si>
    <t>100186</t>
  </si>
  <si>
    <t>Zee Entertainment Enterprises Ltd.</t>
  </si>
  <si>
    <t>INE256A01028</t>
  </si>
  <si>
    <t>102095</t>
  </si>
  <si>
    <t>Nuvama Wealth Management Ltd.</t>
  </si>
  <si>
    <t>INE531F01015</t>
  </si>
  <si>
    <t>102216</t>
  </si>
  <si>
    <t>PTC Industries Ltd.</t>
  </si>
  <si>
    <t>INE596F01018</t>
  </si>
  <si>
    <t>102051</t>
  </si>
  <si>
    <t>Jyoti CNC Automation Ltd.</t>
  </si>
  <si>
    <t>INE980O01024</t>
  </si>
  <si>
    <t>102572</t>
  </si>
  <si>
    <t>Jsw Holdings Ltd.</t>
  </si>
  <si>
    <t>INE824G01012</t>
  </si>
  <si>
    <t>100229</t>
  </si>
  <si>
    <t>NCC Ltd.</t>
  </si>
  <si>
    <t>INE868B01028</t>
  </si>
  <si>
    <t>100449</t>
  </si>
  <si>
    <t>Sammaan Capital Ltd.</t>
  </si>
  <si>
    <t>INE148I01020</t>
  </si>
  <si>
    <t>100828</t>
  </si>
  <si>
    <t>Zensar Technologies Ltd.</t>
  </si>
  <si>
    <t>INE520A01027</t>
  </si>
  <si>
    <t>100261</t>
  </si>
  <si>
    <t>Ramkrishna Forgings Ltd.</t>
  </si>
  <si>
    <t>INE399G01023</t>
  </si>
  <si>
    <t>100086</t>
  </si>
  <si>
    <t>Bata India Ltd.</t>
  </si>
  <si>
    <t>INE176A01028</t>
  </si>
  <si>
    <t>100662</t>
  </si>
  <si>
    <t>INE406M01024</t>
  </si>
  <si>
    <t>100656</t>
  </si>
  <si>
    <t>Nava Ltd.</t>
  </si>
  <si>
    <t>INE725A01030</t>
  </si>
  <si>
    <t>100444</t>
  </si>
  <si>
    <t>PCBL Chemical Ltd.</t>
  </si>
  <si>
    <t>INE602A01031</t>
  </si>
  <si>
    <t>102529</t>
  </si>
  <si>
    <t>Authum Investment &amp; Infrastructure Ltd.</t>
  </si>
  <si>
    <t>INE206F01022</t>
  </si>
  <si>
    <t>100317</t>
  </si>
  <si>
    <t>Natco Pharma Ltd.</t>
  </si>
  <si>
    <t>INE987B01026</t>
  </si>
  <si>
    <t>101496</t>
  </si>
  <si>
    <t>Sapphire Foods India Ltd.</t>
  </si>
  <si>
    <t>INE806T01020</t>
  </si>
  <si>
    <t>100156</t>
  </si>
  <si>
    <t>Finolex Cables Ltd.</t>
  </si>
  <si>
    <t>INE235A01022</t>
  </si>
  <si>
    <t>101152</t>
  </si>
  <si>
    <t>Sumitomo Chemical India Ltd.</t>
  </si>
  <si>
    <t>INE258G01013</t>
  </si>
  <si>
    <t>100752</t>
  </si>
  <si>
    <t>Praj Industries Ltd.</t>
  </si>
  <si>
    <t>INE074A01025</t>
  </si>
  <si>
    <t>100411</t>
  </si>
  <si>
    <t>Jubilant Pharmova Ltd.</t>
  </si>
  <si>
    <t>INE700A01033</t>
  </si>
  <si>
    <t>102215</t>
  </si>
  <si>
    <t>Jaiprakash Power Ventures Ltd.</t>
  </si>
  <si>
    <t>INE351F01018</t>
  </si>
  <si>
    <t>102147</t>
  </si>
  <si>
    <t>Zen Technologies Ltd.</t>
  </si>
  <si>
    <t>INE251B01027</t>
  </si>
  <si>
    <t>100900</t>
  </si>
  <si>
    <t>Sonata Software Ltd.</t>
  </si>
  <si>
    <t>INE269A01021</t>
  </si>
  <si>
    <t>101883</t>
  </si>
  <si>
    <t>Anant Raj Ltd.</t>
  </si>
  <si>
    <t>INE242C01024</t>
  </si>
  <si>
    <t>100311</t>
  </si>
  <si>
    <t>Asahi India Glass Ltd.</t>
  </si>
  <si>
    <t>INE439A01020</t>
  </si>
  <si>
    <t>101228</t>
  </si>
  <si>
    <t>Home First Finance Company India Ltd.</t>
  </si>
  <si>
    <t>INE481N01025</t>
  </si>
  <si>
    <t>100633</t>
  </si>
  <si>
    <t>Gillette India Ltd.</t>
  </si>
  <si>
    <t>INE322A01010</t>
  </si>
  <si>
    <t>100170</t>
  </si>
  <si>
    <t>Titagarh Rail Systems Ltd.</t>
  </si>
  <si>
    <t>INE615H01020</t>
  </si>
  <si>
    <t>100753</t>
  </si>
  <si>
    <t>Newgen Software Technologies Ltd.</t>
  </si>
  <si>
    <t>INE619B01017</t>
  </si>
  <si>
    <t>100697</t>
  </si>
  <si>
    <t>Jindal Saw Ltd.</t>
  </si>
  <si>
    <t>INE324A01032</t>
  </si>
  <si>
    <t>101292</t>
  </si>
  <si>
    <t>Intellect Design Arena Ltd.</t>
  </si>
  <si>
    <t>INE306R01017</t>
  </si>
  <si>
    <t>100031</t>
  </si>
  <si>
    <t>Bayer Cropscience Ltd.</t>
  </si>
  <si>
    <t>INE462A01022</t>
  </si>
  <si>
    <t>100263</t>
  </si>
  <si>
    <t>BEML Ltd.</t>
  </si>
  <si>
    <t>INE258A01016</t>
  </si>
  <si>
    <t>101701</t>
  </si>
  <si>
    <t>Tejas Networks Ltd.</t>
  </si>
  <si>
    <t>INE010J01012</t>
  </si>
  <si>
    <t>Telecom - Equipment &amp; Accessories</t>
  </si>
  <si>
    <t>100417</t>
  </si>
  <si>
    <t>CEAT Ltd.</t>
  </si>
  <si>
    <t>INE482A01020</t>
  </si>
  <si>
    <t>101698</t>
  </si>
  <si>
    <t>Swan Energy Ltd.</t>
  </si>
  <si>
    <t>INE665A01038</t>
  </si>
  <si>
    <t>100307</t>
  </si>
  <si>
    <t>101344</t>
  </si>
  <si>
    <t>Devyani International Ltd.</t>
  </si>
  <si>
    <t>INE872J01023</t>
  </si>
  <si>
    <t>101284</t>
  </si>
  <si>
    <t>Craftsman Automation Ltd.</t>
  </si>
  <si>
    <t>INE00LO01017</t>
  </si>
  <si>
    <t>100162</t>
  </si>
  <si>
    <t>Kirloskar Oil Engines Ltd.</t>
  </si>
  <si>
    <t>INE146L01010</t>
  </si>
  <si>
    <t>100233</t>
  </si>
  <si>
    <t>eClerx Services Ltd.</t>
  </si>
  <si>
    <t>INE738I01010</t>
  </si>
  <si>
    <t>101963</t>
  </si>
  <si>
    <t>Usha Martin Ltd.</t>
  </si>
  <si>
    <t>INE228A01035</t>
  </si>
  <si>
    <t>102150</t>
  </si>
  <si>
    <t>Transformers &amp; Rectifiers (India) Ltd.</t>
  </si>
  <si>
    <t>INE763I01026</t>
  </si>
  <si>
    <t>100672</t>
  </si>
  <si>
    <t>Gravita India Ltd.</t>
  </si>
  <si>
    <t>INE024L01027</t>
  </si>
  <si>
    <t>100585</t>
  </si>
  <si>
    <t>DCM Shriram Ltd.</t>
  </si>
  <si>
    <t>INE499A01024</t>
  </si>
  <si>
    <t>102094</t>
  </si>
  <si>
    <t>HBL Engineering Ltd.</t>
  </si>
  <si>
    <t>INE292B01021</t>
  </si>
  <si>
    <t>100909</t>
  </si>
  <si>
    <t>AstraZeneca Pharma India Ltd.</t>
  </si>
  <si>
    <t>INE203A01020</t>
  </si>
  <si>
    <t>100714</t>
  </si>
  <si>
    <t>LT Foods Ltd.</t>
  </si>
  <si>
    <t>INE818H01020</t>
  </si>
  <si>
    <t>100051</t>
  </si>
  <si>
    <t>Alembic Pharmaceuticals Ltd.</t>
  </si>
  <si>
    <t>INE901L01018</t>
  </si>
  <si>
    <t>100072</t>
  </si>
  <si>
    <t>Action Construction Equipment Ltd.</t>
  </si>
  <si>
    <t>INE731H01025</t>
  </si>
  <si>
    <t>100827</t>
  </si>
  <si>
    <t>Ircon International Ltd.</t>
  </si>
  <si>
    <t>INE962Y01021</t>
  </si>
  <si>
    <t>101210</t>
  </si>
  <si>
    <t>Credit Access Grameen Ltd.</t>
  </si>
  <si>
    <t>INE741K01010</t>
  </si>
  <si>
    <t>100731</t>
  </si>
  <si>
    <t>BASF India Ltd.</t>
  </si>
  <si>
    <t>INE373A01013</t>
  </si>
  <si>
    <t>100551</t>
  </si>
  <si>
    <t>Techno Electric &amp; Engineering Company Ltd.</t>
  </si>
  <si>
    <t>INE285K01026</t>
  </si>
  <si>
    <t>101726</t>
  </si>
  <si>
    <t>Jupiter Wagons Ltd.</t>
  </si>
  <si>
    <t>INE209L01016</t>
  </si>
  <si>
    <t>101489</t>
  </si>
  <si>
    <t>Data Patterns (India) Ltd.</t>
  </si>
  <si>
    <t>INE0IX101010</t>
  </si>
  <si>
    <t>100826</t>
  </si>
  <si>
    <t>Garden Reach Shipbuilders &amp; Engineers Ltd.</t>
  </si>
  <si>
    <t>INE382Z01011</t>
  </si>
  <si>
    <t>102447</t>
  </si>
  <si>
    <t>Afcons Infrastructure Ltd.</t>
  </si>
  <si>
    <t>INE101I01011</t>
  </si>
  <si>
    <t>101229</t>
  </si>
  <si>
    <t>Jubilant Ingrevia Ltd.</t>
  </si>
  <si>
    <t>INE0BY001018</t>
  </si>
  <si>
    <t>100691</t>
  </si>
  <si>
    <t>BLS International Services Ltd.</t>
  </si>
  <si>
    <t>INE153T01027</t>
  </si>
  <si>
    <t>101689</t>
  </si>
  <si>
    <t>Olectra Greentech Ltd.</t>
  </si>
  <si>
    <t>INE260D01016</t>
  </si>
  <si>
    <t>101931</t>
  </si>
  <si>
    <t>R R Kabel Ltd.</t>
  </si>
  <si>
    <t>INE385C01021</t>
  </si>
  <si>
    <t>100068</t>
  </si>
  <si>
    <t>Kansai Nerolac Paints Ltd.</t>
  </si>
  <si>
    <t>INE531A01024</t>
  </si>
  <si>
    <t>100542</t>
  </si>
  <si>
    <t>INE301A01014</t>
  </si>
  <si>
    <t>101366</t>
  </si>
  <si>
    <t>Aditya Birla Sun Life Amc Ltd.</t>
  </si>
  <si>
    <t>INE404A01024</t>
  </si>
  <si>
    <t>100102</t>
  </si>
  <si>
    <t>Jyothy Laboratories Ltd.</t>
  </si>
  <si>
    <t>INE668F01031</t>
  </si>
  <si>
    <t>102199</t>
  </si>
  <si>
    <t>INE883F01010</t>
  </si>
  <si>
    <t>101380</t>
  </si>
  <si>
    <t>Godawari Power &amp; Ispat Ltd.</t>
  </si>
  <si>
    <t>INE177H01039</t>
  </si>
  <si>
    <t>101181</t>
  </si>
  <si>
    <t>UTI Asset Management Co. Ltd.</t>
  </si>
  <si>
    <t>INE094J01016</t>
  </si>
  <si>
    <t>100079</t>
  </si>
  <si>
    <t>INE008A01015</t>
  </si>
  <si>
    <t>100103</t>
  </si>
  <si>
    <t>Kirloskar Brothers Ltd.</t>
  </si>
  <si>
    <t>INE732A01036</t>
  </si>
  <si>
    <t>100738</t>
  </si>
  <si>
    <t>Minda Corporation Ltd.</t>
  </si>
  <si>
    <t>INE842C01021</t>
  </si>
  <si>
    <t>100434</t>
  </si>
  <si>
    <t>Century Plyboards (India) Ltd.</t>
  </si>
  <si>
    <t>INE348B01021</t>
  </si>
  <si>
    <t>102096</t>
  </si>
  <si>
    <t>Signatureglobal (India) Ltd.</t>
  </si>
  <si>
    <t>INE903U01023</t>
  </si>
  <si>
    <t>101677</t>
  </si>
  <si>
    <t>Capri Global Capital Ltd.</t>
  </si>
  <si>
    <t>INE180C01042</t>
  </si>
  <si>
    <t>100327</t>
  </si>
  <si>
    <t>Welspun Living Ltd.</t>
  </si>
  <si>
    <t>INE192B01031</t>
  </si>
  <si>
    <t>100544</t>
  </si>
  <si>
    <t>Quess Corp Ltd.</t>
  </si>
  <si>
    <t>INE615P01015</t>
  </si>
  <si>
    <t>101786</t>
  </si>
  <si>
    <t>Bikaji Foods International Ltd.</t>
  </si>
  <si>
    <t>INE00E101023</t>
  </si>
  <si>
    <t>100392</t>
  </si>
  <si>
    <t>Gujarat Narmada Valley Fertilizers &amp; Chemicals Ltd.</t>
  </si>
  <si>
    <t>INE113A01013</t>
  </si>
  <si>
    <t>100228</t>
  </si>
  <si>
    <t>INE168A01041</t>
  </si>
  <si>
    <t>100897</t>
  </si>
  <si>
    <t>Metropolis Healthcare Ltd.</t>
  </si>
  <si>
    <t>INE112L01020</t>
  </si>
  <si>
    <t>100342</t>
  </si>
  <si>
    <t>Vardhman Textiles Ltd.</t>
  </si>
  <si>
    <t>INE825A01020</t>
  </si>
  <si>
    <t>100476</t>
  </si>
  <si>
    <t>Caplin Point Laboratories Ltd.</t>
  </si>
  <si>
    <t>INE475E01026</t>
  </si>
  <si>
    <t>101680</t>
  </si>
  <si>
    <t>The Fertilisers And Chemicals Travancore Ltd.</t>
  </si>
  <si>
    <t>INE188A01015</t>
  </si>
  <si>
    <t>100057</t>
  </si>
  <si>
    <t>Elecon Engineering Company Ltd.</t>
  </si>
  <si>
    <t>INE205B01031</t>
  </si>
  <si>
    <t>100470</t>
  </si>
  <si>
    <t>Schneider Electric Infrastructure Ltd.</t>
  </si>
  <si>
    <t>INE839M01018</t>
  </si>
  <si>
    <t>101289</t>
  </si>
  <si>
    <t>SAREGAMA India Ltd.</t>
  </si>
  <si>
    <t>INE979A01025</t>
  </si>
  <si>
    <t>100783</t>
  </si>
  <si>
    <t>JM Financial Ltd.</t>
  </si>
  <si>
    <t>INE780C01023</t>
  </si>
  <si>
    <t>100045</t>
  </si>
  <si>
    <t>Gujarat Pipavav Port Ltd.</t>
  </si>
  <si>
    <t>INE517F01014</t>
  </si>
  <si>
    <t>100390</t>
  </si>
  <si>
    <t>JK Tyre &amp; Industries Ltd.</t>
  </si>
  <si>
    <t>INE573A01042</t>
  </si>
  <si>
    <t>102120</t>
  </si>
  <si>
    <t>Valor Estate Ltd.</t>
  </si>
  <si>
    <t>INE879I01012</t>
  </si>
  <si>
    <t>100901</t>
  </si>
  <si>
    <t>Mastek Ltd.</t>
  </si>
  <si>
    <t>INE759A01021</t>
  </si>
  <si>
    <t>100093</t>
  </si>
  <si>
    <t>Blue Dart Express Ltd.</t>
  </si>
  <si>
    <t>INE233B01017</t>
  </si>
  <si>
    <t>102544</t>
  </si>
  <si>
    <t>Sai Life Sciences Ltd.</t>
  </si>
  <si>
    <t>INE570L01029</t>
  </si>
  <si>
    <t>The India Cements Ltd.</t>
  </si>
  <si>
    <t>INE383A01012</t>
  </si>
  <si>
    <t>101699</t>
  </si>
  <si>
    <t>INE483C01032</t>
  </si>
  <si>
    <t>101491</t>
  </si>
  <si>
    <t>Alivus Life Sciences Ltd.</t>
  </si>
  <si>
    <t>INE03Q201024</t>
  </si>
  <si>
    <t>100337</t>
  </si>
  <si>
    <t>Triveni Engineering &amp; Industries Ltd.</t>
  </si>
  <si>
    <t>INE256C01024</t>
  </si>
  <si>
    <t>100707</t>
  </si>
  <si>
    <t>Cera Sanitaryware Ltd.</t>
  </si>
  <si>
    <t>INE739E01017</t>
  </si>
  <si>
    <t>100689</t>
  </si>
  <si>
    <t>Godrej Agrovet Ltd.</t>
  </si>
  <si>
    <t>INE850D01014</t>
  </si>
  <si>
    <t>102013</t>
  </si>
  <si>
    <t>Honasa Consumer Ltd.</t>
  </si>
  <si>
    <t>INE0J5401028</t>
  </si>
  <si>
    <t>100938</t>
  </si>
  <si>
    <t>Sterling &amp; Wilson Solar Ltd.</t>
  </si>
  <si>
    <t>INE00M201021</t>
  </si>
  <si>
    <t>101947</t>
  </si>
  <si>
    <t>INE777K01022</t>
  </si>
  <si>
    <t>100561</t>
  </si>
  <si>
    <t>RHI Magnesita India Ltd.</t>
  </si>
  <si>
    <t>INE743M01012</t>
  </si>
  <si>
    <t>100297</t>
  </si>
  <si>
    <t>The Bombay Burmah Trading Corporation Ltd.</t>
  </si>
  <si>
    <t>INE050A01025</t>
  </si>
  <si>
    <t>100809</t>
  </si>
  <si>
    <t>Rites Ltd.</t>
  </si>
  <si>
    <t>INE320J01015</t>
  </si>
  <si>
    <t>100573</t>
  </si>
  <si>
    <t>Chennai Petroleum Corporation Ltd.</t>
  </si>
  <si>
    <t>INE178A01016</t>
  </si>
  <si>
    <t>100741</t>
  </si>
  <si>
    <t>Trident Ltd.</t>
  </si>
  <si>
    <t>INE064C01022</t>
  </si>
  <si>
    <t>100255</t>
  </si>
  <si>
    <t>PNC Infratech Ltd.</t>
  </si>
  <si>
    <t>INE195J01029</t>
  </si>
  <si>
    <t>100423</t>
  </si>
  <si>
    <t>Maharashtra Seamless Ltd.</t>
  </si>
  <si>
    <t>INE271B01025</t>
  </si>
  <si>
    <t>100718</t>
  </si>
  <si>
    <t>INE870H01013</t>
  </si>
  <si>
    <t>102160</t>
  </si>
  <si>
    <t>Raymond Lifestyle Ltd.</t>
  </si>
  <si>
    <t>INE02ID01020</t>
  </si>
  <si>
    <t>101671</t>
  </si>
  <si>
    <t>Tata Teleservices (Maharastra) Ltd.</t>
  </si>
  <si>
    <t>INE517B01013</t>
  </si>
  <si>
    <t>101618</t>
  </si>
  <si>
    <t>Syrma SGS Technology Ltd.</t>
  </si>
  <si>
    <t>INE0DYJ01015</t>
  </si>
  <si>
    <t>100113</t>
  </si>
  <si>
    <t>Shipping Corporation of India Ltd.</t>
  </si>
  <si>
    <t>INE109A01011</t>
  </si>
  <si>
    <t>100580</t>
  </si>
  <si>
    <t>IFCI Ltd.</t>
  </si>
  <si>
    <t>INE039A01010</t>
  </si>
  <si>
    <t>101684</t>
  </si>
  <si>
    <t>INE565A01014</t>
  </si>
  <si>
    <t>101237</t>
  </si>
  <si>
    <t>Railtel Corporation of India Ltd.</t>
  </si>
  <si>
    <t>INE0DD101019</t>
  </si>
  <si>
    <t>101399</t>
  </si>
  <si>
    <t>Latent View Analytics Ltd.</t>
  </si>
  <si>
    <t>INE0I7C01011</t>
  </si>
  <si>
    <t>101312</t>
  </si>
  <si>
    <t>Clean Science &amp; Technology Ltd.</t>
  </si>
  <si>
    <t>INE227W01023</t>
  </si>
  <si>
    <t>102517</t>
  </si>
  <si>
    <t>Inventurus Knowledge Solutions Ltd.</t>
  </si>
  <si>
    <t>INE115Q01022</t>
  </si>
  <si>
    <t>101676</t>
  </si>
  <si>
    <t>Central Bank of India</t>
  </si>
  <si>
    <t>INE483A01010</t>
  </si>
  <si>
    <t>102450</t>
  </si>
  <si>
    <t>Niva Bupa Health Insurance Company Ltd.</t>
  </si>
  <si>
    <t>INE995S01015</t>
  </si>
  <si>
    <t>102121</t>
  </si>
  <si>
    <t>Netweb Technologies India Ltd.</t>
  </si>
  <si>
    <t>INE0NT901020</t>
  </si>
  <si>
    <t>101685</t>
  </si>
  <si>
    <t>ITI Ltd.</t>
  </si>
  <si>
    <t>INE248A01017</t>
  </si>
  <si>
    <t>101413</t>
  </si>
  <si>
    <t>C.E.Info Systems Ltd.</t>
  </si>
  <si>
    <t>INE0BV301023</t>
  </si>
  <si>
    <t>101482</t>
  </si>
  <si>
    <t>JBM Auto Ltd.</t>
  </si>
  <si>
    <t>INE927D01051</t>
  </si>
  <si>
    <t>102457</t>
  </si>
  <si>
    <t>Sagility India Ltd.</t>
  </si>
  <si>
    <t>INE0W2G01015</t>
  </si>
  <si>
    <t>102039</t>
  </si>
  <si>
    <t>Inox India Ltd.</t>
  </si>
  <si>
    <t>INE616N01034</t>
  </si>
  <si>
    <t>100914</t>
  </si>
  <si>
    <t>Alkyl Amines Chemicals Ltd.</t>
  </si>
  <si>
    <t>INE150B01039</t>
  </si>
  <si>
    <t>101693</t>
  </si>
  <si>
    <t>Shree Renuka Sugars Ltd.</t>
  </si>
  <si>
    <t>INE087H01022</t>
  </si>
  <si>
    <t>100016</t>
  </si>
  <si>
    <t>Gujarat Mineral Development Corporation Ltd.</t>
  </si>
  <si>
    <t>INE131A01031</t>
  </si>
  <si>
    <t>102518</t>
  </si>
  <si>
    <t>International Gemmological Institute India Ltd.</t>
  </si>
  <si>
    <t>INE0Q9301021</t>
  </si>
  <si>
    <t>102157</t>
  </si>
  <si>
    <t>Emcure Pharmaceuticals Ltd.</t>
  </si>
  <si>
    <t>INE168P01015</t>
  </si>
  <si>
    <t>101293</t>
  </si>
  <si>
    <t>UCO Bank</t>
  </si>
  <si>
    <t>INE691A01018</t>
  </si>
  <si>
    <t>101703</t>
  </si>
  <si>
    <t>Alok Industries Ltd.</t>
  </si>
  <si>
    <t>INE270A01029</t>
  </si>
  <si>
    <t>100375</t>
  </si>
  <si>
    <t>Just Dial Ltd.</t>
  </si>
  <si>
    <t>INE599M01018</t>
  </si>
  <si>
    <t>100655</t>
  </si>
  <si>
    <t>Rashtriya Chemicals and Fertilizers Ltd.</t>
  </si>
  <si>
    <t>INE027A01015</t>
  </si>
  <si>
    <t>101694</t>
  </si>
  <si>
    <t>RattanIndia Enterprises Ltd.</t>
  </si>
  <si>
    <t>INE834M01019</t>
  </si>
  <si>
    <t>101688</t>
  </si>
  <si>
    <t>MMTC LTD</t>
  </si>
  <si>
    <t>INE123F01029</t>
  </si>
  <si>
    <t>663</t>
  </si>
  <si>
    <t>SBI CRISIL IBX Gilt Index- June 2036 Fund</t>
  </si>
  <si>
    <t>664</t>
  </si>
  <si>
    <t>SBI CRISIL IBX Gilt Index-APR-2029 Fund</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</si>
  <si>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</si>
  <si>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</si>
  <si>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</si>
  <si>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</si>
  <si>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</si>
  <si>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</si>
  <si>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</si>
  <si>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</si>
  <si>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</si>
  <si>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</si>
  <si>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</si>
  <si>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</si>
  <si>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</si>
  <si>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</si>
  <si>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</si>
  <si>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</si>
  <si>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</si>
  <si>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</si>
  <si>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</si>
  <si>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</si>
  <si>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</si>
  <si>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</si>
  <si>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</si>
  <si>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</si>
  <si>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</si>
  <si>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</si>
  <si>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</si>
  <si>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</si>
  <si>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</si>
  <si>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1904822</t>
  </si>
  <si>
    <t>7.78% State Government of Telangana 2027</t>
  </si>
  <si>
    <t>IN4520190021</t>
  </si>
  <si>
    <t>1904761</t>
  </si>
  <si>
    <t>7.25% State Government of Kerala 2027</t>
  </si>
  <si>
    <t>IN2020170055</t>
  </si>
  <si>
    <t>1901994</t>
  </si>
  <si>
    <t>7.19% State Government of Uttar Pradesh 2027</t>
  </si>
  <si>
    <t>IN3320170068</t>
  </si>
  <si>
    <t>1902160</t>
  </si>
  <si>
    <t>7.25% State Government of Gujarat 2027</t>
  </si>
  <si>
    <t>IN1520170094</t>
  </si>
  <si>
    <t>SBI Fixed Maturity Plan (FMP)- Series 72</t>
  </si>
  <si>
    <t>669</t>
  </si>
  <si>
    <t>SBI Fixed Maturity Plan (FMP)- Series 73</t>
  </si>
  <si>
    <t>670</t>
  </si>
  <si>
    <t>SBI Long Duration Fund</t>
  </si>
  <si>
    <t>900148</t>
  </si>
  <si>
    <t>6.80% CGL 2060</t>
  </si>
  <si>
    <t>IN0020200187</t>
  </si>
  <si>
    <t>900286</t>
  </si>
  <si>
    <t>7.40% CGL 2062</t>
  </si>
  <si>
    <t>IN0020220094</t>
  </si>
  <si>
    <t>900312</t>
  </si>
  <si>
    <t>7.09% CGL 2054</t>
  </si>
  <si>
    <t>IN0020240118</t>
  </si>
  <si>
    <t>900284</t>
  </si>
  <si>
    <t>7.36% CGL 2052</t>
  </si>
  <si>
    <t>IN0020220086</t>
  </si>
  <si>
    <t>900139</t>
  </si>
  <si>
    <t>7.63% CGL 2059</t>
  </si>
  <si>
    <t>IN0020190057</t>
  </si>
  <si>
    <t>900069</t>
  </si>
  <si>
    <t>6.62% CGL 2051</t>
  </si>
  <si>
    <t>IN0020160092</t>
  </si>
  <si>
    <t>900146</t>
  </si>
  <si>
    <t>7.19% CGL 2060</t>
  </si>
  <si>
    <t>IN0020200039</t>
  </si>
  <si>
    <t>900132</t>
  </si>
  <si>
    <t>7.72% CGL 2055</t>
  </si>
  <si>
    <t>IN0020150077</t>
  </si>
  <si>
    <t>671</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</si>
  <si>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</si>
  <si>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</si>
  <si>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</si>
  <si>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</si>
  <si>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</si>
  <si>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</si>
  <si>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</si>
  <si>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</si>
  <si>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</si>
  <si>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</si>
  <si>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</si>
  <si>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</si>
  <si>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</si>
  <si>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</si>
  <si>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</si>
  <si>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</si>
  <si>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673</t>
  </si>
  <si>
    <t>SBI Fixed Maturity Plan (FMP)- Series 76</t>
  </si>
  <si>
    <t>5100083</t>
  </si>
  <si>
    <t>GOI 26.04.2026 GOV</t>
  </si>
  <si>
    <t>IN000426C014</t>
  </si>
  <si>
    <t>675</t>
  </si>
  <si>
    <t>SBI Fixed Maturity Plan (FMP)- Series 78</t>
  </si>
  <si>
    <t>704128</t>
  </si>
  <si>
    <t>INE020B08EF4</t>
  </si>
  <si>
    <t>1904710</t>
  </si>
  <si>
    <t>8.48% State Government of Rajasthan 2026</t>
  </si>
  <si>
    <t>IN2920150249</t>
  </si>
  <si>
    <t>1900229</t>
  </si>
  <si>
    <t>8.82% State Government of Bihar 2026</t>
  </si>
  <si>
    <t>IN1320150049</t>
  </si>
  <si>
    <t>676</t>
  </si>
  <si>
    <t>SBI Dividend Yield Fund</t>
  </si>
  <si>
    <t>102554</t>
  </si>
  <si>
    <t>ITC Hotels Ltd.</t>
  </si>
  <si>
    <t>INE379A01028</t>
  </si>
  <si>
    <t>677</t>
  </si>
  <si>
    <t>SBI Fixed Maturity Plan (FMP)- Series 79</t>
  </si>
  <si>
    <t>679</t>
  </si>
  <si>
    <t>SBI Fixed Maturity Plan (FMP)- Series 81</t>
  </si>
  <si>
    <t>800316</t>
  </si>
  <si>
    <t>Kotak Mahindra Investments Ltd.</t>
  </si>
  <si>
    <t>INE975F07IB2</t>
  </si>
  <si>
    <t>704138</t>
  </si>
  <si>
    <t>INE031A08871</t>
  </si>
  <si>
    <t>703940</t>
  </si>
  <si>
    <t>INE115A07QB9</t>
  </si>
  <si>
    <t>1904815</t>
  </si>
  <si>
    <t>8.53% State Government of Telangana 2026</t>
  </si>
  <si>
    <t>IN4520150140</t>
  </si>
  <si>
    <t>1902135</t>
  </si>
  <si>
    <t>8.38% State Government of Haryana 2026</t>
  </si>
  <si>
    <t>IN1620150129</t>
  </si>
  <si>
    <t>1901145</t>
  </si>
  <si>
    <t>8.42% State Government of Jharkhand 2026</t>
  </si>
  <si>
    <t>IN3720150066</t>
  </si>
  <si>
    <t>681</t>
  </si>
  <si>
    <t>SBI BSE Sensex Index Fund</t>
  </si>
  <si>
    <t>682</t>
  </si>
  <si>
    <t>SBI Nifty 1 D Rate ETF</t>
  </si>
  <si>
    <t>684</t>
  </si>
  <si>
    <t>SBI Nifty50 Equal Weight Index Fund</t>
  </si>
  <si>
    <t>SBI Energy Opportunities Fund</t>
  </si>
  <si>
    <t>101625</t>
  </si>
  <si>
    <t>Savita Oil Technologies Ltd.</t>
  </si>
  <si>
    <t>INE035D01020</t>
  </si>
  <si>
    <t>101746</t>
  </si>
  <si>
    <t>Shivalik Bimetal Controls Ltd.</t>
  </si>
  <si>
    <t>INE386D01027</t>
  </si>
  <si>
    <t>687</t>
  </si>
  <si>
    <t>SBI Automotive Opportunities Fund</t>
  </si>
  <si>
    <t>100339</t>
  </si>
  <si>
    <t>Gabriel India Ltd.</t>
  </si>
  <si>
    <t>INE524A01029</t>
  </si>
  <si>
    <t>101317</t>
  </si>
  <si>
    <t>Rolex Rings Ltd.</t>
  </si>
  <si>
    <t>INE645S01016</t>
  </si>
  <si>
    <t>102134</t>
  </si>
  <si>
    <t>Alicon Castalloy Ltd.</t>
  </si>
  <si>
    <t>INE062D01024</t>
  </si>
  <si>
    <t>102503</t>
  </si>
  <si>
    <t>ASK Automotive Ltd.</t>
  </si>
  <si>
    <t>INE491J01022</t>
  </si>
  <si>
    <t>688</t>
  </si>
  <si>
    <t>c) Silver</t>
  </si>
  <si>
    <t>500002</t>
  </si>
  <si>
    <t>IDIA00500002</t>
  </si>
  <si>
    <t>Silver</t>
  </si>
  <si>
    <t>689</t>
  </si>
  <si>
    <t>SBI Silver ETF Fund of Fund</t>
  </si>
  <si>
    <t>690</t>
  </si>
  <si>
    <t>SBI Nifty50 Equal Weight ETF</t>
  </si>
  <si>
    <t>691</t>
  </si>
  <si>
    <t>SBI Innovative Opportunities Fund</t>
  </si>
  <si>
    <t>101965</t>
  </si>
  <si>
    <t>692</t>
  </si>
  <si>
    <t>SBI Nifty 500 Index Fund</t>
  </si>
  <si>
    <t>693</t>
  </si>
  <si>
    <t>SBI Nifty India Consumption Index Fund</t>
  </si>
  <si>
    <t>694</t>
  </si>
  <si>
    <t>SBI Quant Fund</t>
  </si>
  <si>
    <t>695</t>
  </si>
  <si>
    <t>SBI Nifty Bank Index Fund</t>
  </si>
  <si>
    <t>696</t>
  </si>
  <si>
    <t>SBI Nifty IT Index Fund</t>
  </si>
  <si>
    <t>SBI BSE PSU Bank ETF</t>
  </si>
  <si>
    <t>102461</t>
  </si>
  <si>
    <t>INE608A01012</t>
  </si>
  <si>
    <t>698</t>
  </si>
  <si>
    <t>SBI BSE PSU Bank Index Fund</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</si>
  <si>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</si>
  <si>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</si>
  <si>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</si>
  <si>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</si>
  <si>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</si>
  <si>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</si>
  <si>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</si>
  <si>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</si>
  <si>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</si>
  <si>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</si>
  <si>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</si>
  <si>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</si>
  <si>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</si>
  <si>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</si>
  <si>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</si>
  <si>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</si>
  <si>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</si>
  <si>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</si>
  <si>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</si>
  <si>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</si>
  <si>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</si>
  <si>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</si>
  <si>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</si>
  <si>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</si>
  <si>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</si>
  <si>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</si>
  <si>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</si>
  <si>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</si>
  <si>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</si>
  <si>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</si>
  <si>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</si>
  <si>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</si>
  <si>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</si>
  <si>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</si>
  <si>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</si>
  <si>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</si>
  <si>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</si>
  <si>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</si>
  <si>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</si>
  <si>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</si>
  <si>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</si>
  <si>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</si>
  <si>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</si>
  <si>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</si>
  <si>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</si>
  <si>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</si>
  <si>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</si>
  <si>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</si>
  <si>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</si>
  <si>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</si>
  <si>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</si>
  <si>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</si>
  <si>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</si>
  <si>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</si>
  <si>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</si>
  <si>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</si>
  <si>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</si>
  <si>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</si>
  <si>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</si>
  <si>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</si>
  <si>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</si>
  <si>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</si>
  <si>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</si>
  <si>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</si>
  <si>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</si>
  <si>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41</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</si>
  <si>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</si>
  <si>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</si>
  <si>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</si>
  <si>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</si>
  <si>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</si>
  <si>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</si>
  <si>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</si>
  <si>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</si>
  <si>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</si>
  <si>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</si>
  <si>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</si>
  <si>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</si>
  <si>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</si>
  <si>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</si>
  <si>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</si>
  <si>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</si>
  <si>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</si>
  <si>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56</t>
  </si>
  <si>
    <t>SFMP- Series 57</t>
  </si>
  <si>
    <t>SFMP- Series 58</t>
  </si>
  <si>
    <t>SCPSE</t>
  </si>
  <si>
    <t>SFMP- Series 59</t>
  </si>
  <si>
    <t>SFMP- Series 60</t>
  </si>
  <si>
    <t>SMCF</t>
  </si>
  <si>
    <t>SFMP- Series 61</t>
  </si>
  <si>
    <t>SFMP- Series 66</t>
  </si>
  <si>
    <t>SFMP- Series 67</t>
  </si>
  <si>
    <t>SFMP- Series 64</t>
  </si>
  <si>
    <t>SFMP- Series 68</t>
  </si>
  <si>
    <t>SNM150IF</t>
  </si>
  <si>
    <t>SNS250IF</t>
  </si>
  <si>
    <t>SCIGI-JUN 2036</t>
  </si>
  <si>
    <t>SCIGI-APR 2029</t>
  </si>
  <si>
    <t>SCISI-SEP 2027</t>
  </si>
  <si>
    <t>SFMP- Series 72</t>
  </si>
  <si>
    <t>SFMP- Series 73</t>
  </si>
  <si>
    <t>SLDF</t>
  </si>
  <si>
    <t>SFMP- Series 74</t>
  </si>
  <si>
    <t>SFMP- Series 76</t>
  </si>
  <si>
    <t>SFMP- Series 78</t>
  </si>
  <si>
    <t>SDYF</t>
  </si>
  <si>
    <t>SFMP- Series 79</t>
  </si>
  <si>
    <t>SFMP- Series 81</t>
  </si>
  <si>
    <t>SBI-BSE-SENSEX-IF</t>
  </si>
  <si>
    <t>LIQUIDSBI</t>
  </si>
  <si>
    <t>SN50EWIF</t>
  </si>
  <si>
    <t>SEOF</t>
  </si>
  <si>
    <t>SBI-AOF</t>
  </si>
  <si>
    <t>SETFSILVER</t>
  </si>
  <si>
    <t>SETFSILVER-FOF</t>
  </si>
  <si>
    <t>SN50EW-ETF</t>
  </si>
  <si>
    <t>SIOF</t>
  </si>
  <si>
    <t>SN500IF</t>
  </si>
  <si>
    <t>SNICIF</t>
  </si>
  <si>
    <t>SQF</t>
  </si>
  <si>
    <t>SNBIF</t>
  </si>
  <si>
    <t>SNITIF</t>
  </si>
  <si>
    <t>Back to Index</t>
  </si>
  <si>
    <t>Scheme Code</t>
  </si>
  <si>
    <t>Scheme Short code</t>
  </si>
  <si>
    <t>Scheme Name</t>
  </si>
  <si>
    <t>HDFC Bank Ltd. 24-APR-25</t>
  </si>
  <si>
    <t>Short</t>
  </si>
  <si>
    <t>Stock Futures</t>
  </si>
  <si>
    <t>Reliance Industries Ltd. 24-APR-25</t>
  </si>
  <si>
    <t>Kotak Mahindra Bank Ltd. 24-APR-25</t>
  </si>
  <si>
    <t>Indus Towers Ltd. 24-APR-25</t>
  </si>
  <si>
    <t>Mahindra &amp; Mahindra Ltd. 24-APR-25</t>
  </si>
  <si>
    <t>Tata Motors Ltd. 24-APR-25</t>
  </si>
  <si>
    <t>National Aluminium Company Ltd. 24-APR-25</t>
  </si>
  <si>
    <t>Hindalco Industries Ltd. 24-APR-25</t>
  </si>
  <si>
    <t>DLF Ltd. 24-APR-25</t>
  </si>
  <si>
    <t>Punjab National Bank 24-APR-25</t>
  </si>
  <si>
    <t>REC Ltd. 24-APR-25</t>
  </si>
  <si>
    <t>Ambuja Cements Ltd. 24-APR-25</t>
  </si>
  <si>
    <t>Axis Bank Ltd. 24-APR-25</t>
  </si>
  <si>
    <t>Larsen &amp; Toubro Ltd. 24-APR-25</t>
  </si>
  <si>
    <t>Tata Power Company Ltd. 24-APR-25</t>
  </si>
  <si>
    <t>GMR Airports Ltd. 24-APR-25</t>
  </si>
  <si>
    <t>Tata Consultancy Services Ltd. 24-APR-25</t>
  </si>
  <si>
    <t>Hindustan Aeronautics Ltd. 24-APR-25</t>
  </si>
  <si>
    <t>State Bank of India 24-APR-25</t>
  </si>
  <si>
    <t>Bank of Baroda 24-APR-25</t>
  </si>
  <si>
    <t>Aditya Birla Capital Ltd. 24-APR-25</t>
  </si>
  <si>
    <t>Tata Steel Ltd. 24-APR-25</t>
  </si>
  <si>
    <t>Canara Bank 24-APR-25</t>
  </si>
  <si>
    <t>Bajaj Finserv Ltd. 24-APR-25</t>
  </si>
  <si>
    <t>Infosys Ltd. 24-APR-25</t>
  </si>
  <si>
    <t>ICICI Bank Ltd. 24-APR-25</t>
  </si>
  <si>
    <t>Adani Green Energy Ltd. 24-APR-25</t>
  </si>
  <si>
    <t>ACC Ltd. 24-APR-25</t>
  </si>
  <si>
    <t>Bharat Heavy Electricals Ltd. 24-APR-25</t>
  </si>
  <si>
    <t>Samvardhana Motherson International Ltd. 24-APR-25</t>
  </si>
  <si>
    <t>Ultratech Cement Ltd. 24-APR-25</t>
  </si>
  <si>
    <t>Bharat Petroleum Corporation Ltd. 24-APR-25</t>
  </si>
  <si>
    <t>Titan Company Ltd. 24-APR-25</t>
  </si>
  <si>
    <t>Bharti Airtel Ltd. 24-APR-25</t>
  </si>
  <si>
    <t>JSW Steel Ltd. 24-APR-25</t>
  </si>
  <si>
    <t>Zydus Lifesciences Ltd. 24-APR-25</t>
  </si>
  <si>
    <t>United Spirits Ltd. 24-APR-25</t>
  </si>
  <si>
    <t>Apollo Hospitals Enterprise Ltd. 24-APR-25</t>
  </si>
  <si>
    <t>IndusInd Bank Ltd. 24-APR-25</t>
  </si>
  <si>
    <t>Sun Pharmaceutical Industries Ltd. 24-APR-25</t>
  </si>
  <si>
    <t>Interglobe Aviation Ltd. 24-APR-25</t>
  </si>
  <si>
    <t>Bajaj Auto Ltd. 24-APR-25</t>
  </si>
  <si>
    <t>Oil &amp; Natural Gas Corporation Ltd. 24-APR-25</t>
  </si>
  <si>
    <t>NMDC Ltd. 24-APR-25</t>
  </si>
  <si>
    <t>SBI Life Insurance Co. Ltd. 24-APR-25</t>
  </si>
  <si>
    <t>Adani Enterprises Ltd. 24-APR-25</t>
  </si>
  <si>
    <t>The Indian Hotels Company Ltd. 24-APR-25</t>
  </si>
  <si>
    <t>HDFC Life Insurance Company Ltd. 24-APR-25</t>
  </si>
  <si>
    <t>Piramal Enterprises Ltd. 24-APR-25</t>
  </si>
  <si>
    <t>UPL Ltd. 24-APR-25</t>
  </si>
  <si>
    <t>Trent Ltd. 24-APR-25</t>
  </si>
  <si>
    <t>Vedanta Ltd. 24-APR-25</t>
  </si>
  <si>
    <t>LIC Housing Finance Ltd. 24-APR-25</t>
  </si>
  <si>
    <t>GAIL (India) Ltd. 24-APR-25</t>
  </si>
  <si>
    <t>Indian Railway Catering &amp; Tourism Corporation Ltd. 24-APR-25</t>
  </si>
  <si>
    <t>Polycab India Ltd. 24-APR-25</t>
  </si>
  <si>
    <t>Indian Oil Corporation Ltd. 24-APR-25</t>
  </si>
  <si>
    <t>The Federal Bank Ltd. 24-APR-25</t>
  </si>
  <si>
    <t>Coal India Ltd. 24-APR-25</t>
  </si>
  <si>
    <t>Siemens Ltd. 24-APR-25</t>
  </si>
  <si>
    <t>HDFC Asset Management Co. Ltd. 24-APR-25</t>
  </si>
  <si>
    <t>Shriram Finance Ltd. 24-APR-25</t>
  </si>
  <si>
    <t>Aurobindo Pharma Ltd. 24-APR-25</t>
  </si>
  <si>
    <t>Jindal Steel &amp; Power Ltd. 24-APR-25</t>
  </si>
  <si>
    <t>Biocon Ltd. 24-APR-25</t>
  </si>
  <si>
    <t>HCL Technologies Ltd. 29-MAY-25</t>
  </si>
  <si>
    <t>Power Grid Corporation of India Ltd. 24-APR-25</t>
  </si>
  <si>
    <t>Name of the Instrument</t>
  </si>
  <si>
    <t>Long / Short</t>
  </si>
  <si>
    <t>Industry ^</t>
  </si>
  <si>
    <t>Market value 
(Rs. in Lakhs)</t>
  </si>
  <si>
    <t>Derivatives Total</t>
  </si>
  <si>
    <t>DERIVATIVES</t>
  </si>
  <si>
    <t>Zomato Ltd. 24-APR-25</t>
  </si>
  <si>
    <t>Long</t>
  </si>
  <si>
    <t>Index Futures</t>
  </si>
  <si>
    <t>Delhivery Ltd. 24-APR-25</t>
  </si>
  <si>
    <t>Sona Blw Precision Forgings Ltd. 24-APR-25</t>
  </si>
  <si>
    <t>Cummins India Ltd. 24-APR-25</t>
  </si>
  <si>
    <t>Hindustan Unilever Ltd. 24-APR-25</t>
  </si>
  <si>
    <t>Petronet LNG Ltd. 24-APR-25</t>
  </si>
  <si>
    <t>Lupin Ltd. 24-APR-25</t>
  </si>
  <si>
    <t>ICICI Lombard General Insurance Company Ltd. 24-APR-25</t>
  </si>
  <si>
    <t>Bajaj Finance Ltd. 24-APR-25</t>
  </si>
  <si>
    <t>Hindustan Petroleum Corporation Ltd. 24-APR-25</t>
  </si>
  <si>
    <t>NTPC Ltd. 24-APR-25</t>
  </si>
  <si>
    <t>Hero MotoCorp Ltd. 24-APR-25</t>
  </si>
  <si>
    <t>Grasim Industries Ltd. 24-APR-25</t>
  </si>
  <si>
    <t>Cipla Ltd. 24-APR-25</t>
  </si>
  <si>
    <t>Bandhan Bank Ltd. 24-APR-25</t>
  </si>
  <si>
    <t>Godrej Consumer Products Ltd. 24-APR-25</t>
  </si>
  <si>
    <t>Vodafone Idea Ltd. 24-APR-25</t>
  </si>
  <si>
    <t>Tata Consumer Products Ltd. 24-APR-25</t>
  </si>
  <si>
    <t>Marico Ltd. 24-APR-25</t>
  </si>
  <si>
    <t>Indian Energy Exchange Ltd. 24-APR-25</t>
  </si>
  <si>
    <t>Steel Authority of India Ltd. 24-APR-25</t>
  </si>
  <si>
    <t>Tech Mahindra Ltd. 24-APR-25</t>
  </si>
  <si>
    <t>Havells India Ltd. 24-APR-25</t>
  </si>
  <si>
    <t>Coforge Ltd. 24-APR-25</t>
  </si>
  <si>
    <t>ICICI Prudential Life Insurance Company Ltd. 24-APR-25</t>
  </si>
  <si>
    <t>Ashok Leyland Ltd. 24-APR-25</t>
  </si>
  <si>
    <t>Power Finance Corporation Ltd. 24-APR-25</t>
  </si>
  <si>
    <t>ITC Ltd. 24-APR-25</t>
  </si>
  <si>
    <t>Bharat Electronics Ltd. 24-APR-25</t>
  </si>
  <si>
    <t>IDFC First Bank Ltd. 24-APR-25</t>
  </si>
  <si>
    <t>Reliance Industries Ltd. 29-MAY-25</t>
  </si>
  <si>
    <t>Pidilite Industries Ltd. 24-APR-25</t>
  </si>
  <si>
    <t>ABB India Ltd. 24-APR-25</t>
  </si>
  <si>
    <t>Varun Beverages Ltd. 24-APR-25</t>
  </si>
  <si>
    <t>Divi's Laboratories Ltd. 24-APR-25</t>
  </si>
  <si>
    <t>Godrej Properties Ltd. 24-APR-25</t>
  </si>
  <si>
    <t>Crompton Greaves Consumer Electricals Ltd. 24-APR-25</t>
  </si>
  <si>
    <t>JSW Energy Ltd. 24-APR-25</t>
  </si>
  <si>
    <t>Jio Financial Services Ltd. 24-APR-25</t>
  </si>
  <si>
    <t>Asian Paints Ltd. 24-APR-25</t>
  </si>
  <si>
    <t>Adani Ports and Special Economic Zone Ltd. 24-APR-25</t>
  </si>
  <si>
    <t>TVS Motor Company Ltd. 24-APR-25</t>
  </si>
  <si>
    <t>Aditya Birla Fashion and Retail Ltd. 24-APR-25</t>
  </si>
  <si>
    <t>Max Healthcare Institute Ltd. 24-APR-25</t>
  </si>
  <si>
    <t>Mphasis Ltd. 24-APR-25</t>
  </si>
  <si>
    <t>Britannia Industries Ltd. 24-APR-25</t>
  </si>
  <si>
    <t>Exide Industries Ltd. 24-APR-25</t>
  </si>
  <si>
    <t>Info Edge (India) Ltd. 24-APR-25</t>
  </si>
  <si>
    <t>MRF Ltd. 24-APR-25</t>
  </si>
  <si>
    <t>Tata Motors Ltd. 29-MAY-25</t>
  </si>
  <si>
    <t>One 97 Communications Ltd. 24-APR-25</t>
  </si>
  <si>
    <t>Adani Energy Solutions Ltd. 24-APR-25</t>
  </si>
  <si>
    <t>Torrent Pharmaceuticals Ltd. 24-APR-25</t>
  </si>
  <si>
    <t>Maruti Suzuki India Ltd. 24-APR-25</t>
  </si>
  <si>
    <t>Bharat Electronics Ltd. 29-MAY-25</t>
  </si>
  <si>
    <t>Oil India Ltd. 24-APR-25</t>
  </si>
  <si>
    <t>Tata Communications Ltd. 24-APR-25</t>
  </si>
  <si>
    <t>Jio Financial Services Ltd. 29-MAY-25</t>
  </si>
  <si>
    <t>Mahanagar Gas Ltd. 24-APR-25</t>
  </si>
  <si>
    <t>Glenmark Pharmaceuticals Ltd. 24-APR-25</t>
  </si>
  <si>
    <t>Container Corporation of India Ltd. 24-APR-25</t>
  </si>
  <si>
    <t>Bosch Ltd. 24-APR-25</t>
  </si>
  <si>
    <t>APL Apollo Tubes Ltd. 24-APR-25</t>
  </si>
  <si>
    <t>Syngene International Ltd. 24-APR-25</t>
  </si>
  <si>
    <t>Tata Chemicals Ltd. 24-APR-25</t>
  </si>
  <si>
    <t>Nestle India Ltd. 24-APR-25</t>
  </si>
  <si>
    <t>Granules India Ltd. 24-APR-25</t>
  </si>
  <si>
    <t>Manappuram Finance Ltd. 24-APR-25</t>
  </si>
  <si>
    <t>Bank of India 24-APR-25</t>
  </si>
  <si>
    <t>Titan Company Ltd. 29-MAY-25</t>
  </si>
  <si>
    <t>Persistent Systems Ltd. 24-APR-25</t>
  </si>
  <si>
    <t>HCL Technologies Ltd. 24-APR-25</t>
  </si>
  <si>
    <t>Hindustan Copper Ltd. 24-APR-25</t>
  </si>
  <si>
    <t>Axis Bank Ltd. 29-MAY-25</t>
  </si>
  <si>
    <t>DLF Ltd. 29-MAY-25</t>
  </si>
  <si>
    <t>Prestige Estates Projects Ltd. 24-APR-25</t>
  </si>
  <si>
    <t>PB Fintech Ltd. 24-APR-25</t>
  </si>
  <si>
    <t>LTIMindtree Ltd. 24-APR-25</t>
  </si>
  <si>
    <t>Canara Bank 29-MAY-25</t>
  </si>
  <si>
    <t>Tata Power Company Ltd. 29-MAY-25</t>
  </si>
  <si>
    <t>Steel Authority of India Ltd. 29-MAY-25</t>
  </si>
  <si>
    <t>KEI Industries Ltd. 24-APR-25</t>
  </si>
  <si>
    <t>CESC Ltd. 24-APR-25</t>
  </si>
  <si>
    <t>Apollo Tyres Ltd. 24-APR-25</t>
  </si>
  <si>
    <t>Dabur India Ltd. 24-APR-25</t>
  </si>
  <si>
    <t>Oracle Financial Services Software Ltd. 24-APR-25</t>
  </si>
  <si>
    <t>Muthoot Finance Ltd. 24-APR-25</t>
  </si>
  <si>
    <t>Vodafone Idea Ltd. 29-MAY-25</t>
  </si>
  <si>
    <t>Tube Investments of India Ltd. 24-APR-25</t>
  </si>
  <si>
    <t>Adani Total Gas Ltd. 24-APR-25</t>
  </si>
  <si>
    <t>Cyient Ltd. 24-APR-25</t>
  </si>
  <si>
    <t>Max Financial Services Ltd. 24-APR-25</t>
  </si>
  <si>
    <t>Colgate Palmolive (India) Ltd. 24-APR-25</t>
  </si>
  <si>
    <t>Birlasoft Ltd. 24-APR-25</t>
  </si>
  <si>
    <t>Supreme Industries Ltd. 24-APR-25</t>
  </si>
  <si>
    <t>Escorts Kubota Ltd. 24-APR-25</t>
  </si>
  <si>
    <t>Bajaj Finance Ltd. 29-MAY-25</t>
  </si>
  <si>
    <t>Laurus Labs Ltd. 24-APR-25</t>
  </si>
  <si>
    <t>Astral Ltd. 24-APR-25</t>
  </si>
  <si>
    <t>Bandhan Bank Ltd. 29-MAY-25</t>
  </si>
  <si>
    <t>HDFC Bank Ltd. 29-MAY-25</t>
  </si>
  <si>
    <t>REC Ltd. 29-MAY-25</t>
  </si>
  <si>
    <t>Aarti Industries Ltd. 24-APR-25</t>
  </si>
  <si>
    <t>IRB Infrastructure Developers Ltd. 24-APR-25</t>
  </si>
  <si>
    <t>Container Corporation of India Ltd. 29-MAY-25</t>
  </si>
  <si>
    <t>Exide Industries Ltd. 29-MAY-25</t>
  </si>
  <si>
    <t>Adani Enterprises Ltd. 29-MAY-25</t>
  </si>
  <si>
    <t>Coal India Ltd. 29-MAY-25</t>
  </si>
  <si>
    <t>NHPC Ltd. 24-APR-25</t>
  </si>
  <si>
    <t>PI Industries Ltd. 24-APR-25</t>
  </si>
  <si>
    <t>Housing and Urban Development Corporation Ltd. 24-APR-25</t>
  </si>
  <si>
    <t>Alkem Laboratories Ltd. 24-APR-25</t>
  </si>
  <si>
    <t>Adani Ports and Special Economic Zone Ltd. 29-MAY-25</t>
  </si>
  <si>
    <t>Asian Paints Ltd. 29-MAY-25</t>
  </si>
  <si>
    <t>Indus Towers Ltd. 29-MAY-25</t>
  </si>
  <si>
    <t>IIFL Finance Ltd. 24-APR-25</t>
  </si>
  <si>
    <t>Indian Bank 24-APR-25</t>
  </si>
  <si>
    <t>RBL Bank Ltd. 24-APR-25</t>
  </si>
  <si>
    <t>Solar Industries India Ltd. 24-APR-25</t>
  </si>
  <si>
    <t>Bharat Heavy Electricals Ltd. 29-MAY-25</t>
  </si>
  <si>
    <t>Mahindra &amp; Mahindra Ltd. 29-MAY-25</t>
  </si>
  <si>
    <t>Maruti Suzuki India Ltd. 29-MAY-25</t>
  </si>
  <si>
    <t>Aditya Birla Capital Ltd. 29-MAY-25</t>
  </si>
  <si>
    <t>Power Finance Corporation Ltd. 29-MAY-25</t>
  </si>
  <si>
    <t>NBCC (India) Ltd. 24-APR-25</t>
  </si>
  <si>
    <t>Mahindra &amp; Mahindra Financial Services Ltd. 24-APR-25</t>
  </si>
  <si>
    <t>Eicher Motors Ltd. 24-APR-25</t>
  </si>
  <si>
    <t>HFCL Ltd. 24-APR-25</t>
  </si>
  <si>
    <t>Kalyan Jewellers India Ltd. 24-APR-25</t>
  </si>
  <si>
    <t>PNB Housing Finance Ltd. 24-APR-25</t>
  </si>
  <si>
    <t>Tata Communications Ltd. 29-MAY-25</t>
  </si>
  <si>
    <t>NTPC Ltd. 29-MAY-25</t>
  </si>
  <si>
    <t>Dabur India Ltd. 29-MAY-25</t>
  </si>
  <si>
    <t>Punjab National Bank 29-MAY-25</t>
  </si>
  <si>
    <t>Tata Steel Ltd. 29-MAY-25</t>
  </si>
  <si>
    <t>Oil &amp; Natural Gas Corporation Ltd. 29-MAY-25</t>
  </si>
  <si>
    <t>Inox Wind Ltd. 24-APR-25</t>
  </si>
  <si>
    <t>Balkrishna Industries Ltd. 24-APR-25</t>
  </si>
  <si>
    <t>Dixon Technologies (India) Ltd. 24-APR-25</t>
  </si>
  <si>
    <t>The Ramco Cements Ltd. 24-APR-25</t>
  </si>
  <si>
    <t>Oberoi Realty Ltd. 24-APR-25</t>
  </si>
  <si>
    <t>ICICI Bank Ltd. 29-MAY-25</t>
  </si>
  <si>
    <t>Vedanta Ltd. 29-MAY-25</t>
  </si>
  <si>
    <t>The Phoenix Mills Ltd. 24-APR-25</t>
  </si>
  <si>
    <t>Bajaj Finserv Ltd. 29-MAY-25</t>
  </si>
  <si>
    <t>Apollo Hospitals Enterprise Ltd. 29-MAY-25</t>
  </si>
  <si>
    <t>United Spirits Ltd. 29-MAY-25</t>
  </si>
  <si>
    <t>Aurobindo Pharma Ltd. 29-MAY-25</t>
  </si>
  <si>
    <t>Bajaj Auto Ltd. 29-MAY-25</t>
  </si>
  <si>
    <t>Hindalco Industries Ltd. 29-MAY-25</t>
  </si>
  <si>
    <t>Hindustan Unilever Ltd. 29-MAY-25</t>
  </si>
  <si>
    <t>Shriram Finance Ltd. 29-MAY-25</t>
  </si>
  <si>
    <t>Tech Mahindra Ltd. 29-MAY-25</t>
  </si>
  <si>
    <t>UPL Ltd. 29-MAY-25</t>
  </si>
  <si>
    <t>Astral Ltd. 29-MAY-25</t>
  </si>
  <si>
    <t>Sun Pharmaceutical Industries Ltd. 29-MAY-25</t>
  </si>
  <si>
    <t>Torrent Power Ltd. 24-APR-25</t>
  </si>
  <si>
    <t>Hindustan Zinc Ltd. 24-APR-25</t>
  </si>
  <si>
    <t>SRF Ltd. 24-APR-25</t>
  </si>
  <si>
    <t>Deepak Nitrite Ltd. 24-APR-25</t>
  </si>
  <si>
    <t>Multi Commodity Exchange of India Ltd. 24-APR-25</t>
  </si>
  <si>
    <t>Wipro Ltd. 24-APR-25</t>
  </si>
  <si>
    <t>Life Insurance Corporation of India 24-APR-25</t>
  </si>
  <si>
    <t>Union Bank of India 24-APR-25</t>
  </si>
  <si>
    <t>Aarti Industries Ltd. 29-MAY-25</t>
  </si>
  <si>
    <t>Dalmia Bharat Ltd. 24-APR-25</t>
  </si>
  <si>
    <t>Bharat Forge Ltd. 24-APR-25</t>
  </si>
  <si>
    <t>Chambal Fertilisers and Chemicals Ltd. 24-APR-25</t>
  </si>
  <si>
    <t>Indraprastha Gas Ltd. 24-APR-25</t>
  </si>
  <si>
    <t>SBI Cards &amp; Payment Services Ltd. 24-APR-25</t>
  </si>
  <si>
    <t>Bharat Petroleum Corporation Ltd. 29-MAY-25</t>
  </si>
  <si>
    <t>LIC Housing Finance Ltd. 29-MAY-25</t>
  </si>
  <si>
    <t>NMDC Ltd. 29-MAY-25</t>
  </si>
  <si>
    <t>Interglobe Aviation Ltd. 29-MAY-25</t>
  </si>
  <si>
    <t>Divi's Laboratories Ltd. 29-MAY-25</t>
  </si>
  <si>
    <t>Godrej Properties Ltd. 29-MAY-25</t>
  </si>
  <si>
    <t>Indian Oil Corporation Ltd. 29-MAY-25</t>
  </si>
  <si>
    <t>Birlasoft Ltd. 29-MAY-25</t>
  </si>
  <si>
    <t>Escorts Kubota Ltd. 29-MAY-25</t>
  </si>
  <si>
    <t>Cipla Ltd. 29-MAY-25</t>
  </si>
  <si>
    <t>Hindustan Petroleum Corporation Ltd. 29-MAY-25</t>
  </si>
  <si>
    <t>Bharti Airtel Ltd. 29-MAY-25</t>
  </si>
  <si>
    <t>ABB India Ltd. 29-MAY-25</t>
  </si>
  <si>
    <t>Aditya Birla Fashion and Retail Ltd. 29-MAY-25</t>
  </si>
  <si>
    <t>ICICI Prudential Life Insurance Company Ltd. 29-MAY-25</t>
  </si>
  <si>
    <t>Siemens Ltd. 29-MAY-25</t>
  </si>
  <si>
    <t>Crompton Greaves Consumer Electricals Ltd. 29-MAY-25</t>
  </si>
  <si>
    <t>HDFC Life Insurance Company Ltd. 29-MAY-25</t>
  </si>
  <si>
    <t>Bank of Baroda 29-MAY-25</t>
  </si>
  <si>
    <t>ACC Ltd. 29-MAY-25</t>
  </si>
  <si>
    <t>Adani Energy Solutions Ltd. 29-MAY-25</t>
  </si>
  <si>
    <t>IRB Infrastructure Developers Ltd. 29-MAY-25</t>
  </si>
  <si>
    <t>One 97 Communications Ltd. 29-MAY-25</t>
  </si>
  <si>
    <t>Bank of India 29-MAY-25</t>
  </si>
  <si>
    <t>APL Apollo Tubes Ltd. 29-MAY-25</t>
  </si>
  <si>
    <t>Margin amount for Derivative positions</t>
  </si>
  <si>
    <t>#</t>
  </si>
  <si>
    <t>SBI Liquid Fund - Direct Plan - Growth Option</t>
  </si>
  <si>
    <t>SBI Savings Fund - Direct Plan - Growth Option</t>
  </si>
  <si>
    <t>SBI Magnum Low Duration Fund - Direct Plan - Growth Option</t>
  </si>
  <si>
    <t>SBI Magnum Ultra Short Duration Fund - Direct Plan - Cash Option</t>
  </si>
  <si>
    <t>5. Aggregate investments by other schemes of SBI Mutual Fund at the end of the period is Rs.3,16,877.34 Lakhs</t>
  </si>
  <si>
    <t>5. Aggregate investments by other schemes of SBI Mutual Fund at the end of the period is Rs.40,706.98 Lakhs</t>
  </si>
  <si>
    <t>5. Aggregate investments by other schemes of SBI Mutual Fund at the end of the period is Rs.1,91,587.67 Lakhs</t>
  </si>
  <si>
    <t>5. Aggregate investments by other schemes of SBI Mutual Fund at the end of the period is Rs.1,03,320.65 Lakhs</t>
  </si>
  <si>
    <t>5. Aggregate investments by other schemes of SBI Mutual Fund at the end of the period is Rs.74,765.18 Lakhs</t>
  </si>
  <si>
    <t>5. Aggregate investments by other schemes of SBI Mutual Fund at the end of the period is Rs.41,304.44 Lakhs</t>
  </si>
  <si>
    <t>India Universal Trust AL2 (Obligor - HDFC Bank Ltd.)</t>
  </si>
  <si>
    <t>India Universal Trust AL1 (Obligor - HDFC Bank Ltd.)</t>
  </si>
  <si>
    <t>First Business ReceivablesTrust  (Obligor - Reliance Corporate IT Parks Ltd.)</t>
  </si>
  <si>
    <t>Corporate Debt Market Development Fund-A2</t>
  </si>
  <si>
    <t>f) Compulsory Convertible Debentures</t>
  </si>
  <si>
    <t>d) Compulsory Convertible Debentures</t>
  </si>
  <si>
    <t>Nifty Index 24-APR-25</t>
  </si>
  <si>
    <t>Bank Nifty Index 24-APR-25</t>
  </si>
  <si>
    <t>d) Real Estate Investment Trust</t>
  </si>
  <si>
    <t>L&amp;T Metro Rail (Hyderabad) Ltd.</t>
  </si>
  <si>
    <t>Call/Put</t>
  </si>
  <si>
    <t>Notional Value
(Rs. in Lakhs)</t>
  </si>
  <si>
    <t>INTEREST RATE SWAPS</t>
  </si>
  <si>
    <t>Standard Chartered Bank 08-05-2025</t>
  </si>
  <si>
    <t>Nomura Fixed Income Securities Pvt. Ltd. 24-09-2025</t>
  </si>
  <si>
    <t>ICICI Securities Primary Dealership Ltd. 25-09-2025</t>
  </si>
  <si>
    <t>BNP Paribas 26-03-2026</t>
  </si>
  <si>
    <t>BNP Paribas 26-09-2025</t>
  </si>
  <si>
    <t>Standard Chartered Bank 29-09-2025</t>
  </si>
  <si>
    <t>HSBC Ltd. 03-10-2025</t>
  </si>
  <si>
    <t>State Bank of India 03-10-2025</t>
  </si>
  <si>
    <t>ICICI Bank Ltd. 13-03-2026</t>
  </si>
  <si>
    <t>Nomura Fixed Income Securities Pvt. Ltd. 17-03-2026</t>
  </si>
  <si>
    <t>ICICI Securities Primary Dealership Ltd. 21-03-2028</t>
  </si>
  <si>
    <t>HSBC Ltd. 24-03-2026</t>
  </si>
  <si>
    <t>Nomura Fixed Income Securities Pvt. Ltd. 26-03-2026</t>
  </si>
  <si>
    <t>HSBC Ltd. 30-03-2026</t>
  </si>
  <si>
    <t>HSBC Ltd. 02-04-2026</t>
  </si>
  <si>
    <t>Nomura Fixed Income Securities Pvt. Ltd. 20-03-2028</t>
  </si>
  <si>
    <t>BNP Paribas 20-03-2028</t>
  </si>
  <si>
    <t>HSBC Ltd. 24-03-2028</t>
  </si>
  <si>
    <t>ICICI Securities Primary Dealership Ltd. 24-03-2028</t>
  </si>
  <si>
    <t>HSBC Ltd. 27-03-2028</t>
  </si>
  <si>
    <t>ICICI Securities Primary Dealership Ltd. 29-03-2027</t>
  </si>
  <si>
    <t>SYMBOL / TICKER</t>
  </si>
  <si>
    <t>SBISILVER</t>
  </si>
  <si>
    <t>SBINEQWETF</t>
  </si>
  <si>
    <t>SBIBPB</t>
  </si>
  <si>
    <t xml:space="preserve">BRSR Scores 
(also called as ESG Scores) </t>
  </si>
  <si>
    <t xml:space="preserve">BRSR Core Scores
(also called as ESG Core Scores) </t>
  </si>
  <si>
    <t>Link to BRSR disclosures</t>
  </si>
  <si>
    <t>Link to BRSR Core Assured disclosures</t>
  </si>
  <si>
    <t>5. (i) Business Responsibility and Sustainability Reporting (BRSR) is a framework mandated by SEBI for the top 1,000 listed companies to disclose their ESG initiatives and performance. It has 140 parameters. This is rated/scored by SEBI registered ESG rating Providers (ERPs) who
          give ESG scores/BRSR scores to companies based on these reports. Links of BRSRs and the ESG scores are available above.
     (ii) BRSR Core is a subset of the comprehensive BRSR framework, focusing on 49 parameters across 9 ESG attributes. These KPIs are designed to provide measurable and outcome-oriented metrics. In FY24, reasonable assurance of BRSR Core was mandatory for top 150 listed
           companies, in FY25, this will be mandatory for 250 companies and so on. These are rated by SEBI registered ERPs who give ESG Core/BRSR Core scores based on these parameters. Links of assured BRSR Core and ESG Core scores are available above.
     (iii) Security wise ESG scores/BRSR scores and ESG core scores/BRSR core scores disclosed above are as provided by Stakeholder Empowerment Services (SES) which is SEBI registered ESG rating provider.</t>
  </si>
  <si>
    <t>6. Weighted Average BRSR Scores &amp; BRSR Core Scores : Unrated Securities, TREPS / Reverse Repo Investments and Other Current Assets / (Liabilities) is considered as 0 for calculation of Weighted Average BRSR Scores and BRSR Core Scores.</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</si>
  <si>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</si>
  <si>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</si>
  <si>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I**</t>
  </si>
  <si>
    <t>S**</t>
  </si>
  <si>
    <t>$$</t>
  </si>
  <si>
    <t>6. $$ Quantity 33,45,454 shares are under lock, release date July 31, 2025</t>
  </si>
  <si>
    <t>$</t>
  </si>
  <si>
    <t>5. $ Quantity 23,05,427 shares are under lock, release date July 25, 2025</t>
  </si>
  <si>
    <t>5. $ Quantity 7,94,913 shares are under lock, release date August 15, 2025</t>
  </si>
  <si>
    <t>5. $ Quantity 19,07,790 shares are under lock, release date August 15, 2025</t>
  </si>
  <si>
    <t>5. Debt Index Replication Factor : 100%</t>
  </si>
  <si>
    <t>5. Debt Index Replication Factor : 72.94%</t>
  </si>
  <si>
    <t>5. Debt Index Replication Factor : 99.13%</t>
  </si>
  <si>
    <t>5. Debt Index Replication Factor : 99.12%</t>
  </si>
  <si>
    <t>5. Debt Index Replication Factor : 93.32%</t>
  </si>
  <si>
    <t>Sarda Energy &amp; Minerals Ltd.</t>
  </si>
  <si>
    <t>Tanla Platforms Ltd.</t>
  </si>
  <si>
    <t>https://www.bseindia.com/xml-data/corpfiling/AttachHis//80485da6-ff55-4c3e-ba9c-4d51a3d5ed44.pdf</t>
  </si>
  <si>
    <t>https://www.bseindia.com/xml-data/corpfiling/AttachLive//44be77e0-6afe-4ac4-add8-26943e317479.pdf</t>
  </si>
  <si>
    <t>https://www.bseindia.com/xml-data/corpfiling/AttachHis/25cc7fbc-154b-4463-928d-c95f2d8c5c9c.pdf</t>
  </si>
  <si>
    <t>https://www.bseindia.com/xml-data/corpfiling/AttachHis//39f1ba1b-3b2e-4df4-9e78-c880859bf0df.pdf</t>
  </si>
  <si>
    <t>https://www.bseindia.com/xml-data/corpfiling/AttachHis//870f4f65-7841-4a91-b472-d91921db1635.pdf</t>
  </si>
  <si>
    <t>https://www.bseindia.com/xml-data/corpfiling/AttachHis//3b62666a-aa3b-481f-b54d-506f1fc7c904.pdf</t>
  </si>
  <si>
    <t>https://www.bseindia.com/xml-data/corpfiling/AttachHis//1ec57734-63db-4473-8409-778d60a77c31.pdf</t>
  </si>
  <si>
    <t>https://www.bseindia.com/xml-data/corpfiling/AttachHis//b0102152-537a-4575-8183-5c132aba5fdf.pdf</t>
  </si>
  <si>
    <t>https://www.bseindia.com/xml-data/corpfiling/AttachLive//c12a56d6-1671-4bb8-b2d5-38ce4dee01da.pdf</t>
  </si>
  <si>
    <t>https://www.bseindia.com/xml-data/corpfiling/AttachHis//ca2d3166-75ea-4054-a59d-dbf4ee02fbcd.pdf</t>
  </si>
  <si>
    <t>https://www.bseindia.com/xml-data/corpfiling/AttachHis//3c1ecd3c-3e8c-4baf-9831-db35592b21ac.pdf</t>
  </si>
  <si>
    <t>https://www.bseindia.com/xml-data/corpfiling/AttachHis//ac13e628-bbca-4e1e-828f-3568bc011756.pdf</t>
  </si>
  <si>
    <t>https://www.bseindia.com/xml-data/corpfiling/AttachHis//15cd352d-f11b-47ee-a127-5cd238cc9bd9.pdf</t>
  </si>
  <si>
    <t>https://www.bseindia.com/xml-data/corpfiling/AttachHis//66379fbd-b76c-4a0f-8673-983da10753b0.pdf</t>
  </si>
  <si>
    <t>https://www.bseindia.com/xml-data/corpfiling/AttachHis//3173c1d1-cc86-497f-b4c8-445d0dbcb862.pdf</t>
  </si>
  <si>
    <t>https://www.bseindia.com/xml-data/corpfiling/AttachHis//b51157a9-1cd9-46d2-9e2d-09cf64fbbe3f.pdf</t>
  </si>
  <si>
    <t>https://www.bseindia.com/xml-data/corpfiling/AttachHis//b2066d10-96bc-4e4b-924e-58533f7e3a12.pdf</t>
  </si>
  <si>
    <t>https://www.bseindia.com/xml-data/corpfiling/AttachHis//4af24568-4cb3-485f-9017-c564876dffb0.pdf</t>
  </si>
  <si>
    <t>https://www.bseindia.com/xml-data/corpfiling/AttachHis//52768a13-843f-488e-8749-d839c7c0cb7f.pdf</t>
  </si>
  <si>
    <t>https://www.bseindia.com/xml-data/corpfiling/AttachHis//59a5d43d-aa0f-491f-bf48-5a340519f255.pdf</t>
  </si>
  <si>
    <t>https://www.bseindia.com/xml-data/corpfiling/AttachHis//7be1a427-409d-4296-bd92-9f609d26539a.pdf</t>
  </si>
  <si>
    <t>https://www.bseindia.com/xml-data/corpfiling/AttachHis//91cb2b81-214b-4810-97b5-144553021d68.pdf</t>
  </si>
  <si>
    <t>https://www.bseindia.com/xml-data/corpfiling/AttachHis//56f9775c-1fe9-427e-9f3f-6211a9ce0322.pdf</t>
  </si>
  <si>
    <t>https://www.bseindia.com/xml-data/corpfiling/AttachHis//c156cbe3-33ef-4704-9811-cc20de1956f6.pdf</t>
  </si>
  <si>
    <t>https://www.bseindia.com/xml-data/corpfiling/AttachHis//2d00e8b4-0690-4605-a0bc-b840cd6cfa8c.pdf</t>
  </si>
  <si>
    <t>https://www.bseindia.com/xml-data/corpfiling/AttachHis//2d9f77ec-3f8e-45a6-bf51-ac1db3d166e6.pdf</t>
  </si>
  <si>
    <t>https://www.bseindia.com/xml-data/corpfiling/AttachHis//bd60d9ef-0a06-4cdf-b288-5c7bd025ebc0.pdf</t>
  </si>
  <si>
    <t>https://www.bseindia.com/xml-data/corpfiling/AttachHis//3bc7cec2-b9a7-4cad-96cf-5358988401b0.pdf</t>
  </si>
  <si>
    <t>https://www.bseindia.com/xml-data/corpfiling/AttachHis//fc38dc1b-61b6-40fc-a010-b5944b9824fa.pdf</t>
  </si>
  <si>
    <t>https://www.bseindia.com/xml-data/corpfiling/AttachHis/d9d8ab8c-f0a0-487a-b711-4840dee84a79.pdf</t>
  </si>
  <si>
    <t>https://www.bseindia.com/xml-data/corpfiling/AttachHis//cb2f9680-8638-4274-a956-d6b172398bcc.pdf</t>
  </si>
  <si>
    <t>https://www.bseindia.com/xml-data/corpfiling/AttachHis//92aac7f5-0bf6-46ca-bd01-456133174f03.pdf</t>
  </si>
  <si>
    <t>https://www.bseindia.com/xml-data/corpfiling/AttachHis//2584a2e9-716e-4034-948f-ec49ba815794.pdf</t>
  </si>
  <si>
    <t>https://www.bseindia.com/xml-data/corpfiling/AttachHis//e6d7499c-9b84-47a1-870c-ae1113204af2.pdf</t>
  </si>
  <si>
    <t>https://www.bseindia.com/xml-data/corpfiling/AttachHis//f97575a4-7267-4f8a-92bf-80e7a5e4c095.pdf</t>
  </si>
  <si>
    <t>https://www.bseindia.com/xml-data/corpfiling/AttachHis//365bf981-6bb8-4241-b336-07a36f51a413.pdf</t>
  </si>
  <si>
    <t>https://www.bseindia.com/xml-data/corpfiling/AttachHis//ce4586e4-0f64-4cf7-b122-35798e95bdb3.pdf</t>
  </si>
  <si>
    <t>https://query.prod.cms.rt.microsoft.com/cms/api/am/binary/RW1lMjE</t>
  </si>
  <si>
    <t>N/A</t>
  </si>
  <si>
    <t>Weighted Average of BRSR Scores  &amp; BRSR Core Scores</t>
  </si>
  <si>
    <t>Scheme Risk-O-Meter</t>
  </si>
  <si>
    <t>Benchmark Risk-O-Meter</t>
  </si>
  <si>
    <t>Benchmark Name : NIFTY100 ESG TRI</t>
  </si>
  <si>
    <t>Benchmark Name : NIFTY LARGE MIDCAP 250 TRI</t>
  </si>
  <si>
    <t>Benchmark Name : BSE 500 TRI</t>
  </si>
  <si>
    <t>Benchmark Name : NIFTY MNC TRI</t>
  </si>
  <si>
    <t>Benchmark Name : CRISIL HYBRID 35+65 - AGGRESSIVE INDEX</t>
  </si>
  <si>
    <t>Benchmark Name : CRISIL MEDIUM TO LONG DURATION DEBT A-III INDEX</t>
  </si>
  <si>
    <t>Benchmark Name : NIFTY INDIA CONSUMPTION TRI</t>
  </si>
  <si>
    <t>Benchmark Name : BSE TECK TRI</t>
  </si>
  <si>
    <t>Benchmark Name : BSE HC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</si>
  <si>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</si>
  <si>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</si>
  <si>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</si>
  <si>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</si>
  <si>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</si>
  <si>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</si>
  <si>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</si>
  <si>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</si>
  <si>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</si>
  <si>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</si>
  <si>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</si>
  <si>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</si>
  <si>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</si>
  <si>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BSE 500 TRI + 40% CRISIL COMPOSITE BOND FUND INDEX + 10% DOMESTIC PRICES OF GOLD + 5% DOMESTIC PRICES OF SILVER</t>
  </si>
  <si>
    <t>Benchmark Name :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</si>
  <si>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</si>
  <si>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</si>
  <si>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</si>
  <si>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</si>
  <si>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</si>
  <si>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BSE PSU TRI</t>
  </si>
  <si>
    <t>Benchmark Name : BSE SENSEX TRI</t>
  </si>
  <si>
    <t>Benchmark Name : BSE 250 SMALL CAP TRI</t>
  </si>
  <si>
    <t>Benchmark Name : NIFTY BANKING &amp; PSU DEBT INDEX A-II</t>
  </si>
  <si>
    <t>Benchmark Name : NIFTY FINANCIAL SERVICES TRI</t>
  </si>
  <si>
    <t>Benchmark Name : NIFTY NEXT 50 TRI</t>
  </si>
  <si>
    <t>Benchmark Name : NIFTY BANK TRI</t>
  </si>
  <si>
    <t>Benchmark Name : NIFTY EQUITY SAVINGS INDEX</t>
  </si>
  <si>
    <t>Benchmark Name : BSE SENSEX NEXT 50 TRI</t>
  </si>
  <si>
    <t>Benchmark Name : NIFTY 200 QUALITY 30 INDEX TRI</t>
  </si>
  <si>
    <t>Benchmark Name : NIFTY CORPORATE BOND INDEX A-II</t>
  </si>
  <si>
    <t>Benchmark Name : CRISIL LONG DURATION DEBT A-III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</si>
  <si>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</si>
  <si>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</si>
  <si>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</si>
  <si>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</si>
  <si>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</si>
  <si>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</si>
  <si>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CRISIL MEDIUM TERM DEBT INDEX</t>
  </si>
  <si>
    <t>Benchmark Name : NIFTY 50 HYBRID COMPOSITE DEBT 50:50 INDEX</t>
  </si>
  <si>
    <t>Benchmark Name : NIFTY CPSE BOND PLUS SDL SEP 2026 50:50 INDEX</t>
  </si>
  <si>
    <t>Benchmark Name : NIFTY 500 MULTICAP 50:25:25 TRI</t>
  </si>
  <si>
    <t>Benchmark Name : NIFTY SMALLCAP 250 TRI</t>
  </si>
  <si>
    <t>Benchmark Name : CRISIL IBX GILT INDEX – JUNE 2036</t>
  </si>
  <si>
    <t>Benchmark Name : CRISIL IBX GILT INDEX – APRIL 2029</t>
  </si>
  <si>
    <t>Benchmark Name : CRISIL IBX SDL INDEX – SEPTEMBER 2027</t>
  </si>
  <si>
    <t>Benchmark Name : NIFTY 500 TRI</t>
  </si>
  <si>
    <t>Benchmark Name : NIFTY 1D RATE INDEX</t>
  </si>
  <si>
    <t>Benchmark Name : NIFTY50 EQUAL WEIGHT TRI</t>
  </si>
  <si>
    <t>Benchmark Name : NIFTY ENERGY TRI</t>
  </si>
  <si>
    <t>Benchmark Name : NIFTY AUTO TRI</t>
  </si>
  <si>
    <t>Benchmark Name : PRICE OF SILVER</t>
  </si>
  <si>
    <t>Benchmark Name : BSE 200 TRI</t>
  </si>
  <si>
    <t>Benchmark Name : NIFTY BANK INDEX TRI</t>
  </si>
  <si>
    <t>Benchmark Name : BSE PSU BANK INDEX TRI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</si>
</sst>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_(* \(#,##0\);_(* &quot;-&quot;??_);_(@_)"/>
    <numFmt numFmtId="167" formatCode="mmmm\ dd\,\ yyyy"/>
  </numFmts>
  <fonts count="16"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b/>
      <u/>
      <sz val="10"/>
      <color theme="1"/>
      <name val="Franklin Gothic Book"/>
      <family val="2"/>
    </font>
  </fonts>
  <fills count="4">
    <fill>
      <patternFill patternType="none"/>
    </fill>
    <fill>
      <patternFill patternType="gray125"/>
    </fill>
    <fill>
      <patternFill patternType="solid">
        <fgColor indexed="9"/>
        <bgColor indexed="64"/>
      </patternFill>
    </fill>
    <fill>
      <patternFill patternType="solid">
        <fgColor theme="4" tint="0.7999511703848384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s>
  <cellStyleXfs count="8">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84">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164" fontId="14" fillId="0" borderId="0" xfId="1" applyFont="1" applyFill="1"/>
    <xf numFmtId="164" fontId="7" fillId="0" borderId="1" xfId="1" applyFont="1" applyFill="1" applyBorder="1" applyAlignment="1">
      <alignment vertical="center"/>
    </xf>
    <xf numFmtId="164" fontId="7" fillId="0" borderId="1" xfId="1" applyFont="1" applyFill="1" applyBorder="1" applyAlignment="1">
      <alignment vertical="center" wrapText="1"/>
    </xf>
    <xf numFmtId="0" fontId="8" fillId="0" borderId="1" xfId="0" applyFont="1" applyBorder="1" applyAlignment="1">
      <alignment vertical="center"/>
    </xf>
    <xf numFmtId="164" fontId="8" fillId="0" borderId="1" xfId="1" applyFont="1" applyFill="1" applyBorder="1" applyAlignment="1">
      <alignment vertical="center"/>
    </xf>
    <xf numFmtId="164" fontId="8" fillId="0" borderId="1" xfId="1" applyFont="1" applyFill="1" applyBorder="1" applyAlignment="1">
      <alignment vertical="center" wrapText="1"/>
    </xf>
    <xf numFmtId="164" fontId="8" fillId="0" borderId="1" xfId="1" applyFont="1" applyFill="1" applyBorder="1"/>
    <xf numFmtId="164" fontId="7" fillId="0" borderId="1" xfId="1" applyFont="1" applyFill="1" applyBorder="1"/>
    <xf numFmtId="166" fontId="8" fillId="0" borderId="0" xfId="1" applyNumberFormat="1" applyFont="1" applyFill="1"/>
    <xf numFmtId="164" fontId="8" fillId="0" borderId="0" xfId="1" applyFont="1" applyFill="1"/>
    <xf numFmtId="166" fontId="7" fillId="0" borderId="0" xfId="1" applyNumberFormat="1" applyFont="1"/>
    <xf numFmtId="164" fontId="2" fillId="0" borderId="5" xfId="1" applyFont="1" applyFill="1" applyBorder="1" applyAlignment="1">
      <alignment vertical="center" wrapText="1"/>
    </xf>
    <xf numFmtId="164" fontId="5" fillId="0" borderId="11" xfId="3" applyNumberFormat="1" applyBorder="1" applyAlignment="1" applyProtection="1"/>
    <xf numFmtId="164" fontId="7" fillId="0" borderId="12" xfId="1" applyFont="1" applyBorder="1"/>
    <xf numFmtId="165" fontId="8" fillId="0" borderId="15" xfId="0" applyNumberFormat="1" applyFont="1" applyBorder="1" applyAlignment="1">
      <alignment wrapText="1"/>
    </xf>
    <xf numFmtId="0" fontId="15" fillId="3" borderId="0" xfId="0" applyFont="1" applyFill="1"/>
    <xf numFmtId="166" fontId="8" fillId="3" borderId="0" xfId="1" applyNumberFormat="1" applyFont="1" applyFill="1"/>
    <xf numFmtId="0" fontId="13" fillId="0" borderId="0" xfId="0" applyFont="1" applyAlignment="1">
      <alignment horizontal="center"/>
    </xf>
    <xf numFmtId="0" fontId="8" fillId="0" borderId="0" xfId="0" applyFont="1" applyAlignment="1">
      <alignment horizontal="left" vertical="top" wrapText="1"/>
    </xf>
    <xf numFmtId="0" fontId="0" fillId="0" borderId="0" xfId="0" applyAlignment="1">
      <alignment horizontal="left" vertical="top" wrapText="1"/>
    </xf>
    <xf numFmtId="0" fontId="3" fillId="0" borderId="0" xfId="7" applyFont="1" applyFill="1" applyBorder="1" applyAlignment="1" applyProtection="1">
      <alignment vertical="top" wrapText="1"/>
      <protection locked="0"/>
    </xf>
  </cellXfs>
  <cellStyles count="8">
    <cellStyle name="Comma" xfId="1" builtinId="3"/>
    <cellStyle name="Comma 2" xfId="2" xr:uid="{E6822A5E-5458-446C-9FE2-9C93321F1298}"/>
    <cellStyle name="Hyperlink" xfId="3" builtinId="8"/>
    <cellStyle name="Hyperlink 2" xfId="7" xr:uid="{EF2B272A-22C4-45EC-9D34-646E804D21D2}"/>
    <cellStyle name="Normal" xfId="0" builtinId="0"/>
    <cellStyle name="Normal 2" xfId="4" xr:uid="{66EB5FA5-83EA-45A0-8B4C-0C76E4093C04}"/>
    <cellStyle name="Percent 2" xfId="5" xr:uid="{83310F4B-9253-4DF8-90F1-8F6A80D9C618}"/>
    <cellStyle name="Style 1" xfId="6" xr:uid="{6C2DA001-5A95-460C-A5BE-6269DD73707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3.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1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2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3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33.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5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5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5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3.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6.jpg"/></Relationships>
</file>

<file path=xl/drawings/_rels/drawing6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6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6.jpg"/></Relationships>
</file>

<file path=xl/drawings/_rels/drawing6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7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7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7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6.jpg"/></Relationships>
</file>

<file path=xl/drawings/_rels/drawing7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6.jpg"/></Relationships>
</file>

<file path=xl/drawings/_rels/drawing76.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7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7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7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6.jpg"/></Relationships>
</file>

<file path=xl/drawings/_rels/drawing8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8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9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9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9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6.jpg"/></Relationships>
</file>

<file path=xl/drawings/_rels/drawing9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9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9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116</xdr:row>
      <xdr:rowOff>0</xdr:rowOff>
    </xdr:from>
    <xdr:to>
      <xdr:col>2</xdr:col>
      <xdr:colOff>2608633</xdr:colOff>
      <xdr:row>123</xdr:row>
      <xdr:rowOff>57173</xdr:rowOff>
    </xdr:to>
    <xdr:pic>
      <xdr:nvPicPr>
        <xdr:cNvPr id="2" name="Picture 1">
          <a:extLst>
            <a:ext uri="{FF2B5EF4-FFF2-40B4-BE49-F238E27FC236}">
              <a16:creationId xmlns:a16="http://schemas.microsoft.com/office/drawing/2014/main" id="{8EC71F84-8F64-48C3-AA8C-AB874B1341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717250"/>
          <a:ext cx="2608633" cy="1390673"/>
        </a:xfrm>
        <a:prstGeom prst="rect">
          <a:avLst/>
        </a:prstGeom>
      </xdr:spPr>
    </xdr:pic>
    <xdr:clientData/>
  </xdr:twoCellAnchor>
  <xdr:twoCellAnchor editAs="oneCell">
    <xdr:from>
      <xdr:col>4</xdr:col>
      <xdr:colOff>0</xdr:colOff>
      <xdr:row>116</xdr:row>
      <xdr:rowOff>0</xdr:rowOff>
    </xdr:from>
    <xdr:to>
      <xdr:col>5</xdr:col>
      <xdr:colOff>1016064</xdr:colOff>
      <xdr:row>123</xdr:row>
      <xdr:rowOff>57173</xdr:rowOff>
    </xdr:to>
    <xdr:pic>
      <xdr:nvPicPr>
        <xdr:cNvPr id="3" name="Picture 2">
          <a:extLst>
            <a:ext uri="{FF2B5EF4-FFF2-40B4-BE49-F238E27FC236}">
              <a16:creationId xmlns:a16="http://schemas.microsoft.com/office/drawing/2014/main" id="{4FDA7D64-79CF-441C-89BE-0D54331838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717250"/>
          <a:ext cx="2592981" cy="13906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188</xdr:row>
      <xdr:rowOff>0</xdr:rowOff>
    </xdr:from>
    <xdr:to>
      <xdr:col>2</xdr:col>
      <xdr:colOff>2608633</xdr:colOff>
      <xdr:row>195</xdr:row>
      <xdr:rowOff>57173</xdr:rowOff>
    </xdr:to>
    <xdr:pic>
      <xdr:nvPicPr>
        <xdr:cNvPr id="2" name="Picture 1">
          <a:extLst>
            <a:ext uri="{FF2B5EF4-FFF2-40B4-BE49-F238E27FC236}">
              <a16:creationId xmlns:a16="http://schemas.microsoft.com/office/drawing/2014/main" id="{277C44F0-84C5-4FAD-967D-D7F25233BE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6142083"/>
          <a:ext cx="2608633" cy="1390673"/>
        </a:xfrm>
        <a:prstGeom prst="rect">
          <a:avLst/>
        </a:prstGeom>
      </xdr:spPr>
    </xdr:pic>
    <xdr:clientData/>
  </xdr:twoCellAnchor>
  <xdr:twoCellAnchor editAs="oneCell">
    <xdr:from>
      <xdr:col>4</xdr:col>
      <xdr:colOff>0</xdr:colOff>
      <xdr:row>188</xdr:row>
      <xdr:rowOff>0</xdr:rowOff>
    </xdr:from>
    <xdr:to>
      <xdr:col>5</xdr:col>
      <xdr:colOff>1016064</xdr:colOff>
      <xdr:row>195</xdr:row>
      <xdr:rowOff>57173</xdr:rowOff>
    </xdr:to>
    <xdr:pic>
      <xdr:nvPicPr>
        <xdr:cNvPr id="3" name="Picture 2">
          <a:extLst>
            <a:ext uri="{FF2B5EF4-FFF2-40B4-BE49-F238E27FC236}">
              <a16:creationId xmlns:a16="http://schemas.microsoft.com/office/drawing/2014/main" id="{9DB0A958-BD9E-490C-B815-3A83585DF9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6142083"/>
          <a:ext cx="2592981" cy="1390673"/>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2671241</xdr:colOff>
      <xdr:row>98</xdr:row>
      <xdr:rowOff>141008</xdr:rowOff>
    </xdr:to>
    <xdr:pic>
      <xdr:nvPicPr>
        <xdr:cNvPr id="2" name="Picture 1">
          <a:extLst>
            <a:ext uri="{FF2B5EF4-FFF2-40B4-BE49-F238E27FC236}">
              <a16:creationId xmlns:a16="http://schemas.microsoft.com/office/drawing/2014/main" id="{1308D95B-423F-487D-B09F-339CCB0C76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71241" cy="1474508"/>
        </a:xfrm>
        <a:prstGeom prst="rect">
          <a:avLst/>
        </a:prstGeom>
      </xdr:spPr>
    </xdr:pic>
    <xdr:clientData/>
  </xdr:twoCellAnchor>
  <xdr:twoCellAnchor editAs="oneCell">
    <xdr:from>
      <xdr:col>4</xdr:col>
      <xdr:colOff>0</xdr:colOff>
      <xdr:row>91</xdr:row>
      <xdr:rowOff>0</xdr:rowOff>
    </xdr:from>
    <xdr:to>
      <xdr:col>5</xdr:col>
      <xdr:colOff>1047367</xdr:colOff>
      <xdr:row>98</xdr:row>
      <xdr:rowOff>116350</xdr:rowOff>
    </xdr:to>
    <xdr:pic>
      <xdr:nvPicPr>
        <xdr:cNvPr id="3" name="Picture 2">
          <a:extLst>
            <a:ext uri="{FF2B5EF4-FFF2-40B4-BE49-F238E27FC236}">
              <a16:creationId xmlns:a16="http://schemas.microsoft.com/office/drawing/2014/main" id="{DDFED43A-52D8-4332-A60D-BC5C8BEA79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24284" cy="1449850"/>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F24FF1B3-7CCB-438B-9327-A3283FF228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70C7916C-FC97-4123-B46D-758F971099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70218189-C0E6-4EE9-8F5B-3D1790BCA0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D18B86DF-75CC-4935-B6B5-673B562E23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2613851</xdr:colOff>
      <xdr:row>90</xdr:row>
      <xdr:rowOff>67036</xdr:rowOff>
    </xdr:to>
    <xdr:pic>
      <xdr:nvPicPr>
        <xdr:cNvPr id="2" name="Picture 1">
          <a:extLst>
            <a:ext uri="{FF2B5EF4-FFF2-40B4-BE49-F238E27FC236}">
              <a16:creationId xmlns:a16="http://schemas.microsoft.com/office/drawing/2014/main" id="{5E34AFDF-C195-4FD5-B1C1-7F6B61BEBF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13851" cy="1400536"/>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AC829139-7781-4C98-A21D-18DDC01008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D3E4C20B-D7F8-4A9F-906B-9CE5249E7C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D188CC4B-E831-4F1B-BFDE-082DCFF380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2671241</xdr:colOff>
      <xdr:row>90</xdr:row>
      <xdr:rowOff>141008</xdr:rowOff>
    </xdr:to>
    <xdr:pic>
      <xdr:nvPicPr>
        <xdr:cNvPr id="2" name="Picture 1">
          <a:extLst>
            <a:ext uri="{FF2B5EF4-FFF2-40B4-BE49-F238E27FC236}">
              <a16:creationId xmlns:a16="http://schemas.microsoft.com/office/drawing/2014/main" id="{BCC15663-4C42-4170-8B78-8DA8659948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71241" cy="1474508"/>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4656C327-A7E5-4375-8DA2-36F0369F1E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C1868C14-03B7-4958-BF67-B7C9F385AA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ED42328D-6CD1-45F9-B5E4-700E3765A0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2608633</xdr:colOff>
      <xdr:row>133</xdr:row>
      <xdr:rowOff>57173</xdr:rowOff>
    </xdr:to>
    <xdr:pic>
      <xdr:nvPicPr>
        <xdr:cNvPr id="2" name="Picture 1">
          <a:extLst>
            <a:ext uri="{FF2B5EF4-FFF2-40B4-BE49-F238E27FC236}">
              <a16:creationId xmlns:a16="http://schemas.microsoft.com/office/drawing/2014/main" id="{72C17F1B-4056-44ED-8B8F-C7E7D7B572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405167"/>
          <a:ext cx="2608633" cy="1390673"/>
        </a:xfrm>
        <a:prstGeom prst="rect">
          <a:avLst/>
        </a:prstGeom>
      </xdr:spPr>
    </xdr:pic>
    <xdr:clientData/>
  </xdr:twoCellAnchor>
  <xdr:twoCellAnchor editAs="oneCell">
    <xdr:from>
      <xdr:col>4</xdr:col>
      <xdr:colOff>0</xdr:colOff>
      <xdr:row>126</xdr:row>
      <xdr:rowOff>0</xdr:rowOff>
    </xdr:from>
    <xdr:to>
      <xdr:col>5</xdr:col>
      <xdr:colOff>1016064</xdr:colOff>
      <xdr:row>133</xdr:row>
      <xdr:rowOff>57173</xdr:rowOff>
    </xdr:to>
    <xdr:pic>
      <xdr:nvPicPr>
        <xdr:cNvPr id="3" name="Picture 2">
          <a:extLst>
            <a:ext uri="{FF2B5EF4-FFF2-40B4-BE49-F238E27FC236}">
              <a16:creationId xmlns:a16="http://schemas.microsoft.com/office/drawing/2014/main" id="{5C805559-5F43-4B8B-B8A9-10E7762EC6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405167"/>
          <a:ext cx="2592981" cy="1390673"/>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2671241</xdr:colOff>
      <xdr:row>85</xdr:row>
      <xdr:rowOff>141008</xdr:rowOff>
    </xdr:to>
    <xdr:pic>
      <xdr:nvPicPr>
        <xdr:cNvPr id="2" name="Picture 1">
          <a:extLst>
            <a:ext uri="{FF2B5EF4-FFF2-40B4-BE49-F238E27FC236}">
              <a16:creationId xmlns:a16="http://schemas.microsoft.com/office/drawing/2014/main" id="{59838645-3825-47DA-9DC3-3398523C39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71241" cy="1474508"/>
        </a:xfrm>
        <a:prstGeom prst="rect">
          <a:avLst/>
        </a:prstGeom>
      </xdr:spPr>
    </xdr:pic>
    <xdr:clientData/>
  </xdr:twoCellAnchor>
  <xdr:twoCellAnchor editAs="oneCell">
    <xdr:from>
      <xdr:col>4</xdr:col>
      <xdr:colOff>0</xdr:colOff>
      <xdr:row>78</xdr:row>
      <xdr:rowOff>0</xdr:rowOff>
    </xdr:from>
    <xdr:to>
      <xdr:col>5</xdr:col>
      <xdr:colOff>1036933</xdr:colOff>
      <xdr:row>85</xdr:row>
      <xdr:rowOff>62104</xdr:rowOff>
    </xdr:to>
    <xdr:pic>
      <xdr:nvPicPr>
        <xdr:cNvPr id="3" name="Picture 2">
          <a:extLst>
            <a:ext uri="{FF2B5EF4-FFF2-40B4-BE49-F238E27FC236}">
              <a16:creationId xmlns:a16="http://schemas.microsoft.com/office/drawing/2014/main" id="{0E8808A3-CCF3-4C4A-AC65-F0838B1CB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13850" cy="1395604"/>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2671241</xdr:colOff>
      <xdr:row>100</xdr:row>
      <xdr:rowOff>141008</xdr:rowOff>
    </xdr:to>
    <xdr:pic>
      <xdr:nvPicPr>
        <xdr:cNvPr id="2" name="Picture 1">
          <a:extLst>
            <a:ext uri="{FF2B5EF4-FFF2-40B4-BE49-F238E27FC236}">
              <a16:creationId xmlns:a16="http://schemas.microsoft.com/office/drawing/2014/main" id="{EF18964D-CB37-41AE-9695-8CF3C74976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671241" cy="1474508"/>
        </a:xfrm>
        <a:prstGeom prst="rect">
          <a:avLst/>
        </a:prstGeom>
      </xdr:spPr>
    </xdr:pic>
    <xdr:clientData/>
  </xdr:twoCellAnchor>
  <xdr:twoCellAnchor editAs="oneCell">
    <xdr:from>
      <xdr:col>4</xdr:col>
      <xdr:colOff>0</xdr:colOff>
      <xdr:row>93</xdr:row>
      <xdr:rowOff>0</xdr:rowOff>
    </xdr:from>
    <xdr:to>
      <xdr:col>5</xdr:col>
      <xdr:colOff>1036933</xdr:colOff>
      <xdr:row>100</xdr:row>
      <xdr:rowOff>62104</xdr:rowOff>
    </xdr:to>
    <xdr:pic>
      <xdr:nvPicPr>
        <xdr:cNvPr id="3" name="Picture 2">
          <a:extLst>
            <a:ext uri="{FF2B5EF4-FFF2-40B4-BE49-F238E27FC236}">
              <a16:creationId xmlns:a16="http://schemas.microsoft.com/office/drawing/2014/main" id="{D6BC31EB-E3CB-4B32-830A-61CA27B993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613850" cy="139560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B35F64C9-E417-46AE-9F24-F62EE3FE67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AB02A0F1-31D2-4647-A4EE-1F58CA94D5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D6D72516-3607-464B-B0DD-CDEC3C206F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1EE330CE-8FBF-43EF-B804-A7549F024C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2608632</xdr:colOff>
      <xdr:row>79</xdr:row>
      <xdr:rowOff>121282</xdr:rowOff>
    </xdr:to>
    <xdr:pic>
      <xdr:nvPicPr>
        <xdr:cNvPr id="2" name="Picture 1">
          <a:extLst>
            <a:ext uri="{FF2B5EF4-FFF2-40B4-BE49-F238E27FC236}">
              <a16:creationId xmlns:a16="http://schemas.microsoft.com/office/drawing/2014/main" id="{26AA03E8-FBA7-4565-A3D0-F481839EAD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2" cy="1454782"/>
        </a:xfrm>
        <a:prstGeom prst="rect">
          <a:avLst/>
        </a:prstGeom>
      </xdr:spPr>
    </xdr:pic>
    <xdr:clientData/>
  </xdr:twoCellAnchor>
  <xdr:twoCellAnchor editAs="oneCell">
    <xdr:from>
      <xdr:col>4</xdr:col>
      <xdr:colOff>0</xdr:colOff>
      <xdr:row>72</xdr:row>
      <xdr:rowOff>0</xdr:rowOff>
    </xdr:from>
    <xdr:to>
      <xdr:col>5</xdr:col>
      <xdr:colOff>1063020</xdr:colOff>
      <xdr:row>79</xdr:row>
      <xdr:rowOff>57173</xdr:rowOff>
    </xdr:to>
    <xdr:pic>
      <xdr:nvPicPr>
        <xdr:cNvPr id="3" name="Picture 2">
          <a:extLst>
            <a:ext uri="{FF2B5EF4-FFF2-40B4-BE49-F238E27FC236}">
              <a16:creationId xmlns:a16="http://schemas.microsoft.com/office/drawing/2014/main" id="{64115306-E727-4176-B3E3-1615AC1DB0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39937" cy="1390673"/>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E7ED092F-86A7-42AA-909B-4948979B02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E8CB4A3F-6BD0-43BC-8E44-62364B6D8A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2608633</xdr:colOff>
      <xdr:row>112</xdr:row>
      <xdr:rowOff>57173</xdr:rowOff>
    </xdr:to>
    <xdr:pic>
      <xdr:nvPicPr>
        <xdr:cNvPr id="2" name="Picture 1">
          <a:extLst>
            <a:ext uri="{FF2B5EF4-FFF2-40B4-BE49-F238E27FC236}">
              <a16:creationId xmlns:a16="http://schemas.microsoft.com/office/drawing/2014/main" id="{F586C00C-391E-46CC-A204-78D888806A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3" cy="1390673"/>
        </a:xfrm>
        <a:prstGeom prst="rect">
          <a:avLst/>
        </a:prstGeom>
      </xdr:spPr>
    </xdr:pic>
    <xdr:clientData/>
  </xdr:twoCellAnchor>
  <xdr:twoCellAnchor editAs="oneCell">
    <xdr:from>
      <xdr:col>4</xdr:col>
      <xdr:colOff>0</xdr:colOff>
      <xdr:row>105</xdr:row>
      <xdr:rowOff>0</xdr:rowOff>
    </xdr:from>
    <xdr:to>
      <xdr:col>5</xdr:col>
      <xdr:colOff>1016064</xdr:colOff>
      <xdr:row>112</xdr:row>
      <xdr:rowOff>57173</xdr:rowOff>
    </xdr:to>
    <xdr:pic>
      <xdr:nvPicPr>
        <xdr:cNvPr id="3" name="Picture 2">
          <a:extLst>
            <a:ext uri="{FF2B5EF4-FFF2-40B4-BE49-F238E27FC236}">
              <a16:creationId xmlns:a16="http://schemas.microsoft.com/office/drawing/2014/main" id="{576CC81E-6204-4AE7-A72E-55ADEC6EAD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592981" cy="1390673"/>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100</xdr:row>
      <xdr:rowOff>0</xdr:rowOff>
    </xdr:from>
    <xdr:to>
      <xdr:col>2</xdr:col>
      <xdr:colOff>2608633</xdr:colOff>
      <xdr:row>107</xdr:row>
      <xdr:rowOff>57173</xdr:rowOff>
    </xdr:to>
    <xdr:pic>
      <xdr:nvPicPr>
        <xdr:cNvPr id="2" name="Picture 1">
          <a:extLst>
            <a:ext uri="{FF2B5EF4-FFF2-40B4-BE49-F238E27FC236}">
              <a16:creationId xmlns:a16="http://schemas.microsoft.com/office/drawing/2014/main" id="{C7C0A77D-CC82-49F8-942A-AC5E45416F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608633" cy="1390673"/>
        </a:xfrm>
        <a:prstGeom prst="rect">
          <a:avLst/>
        </a:prstGeom>
      </xdr:spPr>
    </xdr:pic>
    <xdr:clientData/>
  </xdr:twoCellAnchor>
  <xdr:twoCellAnchor editAs="oneCell">
    <xdr:from>
      <xdr:col>4</xdr:col>
      <xdr:colOff>0</xdr:colOff>
      <xdr:row>100</xdr:row>
      <xdr:rowOff>0</xdr:rowOff>
    </xdr:from>
    <xdr:to>
      <xdr:col>5</xdr:col>
      <xdr:colOff>1016064</xdr:colOff>
      <xdr:row>107</xdr:row>
      <xdr:rowOff>57173</xdr:rowOff>
    </xdr:to>
    <xdr:pic>
      <xdr:nvPicPr>
        <xdr:cNvPr id="3" name="Picture 2">
          <a:extLst>
            <a:ext uri="{FF2B5EF4-FFF2-40B4-BE49-F238E27FC236}">
              <a16:creationId xmlns:a16="http://schemas.microsoft.com/office/drawing/2014/main" id="{D48C87A4-6ECE-458F-9BA0-0DC148B3C3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592981" cy="1390673"/>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2608633</xdr:colOff>
      <xdr:row>81</xdr:row>
      <xdr:rowOff>57173</xdr:rowOff>
    </xdr:to>
    <xdr:pic>
      <xdr:nvPicPr>
        <xdr:cNvPr id="2" name="Picture 1">
          <a:extLst>
            <a:ext uri="{FF2B5EF4-FFF2-40B4-BE49-F238E27FC236}">
              <a16:creationId xmlns:a16="http://schemas.microsoft.com/office/drawing/2014/main" id="{946971AB-3E6D-4FEC-8FFD-F5ACA10D63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08633" cy="1390673"/>
        </a:xfrm>
        <a:prstGeom prst="rect">
          <a:avLst/>
        </a:prstGeom>
      </xdr:spPr>
    </xdr:pic>
    <xdr:clientData/>
  </xdr:twoCellAnchor>
  <xdr:twoCellAnchor editAs="oneCell">
    <xdr:from>
      <xdr:col>4</xdr:col>
      <xdr:colOff>0</xdr:colOff>
      <xdr:row>74</xdr:row>
      <xdr:rowOff>0</xdr:rowOff>
    </xdr:from>
    <xdr:to>
      <xdr:col>5</xdr:col>
      <xdr:colOff>1016064</xdr:colOff>
      <xdr:row>81</xdr:row>
      <xdr:rowOff>57173</xdr:rowOff>
    </xdr:to>
    <xdr:pic>
      <xdr:nvPicPr>
        <xdr:cNvPr id="3" name="Picture 2">
          <a:extLst>
            <a:ext uri="{FF2B5EF4-FFF2-40B4-BE49-F238E27FC236}">
              <a16:creationId xmlns:a16="http://schemas.microsoft.com/office/drawing/2014/main" id="{E26FC55A-1A31-4F73-B939-630E858CA0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92981" cy="1390673"/>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2608633</xdr:colOff>
      <xdr:row>80</xdr:row>
      <xdr:rowOff>57173</xdr:rowOff>
    </xdr:to>
    <xdr:pic>
      <xdr:nvPicPr>
        <xdr:cNvPr id="2" name="Picture 1">
          <a:extLst>
            <a:ext uri="{FF2B5EF4-FFF2-40B4-BE49-F238E27FC236}">
              <a16:creationId xmlns:a16="http://schemas.microsoft.com/office/drawing/2014/main" id="{2DBBE379-A9F7-48BB-BA34-49D4F93F34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08633" cy="1390673"/>
        </a:xfrm>
        <a:prstGeom prst="rect">
          <a:avLst/>
        </a:prstGeom>
      </xdr:spPr>
    </xdr:pic>
    <xdr:clientData/>
  </xdr:twoCellAnchor>
  <xdr:twoCellAnchor editAs="oneCell">
    <xdr:from>
      <xdr:col>4</xdr:col>
      <xdr:colOff>0</xdr:colOff>
      <xdr:row>73</xdr:row>
      <xdr:rowOff>0</xdr:rowOff>
    </xdr:from>
    <xdr:to>
      <xdr:col>5</xdr:col>
      <xdr:colOff>1016064</xdr:colOff>
      <xdr:row>80</xdr:row>
      <xdr:rowOff>57173</xdr:rowOff>
    </xdr:to>
    <xdr:pic>
      <xdr:nvPicPr>
        <xdr:cNvPr id="3" name="Picture 2">
          <a:extLst>
            <a:ext uri="{FF2B5EF4-FFF2-40B4-BE49-F238E27FC236}">
              <a16:creationId xmlns:a16="http://schemas.microsoft.com/office/drawing/2014/main" id="{284F06EF-DC5A-404D-BFCB-E4E8C2385C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92981" cy="1390673"/>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4C4AF58C-D180-423C-BA29-21A6D47139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F3441259-5297-4628-B37C-0EE63E3949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2608633</xdr:colOff>
      <xdr:row>125</xdr:row>
      <xdr:rowOff>57173</xdr:rowOff>
    </xdr:to>
    <xdr:pic>
      <xdr:nvPicPr>
        <xdr:cNvPr id="2" name="Picture 1">
          <a:extLst>
            <a:ext uri="{FF2B5EF4-FFF2-40B4-BE49-F238E27FC236}">
              <a16:creationId xmlns:a16="http://schemas.microsoft.com/office/drawing/2014/main" id="{B79E2205-73BB-422C-A42A-2121A4EEFE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976417"/>
          <a:ext cx="2608633" cy="1390673"/>
        </a:xfrm>
        <a:prstGeom prst="rect">
          <a:avLst/>
        </a:prstGeom>
      </xdr:spPr>
    </xdr:pic>
    <xdr:clientData/>
  </xdr:twoCellAnchor>
  <xdr:twoCellAnchor editAs="oneCell">
    <xdr:from>
      <xdr:col>4</xdr:col>
      <xdr:colOff>0</xdr:colOff>
      <xdr:row>118</xdr:row>
      <xdr:rowOff>0</xdr:rowOff>
    </xdr:from>
    <xdr:to>
      <xdr:col>5</xdr:col>
      <xdr:colOff>1016064</xdr:colOff>
      <xdr:row>125</xdr:row>
      <xdr:rowOff>57173</xdr:rowOff>
    </xdr:to>
    <xdr:pic>
      <xdr:nvPicPr>
        <xdr:cNvPr id="3" name="Picture 2">
          <a:extLst>
            <a:ext uri="{FF2B5EF4-FFF2-40B4-BE49-F238E27FC236}">
              <a16:creationId xmlns:a16="http://schemas.microsoft.com/office/drawing/2014/main" id="{5AFE9B15-67F5-4B44-9546-C667B914F5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976417"/>
          <a:ext cx="2592981" cy="1390673"/>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571</xdr:row>
      <xdr:rowOff>0</xdr:rowOff>
    </xdr:from>
    <xdr:to>
      <xdr:col>2</xdr:col>
      <xdr:colOff>2608633</xdr:colOff>
      <xdr:row>578</xdr:row>
      <xdr:rowOff>57173</xdr:rowOff>
    </xdr:to>
    <xdr:pic>
      <xdr:nvPicPr>
        <xdr:cNvPr id="2" name="Picture 1">
          <a:extLst>
            <a:ext uri="{FF2B5EF4-FFF2-40B4-BE49-F238E27FC236}">
              <a16:creationId xmlns:a16="http://schemas.microsoft.com/office/drawing/2014/main" id="{6CD7B734-DE1B-4CD8-9A41-0B3FF5EF58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09177667"/>
          <a:ext cx="2608633" cy="1390673"/>
        </a:xfrm>
        <a:prstGeom prst="rect">
          <a:avLst/>
        </a:prstGeom>
      </xdr:spPr>
    </xdr:pic>
    <xdr:clientData/>
  </xdr:twoCellAnchor>
  <xdr:twoCellAnchor editAs="oneCell">
    <xdr:from>
      <xdr:col>4</xdr:col>
      <xdr:colOff>0</xdr:colOff>
      <xdr:row>571</xdr:row>
      <xdr:rowOff>0</xdr:rowOff>
    </xdr:from>
    <xdr:to>
      <xdr:col>5</xdr:col>
      <xdr:colOff>1016064</xdr:colOff>
      <xdr:row>578</xdr:row>
      <xdr:rowOff>57173</xdr:rowOff>
    </xdr:to>
    <xdr:pic>
      <xdr:nvPicPr>
        <xdr:cNvPr id="3" name="Picture 2">
          <a:extLst>
            <a:ext uri="{FF2B5EF4-FFF2-40B4-BE49-F238E27FC236}">
              <a16:creationId xmlns:a16="http://schemas.microsoft.com/office/drawing/2014/main" id="{8DD4B48C-7EBB-4F69-92E0-003B6A97D1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09177667"/>
          <a:ext cx="2592981" cy="13906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2639936</xdr:colOff>
      <xdr:row>120</xdr:row>
      <xdr:rowOff>101556</xdr:rowOff>
    </xdr:to>
    <xdr:pic>
      <xdr:nvPicPr>
        <xdr:cNvPr id="2" name="Picture 1">
          <a:extLst>
            <a:ext uri="{FF2B5EF4-FFF2-40B4-BE49-F238E27FC236}">
              <a16:creationId xmlns:a16="http://schemas.microsoft.com/office/drawing/2014/main" id="{1CBE3B22-39F7-4943-A3E8-EF698A74E7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28667"/>
          <a:ext cx="2639936" cy="1435056"/>
        </a:xfrm>
        <a:prstGeom prst="rect">
          <a:avLst/>
        </a:prstGeom>
      </xdr:spPr>
    </xdr:pic>
    <xdr:clientData/>
  </xdr:twoCellAnchor>
  <xdr:twoCellAnchor editAs="oneCell">
    <xdr:from>
      <xdr:col>4</xdr:col>
      <xdr:colOff>0</xdr:colOff>
      <xdr:row>113</xdr:row>
      <xdr:rowOff>0</xdr:rowOff>
    </xdr:from>
    <xdr:to>
      <xdr:col>5</xdr:col>
      <xdr:colOff>1016064</xdr:colOff>
      <xdr:row>120</xdr:row>
      <xdr:rowOff>81830</xdr:rowOff>
    </xdr:to>
    <xdr:pic>
      <xdr:nvPicPr>
        <xdr:cNvPr id="3" name="Picture 2">
          <a:extLst>
            <a:ext uri="{FF2B5EF4-FFF2-40B4-BE49-F238E27FC236}">
              <a16:creationId xmlns:a16="http://schemas.microsoft.com/office/drawing/2014/main" id="{622A6750-C0C6-481E-B211-39F6CFB275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928667"/>
          <a:ext cx="2592981" cy="141533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DD5BC8EC-13B1-4E46-ACC5-9D80A2243B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3FBA5FDB-D66E-4FAA-9FA3-8B31FC2ADB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2608633</xdr:colOff>
      <xdr:row>105</xdr:row>
      <xdr:rowOff>57173</xdr:rowOff>
    </xdr:to>
    <xdr:pic>
      <xdr:nvPicPr>
        <xdr:cNvPr id="2" name="Picture 1">
          <a:extLst>
            <a:ext uri="{FF2B5EF4-FFF2-40B4-BE49-F238E27FC236}">
              <a16:creationId xmlns:a16="http://schemas.microsoft.com/office/drawing/2014/main" id="{0DD50A20-C0B0-4F01-ACC0-3FB45DE626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608633" cy="1390673"/>
        </a:xfrm>
        <a:prstGeom prst="rect">
          <a:avLst/>
        </a:prstGeom>
      </xdr:spPr>
    </xdr:pic>
    <xdr:clientData/>
  </xdr:twoCellAnchor>
  <xdr:twoCellAnchor editAs="oneCell">
    <xdr:from>
      <xdr:col>4</xdr:col>
      <xdr:colOff>0</xdr:colOff>
      <xdr:row>98</xdr:row>
      <xdr:rowOff>0</xdr:rowOff>
    </xdr:from>
    <xdr:to>
      <xdr:col>5</xdr:col>
      <xdr:colOff>1016064</xdr:colOff>
      <xdr:row>105</xdr:row>
      <xdr:rowOff>57173</xdr:rowOff>
    </xdr:to>
    <xdr:pic>
      <xdr:nvPicPr>
        <xdr:cNvPr id="3" name="Picture 2">
          <a:extLst>
            <a:ext uri="{FF2B5EF4-FFF2-40B4-BE49-F238E27FC236}">
              <a16:creationId xmlns:a16="http://schemas.microsoft.com/office/drawing/2014/main" id="{92AFDD24-D021-48FB-9EDB-8DB1B83775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592981" cy="1390673"/>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28386667-E7D6-410D-AF14-7732218F27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AA78716E-EBC7-4CE5-95FF-1C4E339116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A48D5A48-759C-42CC-8387-D14C92469F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5AD0BDE1-F46B-4B37-82F1-7E715B582B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8CE688CA-D528-4572-8A37-A97C097C22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D15E4448-38AD-45CF-AA0A-4CABC19C69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3790AA3E-75D6-4C44-8FBF-29C12C1061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7E365D2B-6021-4E0E-888A-54DBC0C1C6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2608632</xdr:colOff>
      <xdr:row>83</xdr:row>
      <xdr:rowOff>121282</xdr:rowOff>
    </xdr:to>
    <xdr:pic>
      <xdr:nvPicPr>
        <xdr:cNvPr id="2" name="Picture 1">
          <a:extLst>
            <a:ext uri="{FF2B5EF4-FFF2-40B4-BE49-F238E27FC236}">
              <a16:creationId xmlns:a16="http://schemas.microsoft.com/office/drawing/2014/main" id="{F9C6AAB3-A44B-4F74-86F6-6B7E01F92E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08632" cy="1454782"/>
        </a:xfrm>
        <a:prstGeom prst="rect">
          <a:avLst/>
        </a:prstGeom>
      </xdr:spPr>
    </xdr:pic>
    <xdr:clientData/>
  </xdr:twoCellAnchor>
  <xdr:twoCellAnchor editAs="oneCell">
    <xdr:from>
      <xdr:col>4</xdr:col>
      <xdr:colOff>0</xdr:colOff>
      <xdr:row>76</xdr:row>
      <xdr:rowOff>0</xdr:rowOff>
    </xdr:from>
    <xdr:to>
      <xdr:col>5</xdr:col>
      <xdr:colOff>1063020</xdr:colOff>
      <xdr:row>83</xdr:row>
      <xdr:rowOff>57173</xdr:rowOff>
    </xdr:to>
    <xdr:pic>
      <xdr:nvPicPr>
        <xdr:cNvPr id="3" name="Picture 2">
          <a:extLst>
            <a:ext uri="{FF2B5EF4-FFF2-40B4-BE49-F238E27FC236}">
              <a16:creationId xmlns:a16="http://schemas.microsoft.com/office/drawing/2014/main" id="{5B2938F0-2237-4DCF-98AD-2006EAFE13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639937" cy="13906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2639936</xdr:colOff>
      <xdr:row>124</xdr:row>
      <xdr:rowOff>101556</xdr:rowOff>
    </xdr:to>
    <xdr:pic>
      <xdr:nvPicPr>
        <xdr:cNvPr id="2" name="Picture 1">
          <a:extLst>
            <a:ext uri="{FF2B5EF4-FFF2-40B4-BE49-F238E27FC236}">
              <a16:creationId xmlns:a16="http://schemas.microsoft.com/office/drawing/2014/main" id="{C16348A6-312D-4B55-8B0B-15A5DAB0CB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61083"/>
          <a:ext cx="2639936" cy="1435056"/>
        </a:xfrm>
        <a:prstGeom prst="rect">
          <a:avLst/>
        </a:prstGeom>
      </xdr:spPr>
    </xdr:pic>
    <xdr:clientData/>
  </xdr:twoCellAnchor>
  <xdr:twoCellAnchor editAs="oneCell">
    <xdr:from>
      <xdr:col>4</xdr:col>
      <xdr:colOff>0</xdr:colOff>
      <xdr:row>117</xdr:row>
      <xdr:rowOff>0</xdr:rowOff>
    </xdr:from>
    <xdr:to>
      <xdr:col>5</xdr:col>
      <xdr:colOff>1036933</xdr:colOff>
      <xdr:row>124</xdr:row>
      <xdr:rowOff>62104</xdr:rowOff>
    </xdr:to>
    <xdr:pic>
      <xdr:nvPicPr>
        <xdr:cNvPr id="3" name="Picture 2">
          <a:extLst>
            <a:ext uri="{FF2B5EF4-FFF2-40B4-BE49-F238E27FC236}">
              <a16:creationId xmlns:a16="http://schemas.microsoft.com/office/drawing/2014/main" id="{38BDB0E0-B29C-4665-87BE-2F144B1325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061083"/>
          <a:ext cx="2613850" cy="13956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185</xdr:row>
      <xdr:rowOff>0</xdr:rowOff>
    </xdr:from>
    <xdr:to>
      <xdr:col>2</xdr:col>
      <xdr:colOff>2671241</xdr:colOff>
      <xdr:row>192</xdr:row>
      <xdr:rowOff>141008</xdr:rowOff>
    </xdr:to>
    <xdr:pic>
      <xdr:nvPicPr>
        <xdr:cNvPr id="2" name="Picture 1">
          <a:extLst>
            <a:ext uri="{FF2B5EF4-FFF2-40B4-BE49-F238E27FC236}">
              <a16:creationId xmlns:a16="http://schemas.microsoft.com/office/drawing/2014/main" id="{D30BB98A-A2AA-4F6E-8FC5-E8021193CB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644667"/>
          <a:ext cx="2671241" cy="1474508"/>
        </a:xfrm>
        <a:prstGeom prst="rect">
          <a:avLst/>
        </a:prstGeom>
      </xdr:spPr>
    </xdr:pic>
    <xdr:clientData/>
  </xdr:twoCellAnchor>
  <xdr:twoCellAnchor editAs="oneCell">
    <xdr:from>
      <xdr:col>4</xdr:col>
      <xdr:colOff>0</xdr:colOff>
      <xdr:row>185</xdr:row>
      <xdr:rowOff>0</xdr:rowOff>
    </xdr:from>
    <xdr:to>
      <xdr:col>5</xdr:col>
      <xdr:colOff>1047367</xdr:colOff>
      <xdr:row>192</xdr:row>
      <xdr:rowOff>116350</xdr:rowOff>
    </xdr:to>
    <xdr:pic>
      <xdr:nvPicPr>
        <xdr:cNvPr id="3" name="Picture 2">
          <a:extLst>
            <a:ext uri="{FF2B5EF4-FFF2-40B4-BE49-F238E27FC236}">
              <a16:creationId xmlns:a16="http://schemas.microsoft.com/office/drawing/2014/main" id="{7D04C827-8294-42DF-BC4D-7F47A0FC53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644667"/>
          <a:ext cx="2624284" cy="1449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100</xdr:row>
      <xdr:rowOff>0</xdr:rowOff>
    </xdr:from>
    <xdr:to>
      <xdr:col>2</xdr:col>
      <xdr:colOff>2613851</xdr:colOff>
      <xdr:row>107</xdr:row>
      <xdr:rowOff>67036</xdr:rowOff>
    </xdr:to>
    <xdr:pic>
      <xdr:nvPicPr>
        <xdr:cNvPr id="2" name="Picture 1">
          <a:extLst>
            <a:ext uri="{FF2B5EF4-FFF2-40B4-BE49-F238E27FC236}">
              <a16:creationId xmlns:a16="http://schemas.microsoft.com/office/drawing/2014/main" id="{329008CE-B01B-4D5C-897C-3EAE1472EE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613851" cy="1400536"/>
        </a:xfrm>
        <a:prstGeom prst="rect">
          <a:avLst/>
        </a:prstGeom>
      </xdr:spPr>
    </xdr:pic>
    <xdr:clientData/>
  </xdr:twoCellAnchor>
  <xdr:twoCellAnchor editAs="oneCell">
    <xdr:from>
      <xdr:col>4</xdr:col>
      <xdr:colOff>0</xdr:colOff>
      <xdr:row>100</xdr:row>
      <xdr:rowOff>0</xdr:rowOff>
    </xdr:from>
    <xdr:to>
      <xdr:col>5</xdr:col>
      <xdr:colOff>1036933</xdr:colOff>
      <xdr:row>107</xdr:row>
      <xdr:rowOff>62104</xdr:rowOff>
    </xdr:to>
    <xdr:pic>
      <xdr:nvPicPr>
        <xdr:cNvPr id="3" name="Picture 2">
          <a:extLst>
            <a:ext uri="{FF2B5EF4-FFF2-40B4-BE49-F238E27FC236}">
              <a16:creationId xmlns:a16="http://schemas.microsoft.com/office/drawing/2014/main" id="{7ADB113E-8A3C-48A4-B83F-06B9697DFD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613850" cy="139560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165</xdr:row>
      <xdr:rowOff>0</xdr:rowOff>
    </xdr:from>
    <xdr:to>
      <xdr:col>2</xdr:col>
      <xdr:colOff>2613851</xdr:colOff>
      <xdr:row>172</xdr:row>
      <xdr:rowOff>67036</xdr:rowOff>
    </xdr:to>
    <xdr:pic>
      <xdr:nvPicPr>
        <xdr:cNvPr id="2" name="Picture 1">
          <a:extLst>
            <a:ext uri="{FF2B5EF4-FFF2-40B4-BE49-F238E27FC236}">
              <a16:creationId xmlns:a16="http://schemas.microsoft.com/office/drawing/2014/main" id="{8889C619-DC16-401D-A067-C8EE88F3D6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834667"/>
          <a:ext cx="2613851" cy="1400536"/>
        </a:xfrm>
        <a:prstGeom prst="rect">
          <a:avLst/>
        </a:prstGeom>
      </xdr:spPr>
    </xdr:pic>
    <xdr:clientData/>
  </xdr:twoCellAnchor>
  <xdr:twoCellAnchor editAs="oneCell">
    <xdr:from>
      <xdr:col>4</xdr:col>
      <xdr:colOff>0</xdr:colOff>
      <xdr:row>165</xdr:row>
      <xdr:rowOff>0</xdr:rowOff>
    </xdr:from>
    <xdr:to>
      <xdr:col>5</xdr:col>
      <xdr:colOff>1047367</xdr:colOff>
      <xdr:row>172</xdr:row>
      <xdr:rowOff>116350</xdr:rowOff>
    </xdr:to>
    <xdr:pic>
      <xdr:nvPicPr>
        <xdr:cNvPr id="3" name="Picture 2">
          <a:extLst>
            <a:ext uri="{FF2B5EF4-FFF2-40B4-BE49-F238E27FC236}">
              <a16:creationId xmlns:a16="http://schemas.microsoft.com/office/drawing/2014/main" id="{98335BA6-3265-4F95-9D10-B8449D3375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834667"/>
          <a:ext cx="2624284" cy="14498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116</xdr:row>
      <xdr:rowOff>0</xdr:rowOff>
    </xdr:from>
    <xdr:to>
      <xdr:col>2</xdr:col>
      <xdr:colOff>2624284</xdr:colOff>
      <xdr:row>123</xdr:row>
      <xdr:rowOff>42378</xdr:rowOff>
    </xdr:to>
    <xdr:pic>
      <xdr:nvPicPr>
        <xdr:cNvPr id="2" name="Picture 1">
          <a:extLst>
            <a:ext uri="{FF2B5EF4-FFF2-40B4-BE49-F238E27FC236}">
              <a16:creationId xmlns:a16="http://schemas.microsoft.com/office/drawing/2014/main" id="{047D89A5-94BB-45D1-A0C8-A63D142E5B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500167"/>
          <a:ext cx="2624284" cy="1375878"/>
        </a:xfrm>
        <a:prstGeom prst="rect">
          <a:avLst/>
        </a:prstGeom>
      </xdr:spPr>
    </xdr:pic>
    <xdr:clientData/>
  </xdr:twoCellAnchor>
  <xdr:twoCellAnchor editAs="oneCell">
    <xdr:from>
      <xdr:col>4</xdr:col>
      <xdr:colOff>0</xdr:colOff>
      <xdr:row>116</xdr:row>
      <xdr:rowOff>0</xdr:rowOff>
    </xdr:from>
    <xdr:to>
      <xdr:col>5</xdr:col>
      <xdr:colOff>1016064</xdr:colOff>
      <xdr:row>123</xdr:row>
      <xdr:rowOff>81830</xdr:rowOff>
    </xdr:to>
    <xdr:pic>
      <xdr:nvPicPr>
        <xdr:cNvPr id="3" name="Picture 2">
          <a:extLst>
            <a:ext uri="{FF2B5EF4-FFF2-40B4-BE49-F238E27FC236}">
              <a16:creationId xmlns:a16="http://schemas.microsoft.com/office/drawing/2014/main" id="{B18B0078-187D-49F3-8A1A-4D3B723971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500167"/>
          <a:ext cx="2592981" cy="14153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2608633</xdr:colOff>
      <xdr:row>111</xdr:row>
      <xdr:rowOff>57173</xdr:rowOff>
    </xdr:to>
    <xdr:pic>
      <xdr:nvPicPr>
        <xdr:cNvPr id="2" name="Picture 1">
          <a:extLst>
            <a:ext uri="{FF2B5EF4-FFF2-40B4-BE49-F238E27FC236}">
              <a16:creationId xmlns:a16="http://schemas.microsoft.com/office/drawing/2014/main" id="{1BBC1E08-63D0-44AA-A204-78433329AF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608633" cy="1390673"/>
        </a:xfrm>
        <a:prstGeom prst="rect">
          <a:avLst/>
        </a:prstGeom>
      </xdr:spPr>
    </xdr:pic>
    <xdr:clientData/>
  </xdr:twoCellAnchor>
  <xdr:twoCellAnchor editAs="oneCell">
    <xdr:from>
      <xdr:col>4</xdr:col>
      <xdr:colOff>0</xdr:colOff>
      <xdr:row>104</xdr:row>
      <xdr:rowOff>0</xdr:rowOff>
    </xdr:from>
    <xdr:to>
      <xdr:col>5</xdr:col>
      <xdr:colOff>1016064</xdr:colOff>
      <xdr:row>111</xdr:row>
      <xdr:rowOff>57173</xdr:rowOff>
    </xdr:to>
    <xdr:pic>
      <xdr:nvPicPr>
        <xdr:cNvPr id="3" name="Picture 2">
          <a:extLst>
            <a:ext uri="{FF2B5EF4-FFF2-40B4-BE49-F238E27FC236}">
              <a16:creationId xmlns:a16="http://schemas.microsoft.com/office/drawing/2014/main" id="{ED9D2CAE-7CA8-4060-9DAA-7A133005E1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592981" cy="13906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158</xdr:row>
      <xdr:rowOff>0</xdr:rowOff>
    </xdr:from>
    <xdr:to>
      <xdr:col>2</xdr:col>
      <xdr:colOff>2608633</xdr:colOff>
      <xdr:row>165</xdr:row>
      <xdr:rowOff>57173</xdr:rowOff>
    </xdr:to>
    <xdr:pic>
      <xdr:nvPicPr>
        <xdr:cNvPr id="2" name="Picture 1">
          <a:extLst>
            <a:ext uri="{FF2B5EF4-FFF2-40B4-BE49-F238E27FC236}">
              <a16:creationId xmlns:a16="http://schemas.microsoft.com/office/drawing/2014/main" id="{675B6CBA-035C-4A99-B21E-B7695CA935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554083"/>
          <a:ext cx="2608633" cy="1390673"/>
        </a:xfrm>
        <a:prstGeom prst="rect">
          <a:avLst/>
        </a:prstGeom>
      </xdr:spPr>
    </xdr:pic>
    <xdr:clientData/>
  </xdr:twoCellAnchor>
  <xdr:twoCellAnchor editAs="oneCell">
    <xdr:from>
      <xdr:col>4</xdr:col>
      <xdr:colOff>0</xdr:colOff>
      <xdr:row>158</xdr:row>
      <xdr:rowOff>0</xdr:rowOff>
    </xdr:from>
    <xdr:to>
      <xdr:col>5</xdr:col>
      <xdr:colOff>1016064</xdr:colOff>
      <xdr:row>165</xdr:row>
      <xdr:rowOff>57173</xdr:rowOff>
    </xdr:to>
    <xdr:pic>
      <xdr:nvPicPr>
        <xdr:cNvPr id="3" name="Picture 2">
          <a:extLst>
            <a:ext uri="{FF2B5EF4-FFF2-40B4-BE49-F238E27FC236}">
              <a16:creationId xmlns:a16="http://schemas.microsoft.com/office/drawing/2014/main" id="{4AE34310-89AA-4A97-B3B9-B325027AEA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554083"/>
          <a:ext cx="2592981" cy="13906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181</xdr:row>
      <xdr:rowOff>0</xdr:rowOff>
    </xdr:from>
    <xdr:to>
      <xdr:col>2</xdr:col>
      <xdr:colOff>2624284</xdr:colOff>
      <xdr:row>188</xdr:row>
      <xdr:rowOff>42378</xdr:rowOff>
    </xdr:to>
    <xdr:pic>
      <xdr:nvPicPr>
        <xdr:cNvPr id="2" name="Picture 1">
          <a:extLst>
            <a:ext uri="{FF2B5EF4-FFF2-40B4-BE49-F238E27FC236}">
              <a16:creationId xmlns:a16="http://schemas.microsoft.com/office/drawing/2014/main" id="{9971A010-3CF9-459D-B6BA-C0EF757B3D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977917"/>
          <a:ext cx="2624284" cy="1375878"/>
        </a:xfrm>
        <a:prstGeom prst="rect">
          <a:avLst/>
        </a:prstGeom>
      </xdr:spPr>
    </xdr:pic>
    <xdr:clientData/>
  </xdr:twoCellAnchor>
  <xdr:twoCellAnchor editAs="oneCell">
    <xdr:from>
      <xdr:col>4</xdr:col>
      <xdr:colOff>0</xdr:colOff>
      <xdr:row>181</xdr:row>
      <xdr:rowOff>0</xdr:rowOff>
    </xdr:from>
    <xdr:to>
      <xdr:col>5</xdr:col>
      <xdr:colOff>1016064</xdr:colOff>
      <xdr:row>188</xdr:row>
      <xdr:rowOff>81830</xdr:rowOff>
    </xdr:to>
    <xdr:pic>
      <xdr:nvPicPr>
        <xdr:cNvPr id="3" name="Picture 2">
          <a:extLst>
            <a:ext uri="{FF2B5EF4-FFF2-40B4-BE49-F238E27FC236}">
              <a16:creationId xmlns:a16="http://schemas.microsoft.com/office/drawing/2014/main" id="{213AAAEA-82FF-4B27-83CC-C9B522CD64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977917"/>
          <a:ext cx="2592981" cy="14153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164</xdr:row>
      <xdr:rowOff>0</xdr:rowOff>
    </xdr:from>
    <xdr:to>
      <xdr:col>2</xdr:col>
      <xdr:colOff>2671241</xdr:colOff>
      <xdr:row>171</xdr:row>
      <xdr:rowOff>141008</xdr:rowOff>
    </xdr:to>
    <xdr:pic>
      <xdr:nvPicPr>
        <xdr:cNvPr id="2" name="Picture 1">
          <a:extLst>
            <a:ext uri="{FF2B5EF4-FFF2-40B4-BE49-F238E27FC236}">
              <a16:creationId xmlns:a16="http://schemas.microsoft.com/office/drawing/2014/main" id="{0FE075F7-323E-444D-BB55-20AF2179E1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247417"/>
          <a:ext cx="2671241" cy="1474508"/>
        </a:xfrm>
        <a:prstGeom prst="rect">
          <a:avLst/>
        </a:prstGeom>
      </xdr:spPr>
    </xdr:pic>
    <xdr:clientData/>
  </xdr:twoCellAnchor>
  <xdr:twoCellAnchor editAs="oneCell">
    <xdr:from>
      <xdr:col>4</xdr:col>
      <xdr:colOff>0</xdr:colOff>
      <xdr:row>164</xdr:row>
      <xdr:rowOff>0</xdr:rowOff>
    </xdr:from>
    <xdr:to>
      <xdr:col>5</xdr:col>
      <xdr:colOff>1047367</xdr:colOff>
      <xdr:row>171</xdr:row>
      <xdr:rowOff>116350</xdr:rowOff>
    </xdr:to>
    <xdr:pic>
      <xdr:nvPicPr>
        <xdr:cNvPr id="3" name="Picture 2">
          <a:extLst>
            <a:ext uri="{FF2B5EF4-FFF2-40B4-BE49-F238E27FC236}">
              <a16:creationId xmlns:a16="http://schemas.microsoft.com/office/drawing/2014/main" id="{A3D26AC6-500A-48C2-88FD-4543393018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247417"/>
          <a:ext cx="2624284" cy="14498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131</xdr:row>
      <xdr:rowOff>0</xdr:rowOff>
    </xdr:from>
    <xdr:to>
      <xdr:col>2</xdr:col>
      <xdr:colOff>2608633</xdr:colOff>
      <xdr:row>138</xdr:row>
      <xdr:rowOff>57173</xdr:rowOff>
    </xdr:to>
    <xdr:pic>
      <xdr:nvPicPr>
        <xdr:cNvPr id="2" name="Picture 1">
          <a:extLst>
            <a:ext uri="{FF2B5EF4-FFF2-40B4-BE49-F238E27FC236}">
              <a16:creationId xmlns:a16="http://schemas.microsoft.com/office/drawing/2014/main" id="{8B5E0EB7-A0B5-43DC-9E5A-3F254A67A7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357667"/>
          <a:ext cx="2608633" cy="1390673"/>
        </a:xfrm>
        <a:prstGeom prst="rect">
          <a:avLst/>
        </a:prstGeom>
      </xdr:spPr>
    </xdr:pic>
    <xdr:clientData/>
  </xdr:twoCellAnchor>
  <xdr:twoCellAnchor editAs="oneCell">
    <xdr:from>
      <xdr:col>4</xdr:col>
      <xdr:colOff>0</xdr:colOff>
      <xdr:row>131</xdr:row>
      <xdr:rowOff>0</xdr:rowOff>
    </xdr:from>
    <xdr:to>
      <xdr:col>5</xdr:col>
      <xdr:colOff>1016064</xdr:colOff>
      <xdr:row>138</xdr:row>
      <xdr:rowOff>57173</xdr:rowOff>
    </xdr:to>
    <xdr:pic>
      <xdr:nvPicPr>
        <xdr:cNvPr id="3" name="Picture 2">
          <a:extLst>
            <a:ext uri="{FF2B5EF4-FFF2-40B4-BE49-F238E27FC236}">
              <a16:creationId xmlns:a16="http://schemas.microsoft.com/office/drawing/2014/main" id="{68B574C6-8AD0-45C1-A566-8E48BC385A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357667"/>
          <a:ext cx="2592981" cy="139067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54F1332E-D30B-4F95-9EB8-A930CD4B3E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C19F2D0B-FF51-4506-854D-005AF5523E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2608633</xdr:colOff>
      <xdr:row>106</xdr:row>
      <xdr:rowOff>57173</xdr:rowOff>
    </xdr:to>
    <xdr:pic>
      <xdr:nvPicPr>
        <xdr:cNvPr id="2" name="Picture 1">
          <a:extLst>
            <a:ext uri="{FF2B5EF4-FFF2-40B4-BE49-F238E27FC236}">
              <a16:creationId xmlns:a16="http://schemas.microsoft.com/office/drawing/2014/main" id="{1C92B6F1-4316-4341-AF5D-439DADB249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608633" cy="1390673"/>
        </a:xfrm>
        <a:prstGeom prst="rect">
          <a:avLst/>
        </a:prstGeom>
      </xdr:spPr>
    </xdr:pic>
    <xdr:clientData/>
  </xdr:twoCellAnchor>
  <xdr:twoCellAnchor editAs="oneCell">
    <xdr:from>
      <xdr:col>4</xdr:col>
      <xdr:colOff>0</xdr:colOff>
      <xdr:row>99</xdr:row>
      <xdr:rowOff>0</xdr:rowOff>
    </xdr:from>
    <xdr:to>
      <xdr:col>5</xdr:col>
      <xdr:colOff>1016064</xdr:colOff>
      <xdr:row>106</xdr:row>
      <xdr:rowOff>57173</xdr:rowOff>
    </xdr:to>
    <xdr:pic>
      <xdr:nvPicPr>
        <xdr:cNvPr id="3" name="Picture 2">
          <a:extLst>
            <a:ext uri="{FF2B5EF4-FFF2-40B4-BE49-F238E27FC236}">
              <a16:creationId xmlns:a16="http://schemas.microsoft.com/office/drawing/2014/main" id="{0DA7A0E1-0187-492B-812B-EDDB361166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592981" cy="139067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2613851</xdr:colOff>
      <xdr:row>92</xdr:row>
      <xdr:rowOff>67036</xdr:rowOff>
    </xdr:to>
    <xdr:pic>
      <xdr:nvPicPr>
        <xdr:cNvPr id="2" name="Picture 1">
          <a:extLst>
            <a:ext uri="{FF2B5EF4-FFF2-40B4-BE49-F238E27FC236}">
              <a16:creationId xmlns:a16="http://schemas.microsoft.com/office/drawing/2014/main" id="{1D2A4CE6-E50C-4558-BA26-A3EC961B58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13851" cy="1400536"/>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2D2C6E8D-CDEC-46A0-B62E-EDFA3E6FFF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142</xdr:row>
      <xdr:rowOff>0</xdr:rowOff>
    </xdr:from>
    <xdr:to>
      <xdr:col>2</xdr:col>
      <xdr:colOff>2608633</xdr:colOff>
      <xdr:row>149</xdr:row>
      <xdr:rowOff>57173</xdr:rowOff>
    </xdr:to>
    <xdr:pic>
      <xdr:nvPicPr>
        <xdr:cNvPr id="2" name="Picture 1">
          <a:extLst>
            <a:ext uri="{FF2B5EF4-FFF2-40B4-BE49-F238E27FC236}">
              <a16:creationId xmlns:a16="http://schemas.microsoft.com/office/drawing/2014/main" id="{6F67DA37-8E11-43B7-969B-0F7F443947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484917"/>
          <a:ext cx="2608633" cy="1390673"/>
        </a:xfrm>
        <a:prstGeom prst="rect">
          <a:avLst/>
        </a:prstGeom>
      </xdr:spPr>
    </xdr:pic>
    <xdr:clientData/>
  </xdr:twoCellAnchor>
  <xdr:twoCellAnchor editAs="oneCell">
    <xdr:from>
      <xdr:col>4</xdr:col>
      <xdr:colOff>0</xdr:colOff>
      <xdr:row>142</xdr:row>
      <xdr:rowOff>0</xdr:rowOff>
    </xdr:from>
    <xdr:to>
      <xdr:col>5</xdr:col>
      <xdr:colOff>1016064</xdr:colOff>
      <xdr:row>149</xdr:row>
      <xdr:rowOff>57173</xdr:rowOff>
    </xdr:to>
    <xdr:pic>
      <xdr:nvPicPr>
        <xdr:cNvPr id="3" name="Picture 2">
          <a:extLst>
            <a:ext uri="{FF2B5EF4-FFF2-40B4-BE49-F238E27FC236}">
              <a16:creationId xmlns:a16="http://schemas.microsoft.com/office/drawing/2014/main" id="{02D8A82D-C8BA-44D6-BB80-2346411F0C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484917"/>
          <a:ext cx="2592981" cy="13906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173</xdr:row>
      <xdr:rowOff>0</xdr:rowOff>
    </xdr:from>
    <xdr:to>
      <xdr:col>2</xdr:col>
      <xdr:colOff>2608633</xdr:colOff>
      <xdr:row>180</xdr:row>
      <xdr:rowOff>57173</xdr:rowOff>
    </xdr:to>
    <xdr:pic>
      <xdr:nvPicPr>
        <xdr:cNvPr id="2" name="Picture 1">
          <a:extLst>
            <a:ext uri="{FF2B5EF4-FFF2-40B4-BE49-F238E27FC236}">
              <a16:creationId xmlns:a16="http://schemas.microsoft.com/office/drawing/2014/main" id="{24AB5965-00FE-4AD3-8B41-88AE4294B6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358667"/>
          <a:ext cx="2608633" cy="1390673"/>
        </a:xfrm>
        <a:prstGeom prst="rect">
          <a:avLst/>
        </a:prstGeom>
      </xdr:spPr>
    </xdr:pic>
    <xdr:clientData/>
  </xdr:twoCellAnchor>
  <xdr:twoCellAnchor editAs="oneCell">
    <xdr:from>
      <xdr:col>4</xdr:col>
      <xdr:colOff>0</xdr:colOff>
      <xdr:row>173</xdr:row>
      <xdr:rowOff>0</xdr:rowOff>
    </xdr:from>
    <xdr:to>
      <xdr:col>5</xdr:col>
      <xdr:colOff>989978</xdr:colOff>
      <xdr:row>180</xdr:row>
      <xdr:rowOff>57173</xdr:rowOff>
    </xdr:to>
    <xdr:pic>
      <xdr:nvPicPr>
        <xdr:cNvPr id="3" name="Picture 2">
          <a:extLst>
            <a:ext uri="{FF2B5EF4-FFF2-40B4-BE49-F238E27FC236}">
              <a16:creationId xmlns:a16="http://schemas.microsoft.com/office/drawing/2014/main" id="{4B59A363-7E9D-4EAA-90AB-9B41BFCC9D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358667"/>
          <a:ext cx="2566895" cy="139067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2608633</xdr:colOff>
      <xdr:row>130</xdr:row>
      <xdr:rowOff>57173</xdr:rowOff>
    </xdr:to>
    <xdr:pic>
      <xdr:nvPicPr>
        <xdr:cNvPr id="2" name="Picture 1">
          <a:extLst>
            <a:ext uri="{FF2B5EF4-FFF2-40B4-BE49-F238E27FC236}">
              <a16:creationId xmlns:a16="http://schemas.microsoft.com/office/drawing/2014/main" id="{AC88B850-14C9-4F74-8D23-3C27E55A12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907750"/>
          <a:ext cx="2608633" cy="1390673"/>
        </a:xfrm>
        <a:prstGeom prst="rect">
          <a:avLst/>
        </a:prstGeom>
      </xdr:spPr>
    </xdr:pic>
    <xdr:clientData/>
  </xdr:twoCellAnchor>
  <xdr:twoCellAnchor editAs="oneCell">
    <xdr:from>
      <xdr:col>4</xdr:col>
      <xdr:colOff>0</xdr:colOff>
      <xdr:row>123</xdr:row>
      <xdr:rowOff>0</xdr:rowOff>
    </xdr:from>
    <xdr:to>
      <xdr:col>5</xdr:col>
      <xdr:colOff>1016064</xdr:colOff>
      <xdr:row>130</xdr:row>
      <xdr:rowOff>57173</xdr:rowOff>
    </xdr:to>
    <xdr:pic>
      <xdr:nvPicPr>
        <xdr:cNvPr id="3" name="Picture 2">
          <a:extLst>
            <a:ext uri="{FF2B5EF4-FFF2-40B4-BE49-F238E27FC236}">
              <a16:creationId xmlns:a16="http://schemas.microsoft.com/office/drawing/2014/main" id="{EFC409BB-952E-4952-99AC-2634ECFC4F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907750"/>
          <a:ext cx="2592981" cy="139067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565</xdr:row>
      <xdr:rowOff>0</xdr:rowOff>
    </xdr:from>
    <xdr:to>
      <xdr:col>2</xdr:col>
      <xdr:colOff>2608632</xdr:colOff>
      <xdr:row>572</xdr:row>
      <xdr:rowOff>121282</xdr:rowOff>
    </xdr:to>
    <xdr:pic>
      <xdr:nvPicPr>
        <xdr:cNvPr id="2" name="Picture 1">
          <a:extLst>
            <a:ext uri="{FF2B5EF4-FFF2-40B4-BE49-F238E27FC236}">
              <a16:creationId xmlns:a16="http://schemas.microsoft.com/office/drawing/2014/main" id="{B4792B82-9CE7-479F-8D78-60A6C54385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02626583"/>
          <a:ext cx="2608632" cy="1454782"/>
        </a:xfrm>
        <a:prstGeom prst="rect">
          <a:avLst/>
        </a:prstGeom>
      </xdr:spPr>
    </xdr:pic>
    <xdr:clientData/>
  </xdr:twoCellAnchor>
  <xdr:twoCellAnchor editAs="oneCell">
    <xdr:from>
      <xdr:col>4</xdr:col>
      <xdr:colOff>0</xdr:colOff>
      <xdr:row>565</xdr:row>
      <xdr:rowOff>0</xdr:rowOff>
    </xdr:from>
    <xdr:to>
      <xdr:col>5</xdr:col>
      <xdr:colOff>1063020</xdr:colOff>
      <xdr:row>572</xdr:row>
      <xdr:rowOff>57173</xdr:rowOff>
    </xdr:to>
    <xdr:pic>
      <xdr:nvPicPr>
        <xdr:cNvPr id="3" name="Picture 2">
          <a:extLst>
            <a:ext uri="{FF2B5EF4-FFF2-40B4-BE49-F238E27FC236}">
              <a16:creationId xmlns:a16="http://schemas.microsoft.com/office/drawing/2014/main" id="{D28FE817-ABD9-4499-A9EA-B71770CD5A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02626583"/>
          <a:ext cx="2639937" cy="13906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2</xdr:col>
      <xdr:colOff>2608633</xdr:colOff>
      <xdr:row>141</xdr:row>
      <xdr:rowOff>57173</xdr:rowOff>
    </xdr:to>
    <xdr:pic>
      <xdr:nvPicPr>
        <xdr:cNvPr id="2" name="Picture 1">
          <a:extLst>
            <a:ext uri="{FF2B5EF4-FFF2-40B4-BE49-F238E27FC236}">
              <a16:creationId xmlns:a16="http://schemas.microsoft.com/office/drawing/2014/main" id="{A4F7D706-E8ED-41CF-97DD-30DA984869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929167"/>
          <a:ext cx="2608633" cy="1390673"/>
        </a:xfrm>
        <a:prstGeom prst="rect">
          <a:avLst/>
        </a:prstGeom>
      </xdr:spPr>
    </xdr:pic>
    <xdr:clientData/>
  </xdr:twoCellAnchor>
  <xdr:twoCellAnchor editAs="oneCell">
    <xdr:from>
      <xdr:col>4</xdr:col>
      <xdr:colOff>0</xdr:colOff>
      <xdr:row>134</xdr:row>
      <xdr:rowOff>0</xdr:rowOff>
    </xdr:from>
    <xdr:to>
      <xdr:col>5</xdr:col>
      <xdr:colOff>1016064</xdr:colOff>
      <xdr:row>141</xdr:row>
      <xdr:rowOff>57173</xdr:rowOff>
    </xdr:to>
    <xdr:pic>
      <xdr:nvPicPr>
        <xdr:cNvPr id="3" name="Picture 2">
          <a:extLst>
            <a:ext uri="{FF2B5EF4-FFF2-40B4-BE49-F238E27FC236}">
              <a16:creationId xmlns:a16="http://schemas.microsoft.com/office/drawing/2014/main" id="{AAD45E05-9DC0-4691-ABF2-1E2D540785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929167"/>
          <a:ext cx="2592981" cy="13906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2608633</xdr:colOff>
      <xdr:row>119</xdr:row>
      <xdr:rowOff>57173</xdr:rowOff>
    </xdr:to>
    <xdr:pic>
      <xdr:nvPicPr>
        <xdr:cNvPr id="2" name="Picture 1">
          <a:extLst>
            <a:ext uri="{FF2B5EF4-FFF2-40B4-BE49-F238E27FC236}">
              <a16:creationId xmlns:a16="http://schemas.microsoft.com/office/drawing/2014/main" id="{F2287971-B73C-4B15-8DD9-9CFD2D355D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738167"/>
          <a:ext cx="2608633" cy="1390673"/>
        </a:xfrm>
        <a:prstGeom prst="rect">
          <a:avLst/>
        </a:prstGeom>
      </xdr:spPr>
    </xdr:pic>
    <xdr:clientData/>
  </xdr:twoCellAnchor>
  <xdr:twoCellAnchor editAs="oneCell">
    <xdr:from>
      <xdr:col>4</xdr:col>
      <xdr:colOff>0</xdr:colOff>
      <xdr:row>112</xdr:row>
      <xdr:rowOff>0</xdr:rowOff>
    </xdr:from>
    <xdr:to>
      <xdr:col>5</xdr:col>
      <xdr:colOff>1016064</xdr:colOff>
      <xdr:row>119</xdr:row>
      <xdr:rowOff>57173</xdr:rowOff>
    </xdr:to>
    <xdr:pic>
      <xdr:nvPicPr>
        <xdr:cNvPr id="3" name="Picture 2">
          <a:extLst>
            <a:ext uri="{FF2B5EF4-FFF2-40B4-BE49-F238E27FC236}">
              <a16:creationId xmlns:a16="http://schemas.microsoft.com/office/drawing/2014/main" id="{14CBC40A-9AD0-4C47-8D2E-573315F3AC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738167"/>
          <a:ext cx="2592981" cy="139067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182</xdr:row>
      <xdr:rowOff>0</xdr:rowOff>
    </xdr:from>
    <xdr:to>
      <xdr:col>2</xdr:col>
      <xdr:colOff>2613851</xdr:colOff>
      <xdr:row>189</xdr:row>
      <xdr:rowOff>67036</xdr:rowOff>
    </xdr:to>
    <xdr:pic>
      <xdr:nvPicPr>
        <xdr:cNvPr id="2" name="Picture 1">
          <a:extLst>
            <a:ext uri="{FF2B5EF4-FFF2-40B4-BE49-F238E27FC236}">
              <a16:creationId xmlns:a16="http://schemas.microsoft.com/office/drawing/2014/main" id="{C2C023B4-F67C-4680-B762-BEB87D40FB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655250"/>
          <a:ext cx="2613851" cy="1400536"/>
        </a:xfrm>
        <a:prstGeom prst="rect">
          <a:avLst/>
        </a:prstGeom>
      </xdr:spPr>
    </xdr:pic>
    <xdr:clientData/>
  </xdr:twoCellAnchor>
  <xdr:twoCellAnchor editAs="oneCell">
    <xdr:from>
      <xdr:col>4</xdr:col>
      <xdr:colOff>0</xdr:colOff>
      <xdr:row>182</xdr:row>
      <xdr:rowOff>0</xdr:rowOff>
    </xdr:from>
    <xdr:to>
      <xdr:col>5</xdr:col>
      <xdr:colOff>1047367</xdr:colOff>
      <xdr:row>189</xdr:row>
      <xdr:rowOff>116350</xdr:rowOff>
    </xdr:to>
    <xdr:pic>
      <xdr:nvPicPr>
        <xdr:cNvPr id="3" name="Picture 2">
          <a:extLst>
            <a:ext uri="{FF2B5EF4-FFF2-40B4-BE49-F238E27FC236}">
              <a16:creationId xmlns:a16="http://schemas.microsoft.com/office/drawing/2014/main" id="{D60F3E28-F638-4921-B10B-22CA99EF65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655250"/>
          <a:ext cx="2624284" cy="1449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147</xdr:row>
      <xdr:rowOff>0</xdr:rowOff>
    </xdr:from>
    <xdr:to>
      <xdr:col>2</xdr:col>
      <xdr:colOff>2613851</xdr:colOff>
      <xdr:row>154</xdr:row>
      <xdr:rowOff>67036</xdr:rowOff>
    </xdr:to>
    <xdr:pic>
      <xdr:nvPicPr>
        <xdr:cNvPr id="2" name="Picture 1">
          <a:extLst>
            <a:ext uri="{FF2B5EF4-FFF2-40B4-BE49-F238E27FC236}">
              <a16:creationId xmlns:a16="http://schemas.microsoft.com/office/drawing/2014/main" id="{F2B4D78F-B7B7-4D35-88A0-FEE8209B09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913667"/>
          <a:ext cx="2613851" cy="1400536"/>
        </a:xfrm>
        <a:prstGeom prst="rect">
          <a:avLst/>
        </a:prstGeom>
      </xdr:spPr>
    </xdr:pic>
    <xdr:clientData/>
  </xdr:twoCellAnchor>
  <xdr:twoCellAnchor editAs="oneCell">
    <xdr:from>
      <xdr:col>4</xdr:col>
      <xdr:colOff>0</xdr:colOff>
      <xdr:row>147</xdr:row>
      <xdr:rowOff>0</xdr:rowOff>
    </xdr:from>
    <xdr:to>
      <xdr:col>5</xdr:col>
      <xdr:colOff>1047367</xdr:colOff>
      <xdr:row>154</xdr:row>
      <xdr:rowOff>116350</xdr:rowOff>
    </xdr:to>
    <xdr:pic>
      <xdr:nvPicPr>
        <xdr:cNvPr id="3" name="Picture 2">
          <a:extLst>
            <a:ext uri="{FF2B5EF4-FFF2-40B4-BE49-F238E27FC236}">
              <a16:creationId xmlns:a16="http://schemas.microsoft.com/office/drawing/2014/main" id="{7CE3E968-6D54-4631-BB66-3F4342B72C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913667"/>
          <a:ext cx="2624284" cy="14498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2624284</xdr:colOff>
      <xdr:row>81</xdr:row>
      <xdr:rowOff>42378</xdr:rowOff>
    </xdr:to>
    <xdr:pic>
      <xdr:nvPicPr>
        <xdr:cNvPr id="2" name="Picture 1">
          <a:extLst>
            <a:ext uri="{FF2B5EF4-FFF2-40B4-BE49-F238E27FC236}">
              <a16:creationId xmlns:a16="http://schemas.microsoft.com/office/drawing/2014/main" id="{3C113007-21AC-4025-9A3A-5E50902546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24284" cy="1375878"/>
        </a:xfrm>
        <a:prstGeom prst="rect">
          <a:avLst/>
        </a:prstGeom>
      </xdr:spPr>
    </xdr:pic>
    <xdr:clientData/>
  </xdr:twoCellAnchor>
  <xdr:twoCellAnchor editAs="oneCell">
    <xdr:from>
      <xdr:col>4</xdr:col>
      <xdr:colOff>0</xdr:colOff>
      <xdr:row>74</xdr:row>
      <xdr:rowOff>0</xdr:rowOff>
    </xdr:from>
    <xdr:to>
      <xdr:col>5</xdr:col>
      <xdr:colOff>989978</xdr:colOff>
      <xdr:row>81</xdr:row>
      <xdr:rowOff>57173</xdr:rowOff>
    </xdr:to>
    <xdr:pic>
      <xdr:nvPicPr>
        <xdr:cNvPr id="3" name="Picture 2">
          <a:extLst>
            <a:ext uri="{FF2B5EF4-FFF2-40B4-BE49-F238E27FC236}">
              <a16:creationId xmlns:a16="http://schemas.microsoft.com/office/drawing/2014/main" id="{D8E3AECA-BD50-4DFD-BD38-42A1A17C01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66895" cy="139067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2608633</xdr:colOff>
      <xdr:row>104</xdr:row>
      <xdr:rowOff>57173</xdr:rowOff>
    </xdr:to>
    <xdr:pic>
      <xdr:nvPicPr>
        <xdr:cNvPr id="2" name="Picture 1">
          <a:extLst>
            <a:ext uri="{FF2B5EF4-FFF2-40B4-BE49-F238E27FC236}">
              <a16:creationId xmlns:a16="http://schemas.microsoft.com/office/drawing/2014/main" id="{B93187A5-84B3-4E38-A8C7-4949748EF8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608633" cy="1390673"/>
        </a:xfrm>
        <a:prstGeom prst="rect">
          <a:avLst/>
        </a:prstGeom>
      </xdr:spPr>
    </xdr:pic>
    <xdr:clientData/>
  </xdr:twoCellAnchor>
  <xdr:twoCellAnchor editAs="oneCell">
    <xdr:from>
      <xdr:col>4</xdr:col>
      <xdr:colOff>0</xdr:colOff>
      <xdr:row>97</xdr:row>
      <xdr:rowOff>0</xdr:rowOff>
    </xdr:from>
    <xdr:to>
      <xdr:col>5</xdr:col>
      <xdr:colOff>1016064</xdr:colOff>
      <xdr:row>104</xdr:row>
      <xdr:rowOff>57173</xdr:rowOff>
    </xdr:to>
    <xdr:pic>
      <xdr:nvPicPr>
        <xdr:cNvPr id="3" name="Picture 2">
          <a:extLst>
            <a:ext uri="{FF2B5EF4-FFF2-40B4-BE49-F238E27FC236}">
              <a16:creationId xmlns:a16="http://schemas.microsoft.com/office/drawing/2014/main" id="{3A8D0CCA-E463-438B-B1C7-7451F41264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592981" cy="139067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2624284</xdr:colOff>
      <xdr:row>80</xdr:row>
      <xdr:rowOff>42378</xdr:rowOff>
    </xdr:to>
    <xdr:pic>
      <xdr:nvPicPr>
        <xdr:cNvPr id="2" name="Picture 1">
          <a:extLst>
            <a:ext uri="{FF2B5EF4-FFF2-40B4-BE49-F238E27FC236}">
              <a16:creationId xmlns:a16="http://schemas.microsoft.com/office/drawing/2014/main" id="{E6D7C618-7C69-4736-8FA3-738BD2AE69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24284" cy="1375878"/>
        </a:xfrm>
        <a:prstGeom prst="rect">
          <a:avLst/>
        </a:prstGeom>
      </xdr:spPr>
    </xdr:pic>
    <xdr:clientData/>
  </xdr:twoCellAnchor>
  <xdr:twoCellAnchor editAs="oneCell">
    <xdr:from>
      <xdr:col>4</xdr:col>
      <xdr:colOff>0</xdr:colOff>
      <xdr:row>73</xdr:row>
      <xdr:rowOff>0</xdr:rowOff>
    </xdr:from>
    <xdr:to>
      <xdr:col>5</xdr:col>
      <xdr:colOff>989978</xdr:colOff>
      <xdr:row>80</xdr:row>
      <xdr:rowOff>57173</xdr:rowOff>
    </xdr:to>
    <xdr:pic>
      <xdr:nvPicPr>
        <xdr:cNvPr id="3" name="Picture 2">
          <a:extLst>
            <a:ext uri="{FF2B5EF4-FFF2-40B4-BE49-F238E27FC236}">
              <a16:creationId xmlns:a16="http://schemas.microsoft.com/office/drawing/2014/main" id="{0DCEF98E-DDBE-4FA6-A1EF-64344E53E0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66895" cy="139067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9576D90F-035C-44DD-8FD7-EEBA6A7099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C93EF706-CB85-4F70-A8D6-B8771A2C16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139</xdr:row>
      <xdr:rowOff>0</xdr:rowOff>
    </xdr:from>
    <xdr:to>
      <xdr:col>2</xdr:col>
      <xdr:colOff>2608633</xdr:colOff>
      <xdr:row>146</xdr:row>
      <xdr:rowOff>57173</xdr:rowOff>
    </xdr:to>
    <xdr:pic>
      <xdr:nvPicPr>
        <xdr:cNvPr id="2" name="Picture 1">
          <a:extLst>
            <a:ext uri="{FF2B5EF4-FFF2-40B4-BE49-F238E27FC236}">
              <a16:creationId xmlns:a16="http://schemas.microsoft.com/office/drawing/2014/main" id="{A7D2E5E5-92C6-42A9-A5CA-F66F7BA90D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976917"/>
          <a:ext cx="2608633" cy="1390673"/>
        </a:xfrm>
        <a:prstGeom prst="rect">
          <a:avLst/>
        </a:prstGeom>
      </xdr:spPr>
    </xdr:pic>
    <xdr:clientData/>
  </xdr:twoCellAnchor>
  <xdr:twoCellAnchor editAs="oneCell">
    <xdr:from>
      <xdr:col>4</xdr:col>
      <xdr:colOff>0</xdr:colOff>
      <xdr:row>139</xdr:row>
      <xdr:rowOff>0</xdr:rowOff>
    </xdr:from>
    <xdr:to>
      <xdr:col>5</xdr:col>
      <xdr:colOff>1016064</xdr:colOff>
      <xdr:row>146</xdr:row>
      <xdr:rowOff>57173</xdr:rowOff>
    </xdr:to>
    <xdr:pic>
      <xdr:nvPicPr>
        <xdr:cNvPr id="3" name="Picture 2">
          <a:extLst>
            <a:ext uri="{FF2B5EF4-FFF2-40B4-BE49-F238E27FC236}">
              <a16:creationId xmlns:a16="http://schemas.microsoft.com/office/drawing/2014/main" id="{7DFD037B-84BC-4E2F-B7BE-BDF0D77F5B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976917"/>
          <a:ext cx="2592981" cy="139067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2613851</xdr:colOff>
      <xdr:row>131</xdr:row>
      <xdr:rowOff>67036</xdr:rowOff>
    </xdr:to>
    <xdr:pic>
      <xdr:nvPicPr>
        <xdr:cNvPr id="2" name="Picture 1">
          <a:extLst>
            <a:ext uri="{FF2B5EF4-FFF2-40B4-BE49-F238E27FC236}">
              <a16:creationId xmlns:a16="http://schemas.microsoft.com/office/drawing/2014/main" id="{F25DBCF3-2783-4987-98D3-9A3BF12DB8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024167"/>
          <a:ext cx="2613851" cy="1400536"/>
        </a:xfrm>
        <a:prstGeom prst="rect">
          <a:avLst/>
        </a:prstGeom>
      </xdr:spPr>
    </xdr:pic>
    <xdr:clientData/>
  </xdr:twoCellAnchor>
  <xdr:twoCellAnchor editAs="oneCell">
    <xdr:from>
      <xdr:col>4</xdr:col>
      <xdr:colOff>0</xdr:colOff>
      <xdr:row>124</xdr:row>
      <xdr:rowOff>0</xdr:rowOff>
    </xdr:from>
    <xdr:to>
      <xdr:col>5</xdr:col>
      <xdr:colOff>1047367</xdr:colOff>
      <xdr:row>131</xdr:row>
      <xdr:rowOff>116350</xdr:rowOff>
    </xdr:to>
    <xdr:pic>
      <xdr:nvPicPr>
        <xdr:cNvPr id="3" name="Picture 2">
          <a:extLst>
            <a:ext uri="{FF2B5EF4-FFF2-40B4-BE49-F238E27FC236}">
              <a16:creationId xmlns:a16="http://schemas.microsoft.com/office/drawing/2014/main" id="{93E007E5-C3DB-4AAA-837E-BA2545B1CC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024167"/>
          <a:ext cx="2624284" cy="14498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2608633</xdr:colOff>
      <xdr:row>114</xdr:row>
      <xdr:rowOff>57173</xdr:rowOff>
    </xdr:to>
    <xdr:pic>
      <xdr:nvPicPr>
        <xdr:cNvPr id="2" name="Picture 1">
          <a:extLst>
            <a:ext uri="{FF2B5EF4-FFF2-40B4-BE49-F238E27FC236}">
              <a16:creationId xmlns:a16="http://schemas.microsoft.com/office/drawing/2014/main" id="{029FCF9E-EF73-42C9-AA11-234A3AA6CF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53917"/>
          <a:ext cx="2608633" cy="1390673"/>
        </a:xfrm>
        <a:prstGeom prst="rect">
          <a:avLst/>
        </a:prstGeom>
      </xdr:spPr>
    </xdr:pic>
    <xdr:clientData/>
  </xdr:twoCellAnchor>
  <xdr:twoCellAnchor editAs="oneCell">
    <xdr:from>
      <xdr:col>4</xdr:col>
      <xdr:colOff>0</xdr:colOff>
      <xdr:row>107</xdr:row>
      <xdr:rowOff>0</xdr:rowOff>
    </xdr:from>
    <xdr:to>
      <xdr:col>5</xdr:col>
      <xdr:colOff>1016064</xdr:colOff>
      <xdr:row>114</xdr:row>
      <xdr:rowOff>57173</xdr:rowOff>
    </xdr:to>
    <xdr:pic>
      <xdr:nvPicPr>
        <xdr:cNvPr id="3" name="Picture 2">
          <a:extLst>
            <a:ext uri="{FF2B5EF4-FFF2-40B4-BE49-F238E27FC236}">
              <a16:creationId xmlns:a16="http://schemas.microsoft.com/office/drawing/2014/main" id="{16ABE87E-3083-4C9F-8254-B1FCB47BED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753917"/>
          <a:ext cx="2592981" cy="13906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1C8CDDE4-3A9C-45A8-885D-3CDDBA45C9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45D5704D-B377-4997-BF36-05649A3328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6AD8DA2C-54C4-4B30-94D4-2E5EF66AF5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4D54DF6E-5FCF-4A56-97B8-AFB567953E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D0E3B577-0BB7-4985-9FD0-0B2327B293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57A96FAF-4120-4CDF-86F4-5BE29135EE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2608633</xdr:colOff>
      <xdr:row>178</xdr:row>
      <xdr:rowOff>57173</xdr:rowOff>
    </xdr:to>
    <xdr:pic>
      <xdr:nvPicPr>
        <xdr:cNvPr id="2" name="Picture 1">
          <a:extLst>
            <a:ext uri="{FF2B5EF4-FFF2-40B4-BE49-F238E27FC236}">
              <a16:creationId xmlns:a16="http://schemas.microsoft.com/office/drawing/2014/main" id="{536863C5-6565-44BE-BCB4-EB671389E9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977667"/>
          <a:ext cx="2608633" cy="1390673"/>
        </a:xfrm>
        <a:prstGeom prst="rect">
          <a:avLst/>
        </a:prstGeom>
      </xdr:spPr>
    </xdr:pic>
    <xdr:clientData/>
  </xdr:twoCellAnchor>
  <xdr:twoCellAnchor editAs="oneCell">
    <xdr:from>
      <xdr:col>4</xdr:col>
      <xdr:colOff>0</xdr:colOff>
      <xdr:row>171</xdr:row>
      <xdr:rowOff>0</xdr:rowOff>
    </xdr:from>
    <xdr:to>
      <xdr:col>5</xdr:col>
      <xdr:colOff>1016064</xdr:colOff>
      <xdr:row>178</xdr:row>
      <xdr:rowOff>57173</xdr:rowOff>
    </xdr:to>
    <xdr:pic>
      <xdr:nvPicPr>
        <xdr:cNvPr id="3" name="Picture 2">
          <a:extLst>
            <a:ext uri="{FF2B5EF4-FFF2-40B4-BE49-F238E27FC236}">
              <a16:creationId xmlns:a16="http://schemas.microsoft.com/office/drawing/2014/main" id="{09412A84-733C-44E7-9048-E916A3DFF4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977667"/>
          <a:ext cx="2592981" cy="139067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277</xdr:row>
      <xdr:rowOff>0</xdr:rowOff>
    </xdr:from>
    <xdr:to>
      <xdr:col>2</xdr:col>
      <xdr:colOff>2624284</xdr:colOff>
      <xdr:row>284</xdr:row>
      <xdr:rowOff>42378</xdr:rowOff>
    </xdr:to>
    <xdr:pic>
      <xdr:nvPicPr>
        <xdr:cNvPr id="2" name="Picture 1">
          <a:extLst>
            <a:ext uri="{FF2B5EF4-FFF2-40B4-BE49-F238E27FC236}">
              <a16:creationId xmlns:a16="http://schemas.microsoft.com/office/drawing/2014/main" id="{5D5C08BE-B5AD-4E62-BFD4-F45107F2DF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1868917"/>
          <a:ext cx="2624284" cy="1375878"/>
        </a:xfrm>
        <a:prstGeom prst="rect">
          <a:avLst/>
        </a:prstGeom>
      </xdr:spPr>
    </xdr:pic>
    <xdr:clientData/>
  </xdr:twoCellAnchor>
  <xdr:twoCellAnchor editAs="oneCell">
    <xdr:from>
      <xdr:col>4</xdr:col>
      <xdr:colOff>0</xdr:colOff>
      <xdr:row>277</xdr:row>
      <xdr:rowOff>0</xdr:rowOff>
    </xdr:from>
    <xdr:to>
      <xdr:col>5</xdr:col>
      <xdr:colOff>1036933</xdr:colOff>
      <xdr:row>284</xdr:row>
      <xdr:rowOff>62104</xdr:rowOff>
    </xdr:to>
    <xdr:pic>
      <xdr:nvPicPr>
        <xdr:cNvPr id="3" name="Picture 2">
          <a:extLst>
            <a:ext uri="{FF2B5EF4-FFF2-40B4-BE49-F238E27FC236}">
              <a16:creationId xmlns:a16="http://schemas.microsoft.com/office/drawing/2014/main" id="{551632C4-856A-4586-9041-6E701BDB3C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1868917"/>
          <a:ext cx="2613850" cy="139560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BA89CEDB-1789-4B78-A224-366E8DBE40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A1849F50-0173-4F3B-B64A-536BB21549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2608633</xdr:colOff>
      <xdr:row>101</xdr:row>
      <xdr:rowOff>57173</xdr:rowOff>
    </xdr:to>
    <xdr:pic>
      <xdr:nvPicPr>
        <xdr:cNvPr id="2" name="Picture 1">
          <a:extLst>
            <a:ext uri="{FF2B5EF4-FFF2-40B4-BE49-F238E27FC236}">
              <a16:creationId xmlns:a16="http://schemas.microsoft.com/office/drawing/2014/main" id="{B204C8AB-DD65-4A46-9F20-0C53B761EC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608633" cy="1390673"/>
        </a:xfrm>
        <a:prstGeom prst="rect">
          <a:avLst/>
        </a:prstGeom>
      </xdr:spPr>
    </xdr:pic>
    <xdr:clientData/>
  </xdr:twoCellAnchor>
  <xdr:twoCellAnchor editAs="oneCell">
    <xdr:from>
      <xdr:col>4</xdr:col>
      <xdr:colOff>0</xdr:colOff>
      <xdr:row>94</xdr:row>
      <xdr:rowOff>0</xdr:rowOff>
    </xdr:from>
    <xdr:to>
      <xdr:col>5</xdr:col>
      <xdr:colOff>1016064</xdr:colOff>
      <xdr:row>101</xdr:row>
      <xdr:rowOff>57173</xdr:rowOff>
    </xdr:to>
    <xdr:pic>
      <xdr:nvPicPr>
        <xdr:cNvPr id="3" name="Picture 2">
          <a:extLst>
            <a:ext uri="{FF2B5EF4-FFF2-40B4-BE49-F238E27FC236}">
              <a16:creationId xmlns:a16="http://schemas.microsoft.com/office/drawing/2014/main" id="{83C73E4F-800C-48F5-B4B3-6CFAF39DCA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592981" cy="139067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65C6C5D2-9607-4DC1-8662-ACA9AC8D9E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36B331CE-A185-4D79-A9EB-239944828D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2608633</xdr:colOff>
      <xdr:row>98</xdr:row>
      <xdr:rowOff>57173</xdr:rowOff>
    </xdr:to>
    <xdr:pic>
      <xdr:nvPicPr>
        <xdr:cNvPr id="2" name="Picture 1">
          <a:extLst>
            <a:ext uri="{FF2B5EF4-FFF2-40B4-BE49-F238E27FC236}">
              <a16:creationId xmlns:a16="http://schemas.microsoft.com/office/drawing/2014/main" id="{89F13CD5-04F5-420A-8EDA-1ACF788FFF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08633" cy="1390673"/>
        </a:xfrm>
        <a:prstGeom prst="rect">
          <a:avLst/>
        </a:prstGeom>
      </xdr:spPr>
    </xdr:pic>
    <xdr:clientData/>
  </xdr:twoCellAnchor>
  <xdr:twoCellAnchor editAs="oneCell">
    <xdr:from>
      <xdr:col>4</xdr:col>
      <xdr:colOff>0</xdr:colOff>
      <xdr:row>91</xdr:row>
      <xdr:rowOff>0</xdr:rowOff>
    </xdr:from>
    <xdr:to>
      <xdr:col>5</xdr:col>
      <xdr:colOff>1016064</xdr:colOff>
      <xdr:row>98</xdr:row>
      <xdr:rowOff>57173</xdr:rowOff>
    </xdr:to>
    <xdr:pic>
      <xdr:nvPicPr>
        <xdr:cNvPr id="3" name="Picture 2">
          <a:extLst>
            <a:ext uri="{FF2B5EF4-FFF2-40B4-BE49-F238E27FC236}">
              <a16:creationId xmlns:a16="http://schemas.microsoft.com/office/drawing/2014/main" id="{5E5D2D84-51FD-43A7-95C8-25172D765C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592981" cy="139067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2608633</xdr:colOff>
      <xdr:row>104</xdr:row>
      <xdr:rowOff>57173</xdr:rowOff>
    </xdr:to>
    <xdr:pic>
      <xdr:nvPicPr>
        <xdr:cNvPr id="2" name="Picture 1">
          <a:extLst>
            <a:ext uri="{FF2B5EF4-FFF2-40B4-BE49-F238E27FC236}">
              <a16:creationId xmlns:a16="http://schemas.microsoft.com/office/drawing/2014/main" id="{E498FD13-1BBF-4602-A879-4EB5AAF782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608633" cy="1390673"/>
        </a:xfrm>
        <a:prstGeom prst="rect">
          <a:avLst/>
        </a:prstGeom>
      </xdr:spPr>
    </xdr:pic>
    <xdr:clientData/>
  </xdr:twoCellAnchor>
  <xdr:twoCellAnchor editAs="oneCell">
    <xdr:from>
      <xdr:col>4</xdr:col>
      <xdr:colOff>0</xdr:colOff>
      <xdr:row>97</xdr:row>
      <xdr:rowOff>0</xdr:rowOff>
    </xdr:from>
    <xdr:to>
      <xdr:col>5</xdr:col>
      <xdr:colOff>1016064</xdr:colOff>
      <xdr:row>104</xdr:row>
      <xdr:rowOff>57173</xdr:rowOff>
    </xdr:to>
    <xdr:pic>
      <xdr:nvPicPr>
        <xdr:cNvPr id="3" name="Picture 2">
          <a:extLst>
            <a:ext uri="{FF2B5EF4-FFF2-40B4-BE49-F238E27FC236}">
              <a16:creationId xmlns:a16="http://schemas.microsoft.com/office/drawing/2014/main" id="{2F331C88-091A-4D7D-8ADF-6A0DA8F67D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592981" cy="139067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2608633</xdr:colOff>
      <xdr:row>114</xdr:row>
      <xdr:rowOff>57173</xdr:rowOff>
    </xdr:to>
    <xdr:pic>
      <xdr:nvPicPr>
        <xdr:cNvPr id="2" name="Picture 1">
          <a:extLst>
            <a:ext uri="{FF2B5EF4-FFF2-40B4-BE49-F238E27FC236}">
              <a16:creationId xmlns:a16="http://schemas.microsoft.com/office/drawing/2014/main" id="{B1CF4B25-96BE-404E-AEC1-7703522E19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08633" cy="1390673"/>
        </a:xfrm>
        <a:prstGeom prst="rect">
          <a:avLst/>
        </a:prstGeom>
      </xdr:spPr>
    </xdr:pic>
    <xdr:clientData/>
  </xdr:twoCellAnchor>
  <xdr:twoCellAnchor editAs="oneCell">
    <xdr:from>
      <xdr:col>4</xdr:col>
      <xdr:colOff>0</xdr:colOff>
      <xdr:row>107</xdr:row>
      <xdr:rowOff>0</xdr:rowOff>
    </xdr:from>
    <xdr:to>
      <xdr:col>5</xdr:col>
      <xdr:colOff>1016064</xdr:colOff>
      <xdr:row>114</xdr:row>
      <xdr:rowOff>57173</xdr:rowOff>
    </xdr:to>
    <xdr:pic>
      <xdr:nvPicPr>
        <xdr:cNvPr id="3" name="Picture 2">
          <a:extLst>
            <a:ext uri="{FF2B5EF4-FFF2-40B4-BE49-F238E27FC236}">
              <a16:creationId xmlns:a16="http://schemas.microsoft.com/office/drawing/2014/main" id="{534615EE-40D8-45E0-8BFD-D38590E159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785667"/>
          <a:ext cx="2592981" cy="13906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194</xdr:row>
      <xdr:rowOff>0</xdr:rowOff>
    </xdr:from>
    <xdr:to>
      <xdr:col>2</xdr:col>
      <xdr:colOff>2608633</xdr:colOff>
      <xdr:row>201</xdr:row>
      <xdr:rowOff>57173</xdr:rowOff>
    </xdr:to>
    <xdr:pic>
      <xdr:nvPicPr>
        <xdr:cNvPr id="2" name="Picture 1">
          <a:extLst>
            <a:ext uri="{FF2B5EF4-FFF2-40B4-BE49-F238E27FC236}">
              <a16:creationId xmlns:a16="http://schemas.microsoft.com/office/drawing/2014/main" id="{0932D3AE-50ED-4F6A-B35E-D0F6A31B81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7359167"/>
          <a:ext cx="2608633" cy="1390673"/>
        </a:xfrm>
        <a:prstGeom prst="rect">
          <a:avLst/>
        </a:prstGeom>
      </xdr:spPr>
    </xdr:pic>
    <xdr:clientData/>
  </xdr:twoCellAnchor>
  <xdr:twoCellAnchor editAs="oneCell">
    <xdr:from>
      <xdr:col>4</xdr:col>
      <xdr:colOff>0</xdr:colOff>
      <xdr:row>194</xdr:row>
      <xdr:rowOff>0</xdr:rowOff>
    </xdr:from>
    <xdr:to>
      <xdr:col>5</xdr:col>
      <xdr:colOff>1016064</xdr:colOff>
      <xdr:row>201</xdr:row>
      <xdr:rowOff>57173</xdr:rowOff>
    </xdr:to>
    <xdr:pic>
      <xdr:nvPicPr>
        <xdr:cNvPr id="3" name="Picture 2">
          <a:extLst>
            <a:ext uri="{FF2B5EF4-FFF2-40B4-BE49-F238E27FC236}">
              <a16:creationId xmlns:a16="http://schemas.microsoft.com/office/drawing/2014/main" id="{D8FE3AB1-5EC8-4A0B-B632-57140E9832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7359167"/>
          <a:ext cx="2592981" cy="13906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6F20CF58-A9E2-4C3F-AC29-7B9F2AC44E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ACD86942-0EBF-47FE-B76D-E639862A34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9F3C470F-4B07-4743-8582-4EF06DC23C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BC9AA76C-7739-4B4E-90BB-368098EEBC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178</xdr:row>
      <xdr:rowOff>0</xdr:rowOff>
    </xdr:from>
    <xdr:to>
      <xdr:col>2</xdr:col>
      <xdr:colOff>2613851</xdr:colOff>
      <xdr:row>185</xdr:row>
      <xdr:rowOff>67036</xdr:rowOff>
    </xdr:to>
    <xdr:pic>
      <xdr:nvPicPr>
        <xdr:cNvPr id="2" name="Picture 1">
          <a:extLst>
            <a:ext uri="{FF2B5EF4-FFF2-40B4-BE49-F238E27FC236}">
              <a16:creationId xmlns:a16="http://schemas.microsoft.com/office/drawing/2014/main" id="{1039BCFC-AED2-4A89-8B16-71DB199876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311167"/>
          <a:ext cx="2613851" cy="1400536"/>
        </a:xfrm>
        <a:prstGeom prst="rect">
          <a:avLst/>
        </a:prstGeom>
      </xdr:spPr>
    </xdr:pic>
    <xdr:clientData/>
  </xdr:twoCellAnchor>
  <xdr:twoCellAnchor editAs="oneCell">
    <xdr:from>
      <xdr:col>4</xdr:col>
      <xdr:colOff>0</xdr:colOff>
      <xdr:row>178</xdr:row>
      <xdr:rowOff>0</xdr:rowOff>
    </xdr:from>
    <xdr:to>
      <xdr:col>5</xdr:col>
      <xdr:colOff>1047367</xdr:colOff>
      <xdr:row>185</xdr:row>
      <xdr:rowOff>116350</xdr:rowOff>
    </xdr:to>
    <xdr:pic>
      <xdr:nvPicPr>
        <xdr:cNvPr id="3" name="Picture 2">
          <a:extLst>
            <a:ext uri="{FF2B5EF4-FFF2-40B4-BE49-F238E27FC236}">
              <a16:creationId xmlns:a16="http://schemas.microsoft.com/office/drawing/2014/main" id="{60805773-3C85-4C32-A968-6E7281E53F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311167"/>
          <a:ext cx="2624284" cy="144985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4D007F3C-3D74-41A2-8D01-225CB54B2C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A0DF548A-905D-452E-8D37-9CD7B1D9B3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2613851</xdr:colOff>
      <xdr:row>91</xdr:row>
      <xdr:rowOff>67036</xdr:rowOff>
    </xdr:to>
    <xdr:pic>
      <xdr:nvPicPr>
        <xdr:cNvPr id="2" name="Picture 1">
          <a:extLst>
            <a:ext uri="{FF2B5EF4-FFF2-40B4-BE49-F238E27FC236}">
              <a16:creationId xmlns:a16="http://schemas.microsoft.com/office/drawing/2014/main" id="{9EFCF572-C011-41B4-99A9-A06BA1083A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13851" cy="1400536"/>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C7C9AC83-F4BE-408F-8627-FD576B5E5F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2613851</xdr:colOff>
      <xdr:row>89</xdr:row>
      <xdr:rowOff>67036</xdr:rowOff>
    </xdr:to>
    <xdr:pic>
      <xdr:nvPicPr>
        <xdr:cNvPr id="2" name="Picture 1">
          <a:extLst>
            <a:ext uri="{FF2B5EF4-FFF2-40B4-BE49-F238E27FC236}">
              <a16:creationId xmlns:a16="http://schemas.microsoft.com/office/drawing/2014/main" id="{4B85A786-7F2A-4D8C-A316-3B8A56D82A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13851" cy="1400536"/>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676D6F11-44ED-40D5-9FDB-BFCE2EF013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2613851</xdr:colOff>
      <xdr:row>84</xdr:row>
      <xdr:rowOff>67036</xdr:rowOff>
    </xdr:to>
    <xdr:pic>
      <xdr:nvPicPr>
        <xdr:cNvPr id="2" name="Picture 1">
          <a:extLst>
            <a:ext uri="{FF2B5EF4-FFF2-40B4-BE49-F238E27FC236}">
              <a16:creationId xmlns:a16="http://schemas.microsoft.com/office/drawing/2014/main" id="{67737CFB-7EC7-4C0B-B17C-243F7F18F0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13851" cy="1400536"/>
        </a:xfrm>
        <a:prstGeom prst="rect">
          <a:avLst/>
        </a:prstGeom>
      </xdr:spPr>
    </xdr:pic>
    <xdr:clientData/>
  </xdr:twoCellAnchor>
  <xdr:twoCellAnchor editAs="oneCell">
    <xdr:from>
      <xdr:col>4</xdr:col>
      <xdr:colOff>0</xdr:colOff>
      <xdr:row>77</xdr:row>
      <xdr:rowOff>0</xdr:rowOff>
    </xdr:from>
    <xdr:to>
      <xdr:col>5</xdr:col>
      <xdr:colOff>1036933</xdr:colOff>
      <xdr:row>84</xdr:row>
      <xdr:rowOff>62104</xdr:rowOff>
    </xdr:to>
    <xdr:pic>
      <xdr:nvPicPr>
        <xdr:cNvPr id="3" name="Picture 2">
          <a:extLst>
            <a:ext uri="{FF2B5EF4-FFF2-40B4-BE49-F238E27FC236}">
              <a16:creationId xmlns:a16="http://schemas.microsoft.com/office/drawing/2014/main" id="{5A85747B-CCBB-4EFF-AE30-47E3358780D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613850" cy="139560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8EC18DD4-C438-47C2-9C8A-CD02C78349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8FC03E86-5F58-439E-9CBC-4854A3A477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2671241</xdr:colOff>
      <xdr:row>104</xdr:row>
      <xdr:rowOff>141008</xdr:rowOff>
    </xdr:to>
    <xdr:pic>
      <xdr:nvPicPr>
        <xdr:cNvPr id="2" name="Picture 1">
          <a:extLst>
            <a:ext uri="{FF2B5EF4-FFF2-40B4-BE49-F238E27FC236}">
              <a16:creationId xmlns:a16="http://schemas.microsoft.com/office/drawing/2014/main" id="{4C282858-B792-4A4C-81B2-555EC1D9E3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62750"/>
          <a:ext cx="2671241" cy="1474508"/>
        </a:xfrm>
        <a:prstGeom prst="rect">
          <a:avLst/>
        </a:prstGeom>
      </xdr:spPr>
    </xdr:pic>
    <xdr:clientData/>
  </xdr:twoCellAnchor>
  <xdr:twoCellAnchor editAs="oneCell">
    <xdr:from>
      <xdr:col>4</xdr:col>
      <xdr:colOff>0</xdr:colOff>
      <xdr:row>97</xdr:row>
      <xdr:rowOff>0</xdr:rowOff>
    </xdr:from>
    <xdr:to>
      <xdr:col>5</xdr:col>
      <xdr:colOff>1047367</xdr:colOff>
      <xdr:row>104</xdr:row>
      <xdr:rowOff>116350</xdr:rowOff>
    </xdr:to>
    <xdr:pic>
      <xdr:nvPicPr>
        <xdr:cNvPr id="3" name="Picture 2">
          <a:extLst>
            <a:ext uri="{FF2B5EF4-FFF2-40B4-BE49-F238E27FC236}">
              <a16:creationId xmlns:a16="http://schemas.microsoft.com/office/drawing/2014/main" id="{8EC957A6-C371-4F52-95EC-5D5E7BBB06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62750"/>
          <a:ext cx="2624284" cy="144985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75F84DA4-43D4-4643-8838-10347E63EB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D5E93FFA-FEDF-4E27-ADAE-C1646B69DF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2639936</xdr:colOff>
      <xdr:row>102</xdr:row>
      <xdr:rowOff>101556</xdr:rowOff>
    </xdr:to>
    <xdr:pic>
      <xdr:nvPicPr>
        <xdr:cNvPr id="2" name="Picture 1">
          <a:extLst>
            <a:ext uri="{FF2B5EF4-FFF2-40B4-BE49-F238E27FC236}">
              <a16:creationId xmlns:a16="http://schemas.microsoft.com/office/drawing/2014/main" id="{EB444DC3-C636-4A58-A943-9205421774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639936" cy="1435056"/>
        </a:xfrm>
        <a:prstGeom prst="rect">
          <a:avLst/>
        </a:prstGeom>
      </xdr:spPr>
    </xdr:pic>
    <xdr:clientData/>
  </xdr:twoCellAnchor>
  <xdr:twoCellAnchor editAs="oneCell">
    <xdr:from>
      <xdr:col>4</xdr:col>
      <xdr:colOff>0</xdr:colOff>
      <xdr:row>95</xdr:row>
      <xdr:rowOff>0</xdr:rowOff>
    </xdr:from>
    <xdr:to>
      <xdr:col>5</xdr:col>
      <xdr:colOff>1036933</xdr:colOff>
      <xdr:row>102</xdr:row>
      <xdr:rowOff>62104</xdr:rowOff>
    </xdr:to>
    <xdr:pic>
      <xdr:nvPicPr>
        <xdr:cNvPr id="3" name="Picture 2">
          <a:extLst>
            <a:ext uri="{FF2B5EF4-FFF2-40B4-BE49-F238E27FC236}">
              <a16:creationId xmlns:a16="http://schemas.microsoft.com/office/drawing/2014/main" id="{745916CF-B2D2-43EC-988C-BE45D367CD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613850" cy="139560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F78E2919-DB07-4BE5-B540-B79C243E59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F9B572C6-57B1-4859-BA4F-4EE59BE897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2608633</xdr:colOff>
      <xdr:row>130</xdr:row>
      <xdr:rowOff>57173</xdr:rowOff>
    </xdr:to>
    <xdr:pic>
      <xdr:nvPicPr>
        <xdr:cNvPr id="2" name="Picture 1">
          <a:extLst>
            <a:ext uri="{FF2B5EF4-FFF2-40B4-BE49-F238E27FC236}">
              <a16:creationId xmlns:a16="http://schemas.microsoft.com/office/drawing/2014/main" id="{DFF5514F-8CB7-47C9-944E-CC27A52FA0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225250"/>
          <a:ext cx="2608633" cy="1390673"/>
        </a:xfrm>
        <a:prstGeom prst="rect">
          <a:avLst/>
        </a:prstGeom>
      </xdr:spPr>
    </xdr:pic>
    <xdr:clientData/>
  </xdr:twoCellAnchor>
  <xdr:twoCellAnchor editAs="oneCell">
    <xdr:from>
      <xdr:col>4</xdr:col>
      <xdr:colOff>0</xdr:colOff>
      <xdr:row>123</xdr:row>
      <xdr:rowOff>0</xdr:rowOff>
    </xdr:from>
    <xdr:to>
      <xdr:col>5</xdr:col>
      <xdr:colOff>1016064</xdr:colOff>
      <xdr:row>130</xdr:row>
      <xdr:rowOff>57173</xdr:rowOff>
    </xdr:to>
    <xdr:pic>
      <xdr:nvPicPr>
        <xdr:cNvPr id="3" name="Picture 2">
          <a:extLst>
            <a:ext uri="{FF2B5EF4-FFF2-40B4-BE49-F238E27FC236}">
              <a16:creationId xmlns:a16="http://schemas.microsoft.com/office/drawing/2014/main" id="{628043D5-35CA-49E6-B79D-472C16C2CD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225250"/>
          <a:ext cx="2592981" cy="139067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137</xdr:row>
      <xdr:rowOff>0</xdr:rowOff>
    </xdr:from>
    <xdr:to>
      <xdr:col>2</xdr:col>
      <xdr:colOff>2608633</xdr:colOff>
      <xdr:row>144</xdr:row>
      <xdr:rowOff>57173</xdr:rowOff>
    </xdr:to>
    <xdr:pic>
      <xdr:nvPicPr>
        <xdr:cNvPr id="2" name="Picture 1">
          <a:extLst>
            <a:ext uri="{FF2B5EF4-FFF2-40B4-BE49-F238E27FC236}">
              <a16:creationId xmlns:a16="http://schemas.microsoft.com/office/drawing/2014/main" id="{EA46F3CC-8600-4694-9478-38E9A309CA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902833"/>
          <a:ext cx="2608633" cy="1390673"/>
        </a:xfrm>
        <a:prstGeom prst="rect">
          <a:avLst/>
        </a:prstGeom>
      </xdr:spPr>
    </xdr:pic>
    <xdr:clientData/>
  </xdr:twoCellAnchor>
  <xdr:twoCellAnchor editAs="oneCell">
    <xdr:from>
      <xdr:col>4</xdr:col>
      <xdr:colOff>0</xdr:colOff>
      <xdr:row>137</xdr:row>
      <xdr:rowOff>0</xdr:rowOff>
    </xdr:from>
    <xdr:to>
      <xdr:col>5</xdr:col>
      <xdr:colOff>1016064</xdr:colOff>
      <xdr:row>144</xdr:row>
      <xdr:rowOff>57173</xdr:rowOff>
    </xdr:to>
    <xdr:pic>
      <xdr:nvPicPr>
        <xdr:cNvPr id="3" name="Picture 2">
          <a:extLst>
            <a:ext uri="{FF2B5EF4-FFF2-40B4-BE49-F238E27FC236}">
              <a16:creationId xmlns:a16="http://schemas.microsoft.com/office/drawing/2014/main" id="{23E5CB30-9009-4BCB-8796-3AFC46DB36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902833"/>
          <a:ext cx="2592981" cy="139067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2624284</xdr:colOff>
      <xdr:row>140</xdr:row>
      <xdr:rowOff>42378</xdr:rowOff>
    </xdr:to>
    <xdr:pic>
      <xdr:nvPicPr>
        <xdr:cNvPr id="2" name="Picture 1">
          <a:extLst>
            <a:ext uri="{FF2B5EF4-FFF2-40B4-BE49-F238E27FC236}">
              <a16:creationId xmlns:a16="http://schemas.microsoft.com/office/drawing/2014/main" id="{8446FAF3-25B6-4AA1-9177-D9051C0356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066750"/>
          <a:ext cx="2624284" cy="1375878"/>
        </a:xfrm>
        <a:prstGeom prst="rect">
          <a:avLst/>
        </a:prstGeom>
      </xdr:spPr>
    </xdr:pic>
    <xdr:clientData/>
  </xdr:twoCellAnchor>
  <xdr:twoCellAnchor editAs="oneCell">
    <xdr:from>
      <xdr:col>4</xdr:col>
      <xdr:colOff>0</xdr:colOff>
      <xdr:row>133</xdr:row>
      <xdr:rowOff>0</xdr:rowOff>
    </xdr:from>
    <xdr:to>
      <xdr:col>5</xdr:col>
      <xdr:colOff>989978</xdr:colOff>
      <xdr:row>140</xdr:row>
      <xdr:rowOff>57173</xdr:rowOff>
    </xdr:to>
    <xdr:pic>
      <xdr:nvPicPr>
        <xdr:cNvPr id="3" name="Picture 2">
          <a:extLst>
            <a:ext uri="{FF2B5EF4-FFF2-40B4-BE49-F238E27FC236}">
              <a16:creationId xmlns:a16="http://schemas.microsoft.com/office/drawing/2014/main" id="{BEC85F66-4044-4380-8E47-8F340C36EB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066750"/>
          <a:ext cx="2566895" cy="1390673"/>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2</xdr:col>
      <xdr:colOff>2639936</xdr:colOff>
      <xdr:row>141</xdr:row>
      <xdr:rowOff>101556</xdr:rowOff>
    </xdr:to>
    <xdr:pic>
      <xdr:nvPicPr>
        <xdr:cNvPr id="2" name="Picture 1">
          <a:extLst>
            <a:ext uri="{FF2B5EF4-FFF2-40B4-BE49-F238E27FC236}">
              <a16:creationId xmlns:a16="http://schemas.microsoft.com/office/drawing/2014/main" id="{3BB64E4F-484F-4C07-B64F-0346B6E9BE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267833"/>
          <a:ext cx="2639936" cy="1435056"/>
        </a:xfrm>
        <a:prstGeom prst="rect">
          <a:avLst/>
        </a:prstGeom>
      </xdr:spPr>
    </xdr:pic>
    <xdr:clientData/>
  </xdr:twoCellAnchor>
  <xdr:twoCellAnchor editAs="oneCell">
    <xdr:from>
      <xdr:col>4</xdr:col>
      <xdr:colOff>0</xdr:colOff>
      <xdr:row>134</xdr:row>
      <xdr:rowOff>0</xdr:rowOff>
    </xdr:from>
    <xdr:to>
      <xdr:col>5</xdr:col>
      <xdr:colOff>1016064</xdr:colOff>
      <xdr:row>141</xdr:row>
      <xdr:rowOff>81830</xdr:rowOff>
    </xdr:to>
    <xdr:pic>
      <xdr:nvPicPr>
        <xdr:cNvPr id="3" name="Picture 2">
          <a:extLst>
            <a:ext uri="{FF2B5EF4-FFF2-40B4-BE49-F238E27FC236}">
              <a16:creationId xmlns:a16="http://schemas.microsoft.com/office/drawing/2014/main" id="{43023583-5DE1-4E89-8BE4-576D6F0FFE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267833"/>
          <a:ext cx="2592981" cy="141533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2608633</xdr:colOff>
      <xdr:row>79</xdr:row>
      <xdr:rowOff>57173</xdr:rowOff>
    </xdr:to>
    <xdr:pic>
      <xdr:nvPicPr>
        <xdr:cNvPr id="2" name="Picture 1">
          <a:extLst>
            <a:ext uri="{FF2B5EF4-FFF2-40B4-BE49-F238E27FC236}">
              <a16:creationId xmlns:a16="http://schemas.microsoft.com/office/drawing/2014/main" id="{7AD48AFF-AA45-48CD-AF13-2817ADE7DC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3" cy="1390673"/>
        </a:xfrm>
        <a:prstGeom prst="rect">
          <a:avLst/>
        </a:prstGeom>
      </xdr:spPr>
    </xdr:pic>
    <xdr:clientData/>
  </xdr:twoCellAnchor>
  <xdr:twoCellAnchor editAs="oneCell">
    <xdr:from>
      <xdr:col>4</xdr:col>
      <xdr:colOff>0</xdr:colOff>
      <xdr:row>72</xdr:row>
      <xdr:rowOff>0</xdr:rowOff>
    </xdr:from>
    <xdr:to>
      <xdr:col>5</xdr:col>
      <xdr:colOff>1016064</xdr:colOff>
      <xdr:row>79</xdr:row>
      <xdr:rowOff>57173</xdr:rowOff>
    </xdr:to>
    <xdr:pic>
      <xdr:nvPicPr>
        <xdr:cNvPr id="3" name="Picture 2">
          <a:extLst>
            <a:ext uri="{FF2B5EF4-FFF2-40B4-BE49-F238E27FC236}">
              <a16:creationId xmlns:a16="http://schemas.microsoft.com/office/drawing/2014/main" id="{717A918E-9AAF-406C-A4D1-598A87888E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592981" cy="139067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2608632</xdr:colOff>
      <xdr:row>84</xdr:row>
      <xdr:rowOff>121282</xdr:rowOff>
    </xdr:to>
    <xdr:pic>
      <xdr:nvPicPr>
        <xdr:cNvPr id="2" name="Picture 1">
          <a:extLst>
            <a:ext uri="{FF2B5EF4-FFF2-40B4-BE49-F238E27FC236}">
              <a16:creationId xmlns:a16="http://schemas.microsoft.com/office/drawing/2014/main" id="{BD6C5111-8B68-4283-A8D4-2DEDB953A6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08632" cy="1454782"/>
        </a:xfrm>
        <a:prstGeom prst="rect">
          <a:avLst/>
        </a:prstGeom>
      </xdr:spPr>
    </xdr:pic>
    <xdr:clientData/>
  </xdr:twoCellAnchor>
  <xdr:twoCellAnchor editAs="oneCell">
    <xdr:from>
      <xdr:col>4</xdr:col>
      <xdr:colOff>0</xdr:colOff>
      <xdr:row>77</xdr:row>
      <xdr:rowOff>0</xdr:rowOff>
    </xdr:from>
    <xdr:to>
      <xdr:col>5</xdr:col>
      <xdr:colOff>1036933</xdr:colOff>
      <xdr:row>84</xdr:row>
      <xdr:rowOff>62104</xdr:rowOff>
    </xdr:to>
    <xdr:pic>
      <xdr:nvPicPr>
        <xdr:cNvPr id="3" name="Picture 2">
          <a:extLst>
            <a:ext uri="{FF2B5EF4-FFF2-40B4-BE49-F238E27FC236}">
              <a16:creationId xmlns:a16="http://schemas.microsoft.com/office/drawing/2014/main" id="{BFF733C4-B0F8-40A2-A4ED-E92C28DCD4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613850" cy="139560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2671241</xdr:colOff>
      <xdr:row>102</xdr:row>
      <xdr:rowOff>141008</xdr:rowOff>
    </xdr:to>
    <xdr:pic>
      <xdr:nvPicPr>
        <xdr:cNvPr id="2" name="Picture 1">
          <a:extLst>
            <a:ext uri="{FF2B5EF4-FFF2-40B4-BE49-F238E27FC236}">
              <a16:creationId xmlns:a16="http://schemas.microsoft.com/office/drawing/2014/main" id="{B7B2CA33-13A1-4513-BC76-FF0312E0EB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671241" cy="1474508"/>
        </a:xfrm>
        <a:prstGeom prst="rect">
          <a:avLst/>
        </a:prstGeom>
      </xdr:spPr>
    </xdr:pic>
    <xdr:clientData/>
  </xdr:twoCellAnchor>
  <xdr:twoCellAnchor editAs="oneCell">
    <xdr:from>
      <xdr:col>4</xdr:col>
      <xdr:colOff>0</xdr:colOff>
      <xdr:row>95</xdr:row>
      <xdr:rowOff>0</xdr:rowOff>
    </xdr:from>
    <xdr:to>
      <xdr:col>5</xdr:col>
      <xdr:colOff>1036933</xdr:colOff>
      <xdr:row>102</xdr:row>
      <xdr:rowOff>62104</xdr:rowOff>
    </xdr:to>
    <xdr:pic>
      <xdr:nvPicPr>
        <xdr:cNvPr id="3" name="Picture 2">
          <a:extLst>
            <a:ext uri="{FF2B5EF4-FFF2-40B4-BE49-F238E27FC236}">
              <a16:creationId xmlns:a16="http://schemas.microsoft.com/office/drawing/2014/main" id="{2F91D699-0FE2-464C-A00D-FD19D56D25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613850" cy="139560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2608632</xdr:colOff>
      <xdr:row>93</xdr:row>
      <xdr:rowOff>121282</xdr:rowOff>
    </xdr:to>
    <xdr:pic>
      <xdr:nvPicPr>
        <xdr:cNvPr id="2" name="Picture 1">
          <a:extLst>
            <a:ext uri="{FF2B5EF4-FFF2-40B4-BE49-F238E27FC236}">
              <a16:creationId xmlns:a16="http://schemas.microsoft.com/office/drawing/2014/main" id="{391B0555-102C-4DFC-8789-F392B74A65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08632" cy="1454782"/>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EC1D7F90-804D-4987-984B-72E88648BA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C7B6405A-8AB2-4FD4-A7DF-A53FB953BF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D212247E-DD75-42B8-BF80-AC054759BB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125</xdr:row>
      <xdr:rowOff>0</xdr:rowOff>
    </xdr:from>
    <xdr:to>
      <xdr:col>2</xdr:col>
      <xdr:colOff>2608633</xdr:colOff>
      <xdr:row>132</xdr:row>
      <xdr:rowOff>57173</xdr:rowOff>
    </xdr:to>
    <xdr:pic>
      <xdr:nvPicPr>
        <xdr:cNvPr id="2" name="Picture 1">
          <a:extLst>
            <a:ext uri="{FF2B5EF4-FFF2-40B4-BE49-F238E27FC236}">
              <a16:creationId xmlns:a16="http://schemas.microsoft.com/office/drawing/2014/main" id="{47E415A1-CFC8-4B32-8FD0-08E19990E0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309917"/>
          <a:ext cx="2608633" cy="1390673"/>
        </a:xfrm>
        <a:prstGeom prst="rect">
          <a:avLst/>
        </a:prstGeom>
      </xdr:spPr>
    </xdr:pic>
    <xdr:clientData/>
  </xdr:twoCellAnchor>
  <xdr:twoCellAnchor editAs="oneCell">
    <xdr:from>
      <xdr:col>4</xdr:col>
      <xdr:colOff>0</xdr:colOff>
      <xdr:row>125</xdr:row>
      <xdr:rowOff>0</xdr:rowOff>
    </xdr:from>
    <xdr:to>
      <xdr:col>5</xdr:col>
      <xdr:colOff>1016064</xdr:colOff>
      <xdr:row>132</xdr:row>
      <xdr:rowOff>57173</xdr:rowOff>
    </xdr:to>
    <xdr:pic>
      <xdr:nvPicPr>
        <xdr:cNvPr id="3" name="Picture 2">
          <a:extLst>
            <a:ext uri="{FF2B5EF4-FFF2-40B4-BE49-F238E27FC236}">
              <a16:creationId xmlns:a16="http://schemas.microsoft.com/office/drawing/2014/main" id="{4ABBE1D9-855F-4774-BD0B-3771131B5D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309917"/>
          <a:ext cx="2592981" cy="139067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2671241</xdr:colOff>
      <xdr:row>94</xdr:row>
      <xdr:rowOff>141008</xdr:rowOff>
    </xdr:to>
    <xdr:pic>
      <xdr:nvPicPr>
        <xdr:cNvPr id="2" name="Picture 1">
          <a:extLst>
            <a:ext uri="{FF2B5EF4-FFF2-40B4-BE49-F238E27FC236}">
              <a16:creationId xmlns:a16="http://schemas.microsoft.com/office/drawing/2014/main" id="{AE3D6C7F-16AE-4A55-A039-B312E3E7E3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71241" cy="1474508"/>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9B83A72A-F1E6-4FE3-AEE2-960CB7336E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C332300C-8443-4E1C-AA8E-F820EE85BB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96302A62-604C-4C97-9564-20457069F4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8F1F8544-749E-48CE-AB9F-73FF1F4B15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C1697DDD-C8A7-46F9-9C32-9ABC010E3D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2671241</xdr:colOff>
      <xdr:row>89</xdr:row>
      <xdr:rowOff>141008</xdr:rowOff>
    </xdr:to>
    <xdr:pic>
      <xdr:nvPicPr>
        <xdr:cNvPr id="2" name="Picture 1">
          <a:extLst>
            <a:ext uri="{FF2B5EF4-FFF2-40B4-BE49-F238E27FC236}">
              <a16:creationId xmlns:a16="http://schemas.microsoft.com/office/drawing/2014/main" id="{77DB23F7-A062-4532-9DCB-DE43A8BD09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71241" cy="1474508"/>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D73AFB6D-A37E-4EFE-9FCB-867FF24426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2608632</xdr:colOff>
      <xdr:row>87</xdr:row>
      <xdr:rowOff>121282</xdr:rowOff>
    </xdr:to>
    <xdr:pic>
      <xdr:nvPicPr>
        <xdr:cNvPr id="2" name="Picture 1">
          <a:extLst>
            <a:ext uri="{FF2B5EF4-FFF2-40B4-BE49-F238E27FC236}">
              <a16:creationId xmlns:a16="http://schemas.microsoft.com/office/drawing/2014/main" id="{AA9E9BF9-8777-4F41-94BE-F2E54BF089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08632" cy="1454782"/>
        </a:xfrm>
        <a:prstGeom prst="rect">
          <a:avLst/>
        </a:prstGeom>
      </xdr:spPr>
    </xdr:pic>
    <xdr:clientData/>
  </xdr:twoCellAnchor>
  <xdr:twoCellAnchor editAs="oneCell">
    <xdr:from>
      <xdr:col>4</xdr:col>
      <xdr:colOff>0</xdr:colOff>
      <xdr:row>80</xdr:row>
      <xdr:rowOff>0</xdr:rowOff>
    </xdr:from>
    <xdr:to>
      <xdr:col>5</xdr:col>
      <xdr:colOff>1036933</xdr:colOff>
      <xdr:row>87</xdr:row>
      <xdr:rowOff>62104</xdr:rowOff>
    </xdr:to>
    <xdr:pic>
      <xdr:nvPicPr>
        <xdr:cNvPr id="3" name="Picture 2">
          <a:extLst>
            <a:ext uri="{FF2B5EF4-FFF2-40B4-BE49-F238E27FC236}">
              <a16:creationId xmlns:a16="http://schemas.microsoft.com/office/drawing/2014/main" id="{35F1ACF0-9329-492D-A0F0-D2076398BC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613850" cy="139560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2608632</xdr:colOff>
      <xdr:row>85</xdr:row>
      <xdr:rowOff>121282</xdr:rowOff>
    </xdr:to>
    <xdr:pic>
      <xdr:nvPicPr>
        <xdr:cNvPr id="2" name="Picture 1">
          <a:extLst>
            <a:ext uri="{FF2B5EF4-FFF2-40B4-BE49-F238E27FC236}">
              <a16:creationId xmlns:a16="http://schemas.microsoft.com/office/drawing/2014/main" id="{55AB8CD6-46FC-48D2-AB28-EB9327FE0A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08632" cy="1454782"/>
        </a:xfrm>
        <a:prstGeom prst="rect">
          <a:avLst/>
        </a:prstGeom>
      </xdr:spPr>
    </xdr:pic>
    <xdr:clientData/>
  </xdr:twoCellAnchor>
  <xdr:twoCellAnchor editAs="oneCell">
    <xdr:from>
      <xdr:col>4</xdr:col>
      <xdr:colOff>0</xdr:colOff>
      <xdr:row>78</xdr:row>
      <xdr:rowOff>0</xdr:rowOff>
    </xdr:from>
    <xdr:to>
      <xdr:col>5</xdr:col>
      <xdr:colOff>1036933</xdr:colOff>
      <xdr:row>85</xdr:row>
      <xdr:rowOff>62104</xdr:rowOff>
    </xdr:to>
    <xdr:pic>
      <xdr:nvPicPr>
        <xdr:cNvPr id="3" name="Picture 2">
          <a:extLst>
            <a:ext uri="{FF2B5EF4-FFF2-40B4-BE49-F238E27FC236}">
              <a16:creationId xmlns:a16="http://schemas.microsoft.com/office/drawing/2014/main" id="{61F440A0-EB53-47F3-BF17-C0A54568C1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13850" cy="139560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285</xdr:row>
      <xdr:rowOff>0</xdr:rowOff>
    </xdr:from>
    <xdr:to>
      <xdr:col>2</xdr:col>
      <xdr:colOff>2624284</xdr:colOff>
      <xdr:row>292</xdr:row>
      <xdr:rowOff>42378</xdr:rowOff>
    </xdr:to>
    <xdr:pic>
      <xdr:nvPicPr>
        <xdr:cNvPr id="2" name="Picture 1">
          <a:extLst>
            <a:ext uri="{FF2B5EF4-FFF2-40B4-BE49-F238E27FC236}">
              <a16:creationId xmlns:a16="http://schemas.microsoft.com/office/drawing/2014/main" id="{2694DEA5-81BB-44F2-BE6D-9F13307419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3435250"/>
          <a:ext cx="2624284" cy="1375878"/>
        </a:xfrm>
        <a:prstGeom prst="rect">
          <a:avLst/>
        </a:prstGeom>
      </xdr:spPr>
    </xdr:pic>
    <xdr:clientData/>
  </xdr:twoCellAnchor>
  <xdr:twoCellAnchor editAs="oneCell">
    <xdr:from>
      <xdr:col>4</xdr:col>
      <xdr:colOff>0</xdr:colOff>
      <xdr:row>285</xdr:row>
      <xdr:rowOff>0</xdr:rowOff>
    </xdr:from>
    <xdr:to>
      <xdr:col>5</xdr:col>
      <xdr:colOff>989978</xdr:colOff>
      <xdr:row>292</xdr:row>
      <xdr:rowOff>57173</xdr:rowOff>
    </xdr:to>
    <xdr:pic>
      <xdr:nvPicPr>
        <xdr:cNvPr id="3" name="Picture 2">
          <a:extLst>
            <a:ext uri="{FF2B5EF4-FFF2-40B4-BE49-F238E27FC236}">
              <a16:creationId xmlns:a16="http://schemas.microsoft.com/office/drawing/2014/main" id="{9A351C2A-E90B-4A2E-958C-DCB1C0D818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3435250"/>
          <a:ext cx="2566895" cy="1390673"/>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2671241</xdr:colOff>
      <xdr:row>94</xdr:row>
      <xdr:rowOff>141008</xdr:rowOff>
    </xdr:to>
    <xdr:pic>
      <xdr:nvPicPr>
        <xdr:cNvPr id="2" name="Picture 1">
          <a:extLst>
            <a:ext uri="{FF2B5EF4-FFF2-40B4-BE49-F238E27FC236}">
              <a16:creationId xmlns:a16="http://schemas.microsoft.com/office/drawing/2014/main" id="{FA5E9EFF-2A89-4C8D-8629-DDA6D4A505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71241" cy="1474508"/>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F1036CAD-EC74-489C-A54A-F720534215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2671241</xdr:colOff>
      <xdr:row>90</xdr:row>
      <xdr:rowOff>141008</xdr:rowOff>
    </xdr:to>
    <xdr:pic>
      <xdr:nvPicPr>
        <xdr:cNvPr id="2" name="Picture 1">
          <a:extLst>
            <a:ext uri="{FF2B5EF4-FFF2-40B4-BE49-F238E27FC236}">
              <a16:creationId xmlns:a16="http://schemas.microsoft.com/office/drawing/2014/main" id="{5C31D9B9-4DAC-4D4C-BC7B-D0D4C82778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71241" cy="1474508"/>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DD12EE86-4452-4066-A0EF-78ED507C1B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2671241</xdr:colOff>
      <xdr:row>99</xdr:row>
      <xdr:rowOff>141008</xdr:rowOff>
    </xdr:to>
    <xdr:pic>
      <xdr:nvPicPr>
        <xdr:cNvPr id="2" name="Picture 1">
          <a:extLst>
            <a:ext uri="{FF2B5EF4-FFF2-40B4-BE49-F238E27FC236}">
              <a16:creationId xmlns:a16="http://schemas.microsoft.com/office/drawing/2014/main" id="{A8913467-109F-4683-B923-2A1980B2BD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671241" cy="1474508"/>
        </a:xfrm>
        <a:prstGeom prst="rect">
          <a:avLst/>
        </a:prstGeom>
      </xdr:spPr>
    </xdr:pic>
    <xdr:clientData/>
  </xdr:twoCellAnchor>
  <xdr:twoCellAnchor editAs="oneCell">
    <xdr:from>
      <xdr:col>4</xdr:col>
      <xdr:colOff>0</xdr:colOff>
      <xdr:row>92</xdr:row>
      <xdr:rowOff>0</xdr:rowOff>
    </xdr:from>
    <xdr:to>
      <xdr:col>5</xdr:col>
      <xdr:colOff>1036933</xdr:colOff>
      <xdr:row>99</xdr:row>
      <xdr:rowOff>62104</xdr:rowOff>
    </xdr:to>
    <xdr:pic>
      <xdr:nvPicPr>
        <xdr:cNvPr id="3" name="Picture 2">
          <a:extLst>
            <a:ext uri="{FF2B5EF4-FFF2-40B4-BE49-F238E27FC236}">
              <a16:creationId xmlns:a16="http://schemas.microsoft.com/office/drawing/2014/main" id="{6CAD4B45-9D45-4D58-9C05-766C2F4A83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613850" cy="13956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2608633</xdr:colOff>
      <xdr:row>113</xdr:row>
      <xdr:rowOff>57173</xdr:rowOff>
    </xdr:to>
    <xdr:pic>
      <xdr:nvPicPr>
        <xdr:cNvPr id="2" name="Picture 1">
          <a:extLst>
            <a:ext uri="{FF2B5EF4-FFF2-40B4-BE49-F238E27FC236}">
              <a16:creationId xmlns:a16="http://schemas.microsoft.com/office/drawing/2014/main" id="{DDEF5E6B-76ED-4F8E-AC33-39D9C7E3D8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95167"/>
          <a:ext cx="2608633" cy="1390673"/>
        </a:xfrm>
        <a:prstGeom prst="rect">
          <a:avLst/>
        </a:prstGeom>
      </xdr:spPr>
    </xdr:pic>
    <xdr:clientData/>
  </xdr:twoCellAnchor>
  <xdr:twoCellAnchor editAs="oneCell">
    <xdr:from>
      <xdr:col>4</xdr:col>
      <xdr:colOff>0</xdr:colOff>
      <xdr:row>106</xdr:row>
      <xdr:rowOff>0</xdr:rowOff>
    </xdr:from>
    <xdr:to>
      <xdr:col>5</xdr:col>
      <xdr:colOff>1016064</xdr:colOff>
      <xdr:row>113</xdr:row>
      <xdr:rowOff>57173</xdr:rowOff>
    </xdr:to>
    <xdr:pic>
      <xdr:nvPicPr>
        <xdr:cNvPr id="3" name="Picture 2">
          <a:extLst>
            <a:ext uri="{FF2B5EF4-FFF2-40B4-BE49-F238E27FC236}">
              <a16:creationId xmlns:a16="http://schemas.microsoft.com/office/drawing/2014/main" id="{5C45E3CA-CA09-4DDB-A081-035A7EF9CB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95167"/>
          <a:ext cx="2592981" cy="139067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F48D2847-10E7-43B6-8FE5-5A8F249BF7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3E199776-675D-4173-8441-3EE4929941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2671241</xdr:colOff>
      <xdr:row>98</xdr:row>
      <xdr:rowOff>141008</xdr:rowOff>
    </xdr:to>
    <xdr:pic>
      <xdr:nvPicPr>
        <xdr:cNvPr id="2" name="Picture 1">
          <a:extLst>
            <a:ext uri="{FF2B5EF4-FFF2-40B4-BE49-F238E27FC236}">
              <a16:creationId xmlns:a16="http://schemas.microsoft.com/office/drawing/2014/main" id="{24BB6161-837B-49E8-BFF8-2867FBBA32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71241" cy="1474508"/>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44F92FC9-309C-4E2B-8A2B-7F256DB886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2671241</xdr:colOff>
      <xdr:row>85</xdr:row>
      <xdr:rowOff>141008</xdr:rowOff>
    </xdr:to>
    <xdr:pic>
      <xdr:nvPicPr>
        <xdr:cNvPr id="2" name="Picture 1">
          <a:extLst>
            <a:ext uri="{FF2B5EF4-FFF2-40B4-BE49-F238E27FC236}">
              <a16:creationId xmlns:a16="http://schemas.microsoft.com/office/drawing/2014/main" id="{32B923A6-FED5-4938-B016-FBD3486FED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71241" cy="1474508"/>
        </a:xfrm>
        <a:prstGeom prst="rect">
          <a:avLst/>
        </a:prstGeom>
      </xdr:spPr>
    </xdr:pic>
    <xdr:clientData/>
  </xdr:twoCellAnchor>
  <xdr:twoCellAnchor editAs="oneCell">
    <xdr:from>
      <xdr:col>4</xdr:col>
      <xdr:colOff>0</xdr:colOff>
      <xdr:row>78</xdr:row>
      <xdr:rowOff>0</xdr:rowOff>
    </xdr:from>
    <xdr:to>
      <xdr:col>5</xdr:col>
      <xdr:colOff>1036933</xdr:colOff>
      <xdr:row>85</xdr:row>
      <xdr:rowOff>62104</xdr:rowOff>
    </xdr:to>
    <xdr:pic>
      <xdr:nvPicPr>
        <xdr:cNvPr id="3" name="Picture 2">
          <a:extLst>
            <a:ext uri="{FF2B5EF4-FFF2-40B4-BE49-F238E27FC236}">
              <a16:creationId xmlns:a16="http://schemas.microsoft.com/office/drawing/2014/main" id="{17644E77-ACDB-4C8D-AE5D-7BA0410A16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13850" cy="139560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D18A76A0-26E8-474F-916D-700CF71E4B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11BB8B52-CFBB-4664-87E6-66F3C3940D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2608632</xdr:colOff>
      <xdr:row>81</xdr:row>
      <xdr:rowOff>121282</xdr:rowOff>
    </xdr:to>
    <xdr:pic>
      <xdr:nvPicPr>
        <xdr:cNvPr id="2" name="Picture 1">
          <a:extLst>
            <a:ext uri="{FF2B5EF4-FFF2-40B4-BE49-F238E27FC236}">
              <a16:creationId xmlns:a16="http://schemas.microsoft.com/office/drawing/2014/main" id="{C05F34B4-1526-4EC6-905B-AA01A96ED9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08632" cy="1454782"/>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95ECB942-3DE7-435D-9A0A-4881828913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1927503B-91FD-406E-9CB1-0B94A95F58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8A50E211-CCEA-4A90-866A-EF5E346A31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BDF48CDF-CCBF-444F-84D3-A86DED9BA4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0D349E71-B8DA-479A-A7D7-2891B6333C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173</xdr:row>
      <xdr:rowOff>0</xdr:rowOff>
    </xdr:from>
    <xdr:to>
      <xdr:col>2</xdr:col>
      <xdr:colOff>2671241</xdr:colOff>
      <xdr:row>180</xdr:row>
      <xdr:rowOff>141008</xdr:rowOff>
    </xdr:to>
    <xdr:pic>
      <xdr:nvPicPr>
        <xdr:cNvPr id="2" name="Picture 1">
          <a:extLst>
            <a:ext uri="{FF2B5EF4-FFF2-40B4-BE49-F238E27FC236}">
              <a16:creationId xmlns:a16="http://schemas.microsoft.com/office/drawing/2014/main" id="{7C70750C-722D-48DF-A753-2B06F2F6D0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358667"/>
          <a:ext cx="2671241" cy="1474508"/>
        </a:xfrm>
        <a:prstGeom prst="rect">
          <a:avLst/>
        </a:prstGeom>
      </xdr:spPr>
    </xdr:pic>
    <xdr:clientData/>
  </xdr:twoCellAnchor>
  <xdr:twoCellAnchor editAs="oneCell">
    <xdr:from>
      <xdr:col>4</xdr:col>
      <xdr:colOff>0</xdr:colOff>
      <xdr:row>173</xdr:row>
      <xdr:rowOff>0</xdr:rowOff>
    </xdr:from>
    <xdr:to>
      <xdr:col>5</xdr:col>
      <xdr:colOff>1047367</xdr:colOff>
      <xdr:row>180</xdr:row>
      <xdr:rowOff>116350</xdr:rowOff>
    </xdr:to>
    <xdr:pic>
      <xdr:nvPicPr>
        <xdr:cNvPr id="3" name="Picture 2">
          <a:extLst>
            <a:ext uri="{FF2B5EF4-FFF2-40B4-BE49-F238E27FC236}">
              <a16:creationId xmlns:a16="http://schemas.microsoft.com/office/drawing/2014/main" id="{5FA726E5-4F27-416E-A5B1-1A558F22C2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358667"/>
          <a:ext cx="2624284" cy="144985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2671241</xdr:colOff>
      <xdr:row>81</xdr:row>
      <xdr:rowOff>141008</xdr:rowOff>
    </xdr:to>
    <xdr:pic>
      <xdr:nvPicPr>
        <xdr:cNvPr id="2" name="Picture 1">
          <a:extLst>
            <a:ext uri="{FF2B5EF4-FFF2-40B4-BE49-F238E27FC236}">
              <a16:creationId xmlns:a16="http://schemas.microsoft.com/office/drawing/2014/main" id="{2E341B8A-484F-4351-AFB2-185FFCC19D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71241" cy="1474508"/>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37A5E183-BE05-47F2-AC57-85296B2AB3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FC1E37D1-C53F-4386-8488-0C464A140A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7FC26FFF-C842-45E6-80A6-2294FFD64F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51933133-AC91-4444-AC4A-AB295F8AA8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6599CAA9-7697-454B-9E85-B13B5E48AD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2608633</xdr:colOff>
      <xdr:row>135</xdr:row>
      <xdr:rowOff>57173</xdr:rowOff>
    </xdr:to>
    <xdr:pic>
      <xdr:nvPicPr>
        <xdr:cNvPr id="2" name="Picture 1">
          <a:extLst>
            <a:ext uri="{FF2B5EF4-FFF2-40B4-BE49-F238E27FC236}">
              <a16:creationId xmlns:a16="http://schemas.microsoft.com/office/drawing/2014/main" id="{A279D0C9-3B84-43F4-BA41-19FF9BE3A8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881417"/>
          <a:ext cx="2608633" cy="1390673"/>
        </a:xfrm>
        <a:prstGeom prst="rect">
          <a:avLst/>
        </a:prstGeom>
      </xdr:spPr>
    </xdr:pic>
    <xdr:clientData/>
  </xdr:twoCellAnchor>
  <xdr:twoCellAnchor editAs="oneCell">
    <xdr:from>
      <xdr:col>4</xdr:col>
      <xdr:colOff>0</xdr:colOff>
      <xdr:row>128</xdr:row>
      <xdr:rowOff>0</xdr:rowOff>
    </xdr:from>
    <xdr:to>
      <xdr:col>5</xdr:col>
      <xdr:colOff>1016064</xdr:colOff>
      <xdr:row>135</xdr:row>
      <xdr:rowOff>57173</xdr:rowOff>
    </xdr:to>
    <xdr:pic>
      <xdr:nvPicPr>
        <xdr:cNvPr id="3" name="Picture 2">
          <a:extLst>
            <a:ext uri="{FF2B5EF4-FFF2-40B4-BE49-F238E27FC236}">
              <a16:creationId xmlns:a16="http://schemas.microsoft.com/office/drawing/2014/main" id="{5687D64B-B528-4EB2-9A8D-74240B92E4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881417"/>
          <a:ext cx="2592981" cy="1390673"/>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2671241</xdr:colOff>
      <xdr:row>99</xdr:row>
      <xdr:rowOff>141008</xdr:rowOff>
    </xdr:to>
    <xdr:pic>
      <xdr:nvPicPr>
        <xdr:cNvPr id="2" name="Picture 1">
          <a:extLst>
            <a:ext uri="{FF2B5EF4-FFF2-40B4-BE49-F238E27FC236}">
              <a16:creationId xmlns:a16="http://schemas.microsoft.com/office/drawing/2014/main" id="{7B442483-432B-48DC-8E90-5D350D7BFF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671241" cy="1474508"/>
        </a:xfrm>
        <a:prstGeom prst="rect">
          <a:avLst/>
        </a:prstGeom>
      </xdr:spPr>
    </xdr:pic>
    <xdr:clientData/>
  </xdr:twoCellAnchor>
  <xdr:twoCellAnchor editAs="oneCell">
    <xdr:from>
      <xdr:col>4</xdr:col>
      <xdr:colOff>0</xdr:colOff>
      <xdr:row>92</xdr:row>
      <xdr:rowOff>0</xdr:rowOff>
    </xdr:from>
    <xdr:to>
      <xdr:col>5</xdr:col>
      <xdr:colOff>1036933</xdr:colOff>
      <xdr:row>99</xdr:row>
      <xdr:rowOff>62104</xdr:rowOff>
    </xdr:to>
    <xdr:pic>
      <xdr:nvPicPr>
        <xdr:cNvPr id="3" name="Picture 2">
          <a:extLst>
            <a:ext uri="{FF2B5EF4-FFF2-40B4-BE49-F238E27FC236}">
              <a16:creationId xmlns:a16="http://schemas.microsoft.com/office/drawing/2014/main" id="{1742E4C6-FF3F-4034-BD01-904011B309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613850" cy="1395604"/>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2671241</xdr:colOff>
      <xdr:row>97</xdr:row>
      <xdr:rowOff>141008</xdr:rowOff>
    </xdr:to>
    <xdr:pic>
      <xdr:nvPicPr>
        <xdr:cNvPr id="2" name="Picture 1">
          <a:extLst>
            <a:ext uri="{FF2B5EF4-FFF2-40B4-BE49-F238E27FC236}">
              <a16:creationId xmlns:a16="http://schemas.microsoft.com/office/drawing/2014/main" id="{B7C14A7D-DD3F-48FF-A4F6-4CBD8048A2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71241" cy="1474508"/>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4A958CBB-9FB8-4618-ABA3-284BD6D933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2671241</xdr:colOff>
      <xdr:row>97</xdr:row>
      <xdr:rowOff>141008</xdr:rowOff>
    </xdr:to>
    <xdr:pic>
      <xdr:nvPicPr>
        <xdr:cNvPr id="2" name="Picture 1">
          <a:extLst>
            <a:ext uri="{FF2B5EF4-FFF2-40B4-BE49-F238E27FC236}">
              <a16:creationId xmlns:a16="http://schemas.microsoft.com/office/drawing/2014/main" id="{791F153A-0377-4BCE-BEA7-EC7A14BAA7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71241" cy="1474508"/>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63810635-2A3F-429F-BD10-C863B9B1D0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2608632</xdr:colOff>
      <xdr:row>94</xdr:row>
      <xdr:rowOff>121282</xdr:rowOff>
    </xdr:to>
    <xdr:pic>
      <xdr:nvPicPr>
        <xdr:cNvPr id="2" name="Picture 1">
          <a:extLst>
            <a:ext uri="{FF2B5EF4-FFF2-40B4-BE49-F238E27FC236}">
              <a16:creationId xmlns:a16="http://schemas.microsoft.com/office/drawing/2014/main" id="{CAB9CA81-E016-4AC6-AE1A-0D34DCC3D9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08632" cy="1454782"/>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5C70A7F2-1A83-4BF4-8144-6E5D07F6F6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B73539E3-90ED-42BE-94DC-96ADC14EC5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BAAF6598-FD08-4BA8-9D2E-D4ED1B65C4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221</xdr:row>
      <xdr:rowOff>0</xdr:rowOff>
    </xdr:from>
    <xdr:to>
      <xdr:col>2</xdr:col>
      <xdr:colOff>2608633</xdr:colOff>
      <xdr:row>228</xdr:row>
      <xdr:rowOff>57173</xdr:rowOff>
    </xdr:to>
    <xdr:pic>
      <xdr:nvPicPr>
        <xdr:cNvPr id="2" name="Picture 1">
          <a:extLst>
            <a:ext uri="{FF2B5EF4-FFF2-40B4-BE49-F238E27FC236}">
              <a16:creationId xmlns:a16="http://schemas.microsoft.com/office/drawing/2014/main" id="{3BB10C5A-AECB-42A4-BC97-BE95C93066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502667"/>
          <a:ext cx="2608633" cy="1390673"/>
        </a:xfrm>
        <a:prstGeom prst="rect">
          <a:avLst/>
        </a:prstGeom>
      </xdr:spPr>
    </xdr:pic>
    <xdr:clientData/>
  </xdr:twoCellAnchor>
  <xdr:twoCellAnchor editAs="oneCell">
    <xdr:from>
      <xdr:col>4</xdr:col>
      <xdr:colOff>0</xdr:colOff>
      <xdr:row>221</xdr:row>
      <xdr:rowOff>0</xdr:rowOff>
    </xdr:from>
    <xdr:to>
      <xdr:col>5</xdr:col>
      <xdr:colOff>1016064</xdr:colOff>
      <xdr:row>228</xdr:row>
      <xdr:rowOff>57173</xdr:rowOff>
    </xdr:to>
    <xdr:pic>
      <xdr:nvPicPr>
        <xdr:cNvPr id="3" name="Picture 2">
          <a:extLst>
            <a:ext uri="{FF2B5EF4-FFF2-40B4-BE49-F238E27FC236}">
              <a16:creationId xmlns:a16="http://schemas.microsoft.com/office/drawing/2014/main" id="{018544E2-69FE-4371-AE9E-79AFB19E46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502667"/>
          <a:ext cx="2592981" cy="1390673"/>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321</xdr:row>
      <xdr:rowOff>0</xdr:rowOff>
    </xdr:from>
    <xdr:to>
      <xdr:col>2</xdr:col>
      <xdr:colOff>2608633</xdr:colOff>
      <xdr:row>328</xdr:row>
      <xdr:rowOff>57173</xdr:rowOff>
    </xdr:to>
    <xdr:pic>
      <xdr:nvPicPr>
        <xdr:cNvPr id="2" name="Picture 1">
          <a:extLst>
            <a:ext uri="{FF2B5EF4-FFF2-40B4-BE49-F238E27FC236}">
              <a16:creationId xmlns:a16="http://schemas.microsoft.com/office/drawing/2014/main" id="{961553CC-E499-4E1D-B171-455FC377DC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1552667"/>
          <a:ext cx="2608633" cy="1390673"/>
        </a:xfrm>
        <a:prstGeom prst="rect">
          <a:avLst/>
        </a:prstGeom>
      </xdr:spPr>
    </xdr:pic>
    <xdr:clientData/>
  </xdr:twoCellAnchor>
  <xdr:twoCellAnchor editAs="oneCell">
    <xdr:from>
      <xdr:col>4</xdr:col>
      <xdr:colOff>0</xdr:colOff>
      <xdr:row>321</xdr:row>
      <xdr:rowOff>0</xdr:rowOff>
    </xdr:from>
    <xdr:to>
      <xdr:col>5</xdr:col>
      <xdr:colOff>1016064</xdr:colOff>
      <xdr:row>328</xdr:row>
      <xdr:rowOff>57173</xdr:rowOff>
    </xdr:to>
    <xdr:pic>
      <xdr:nvPicPr>
        <xdr:cNvPr id="3" name="Picture 2">
          <a:extLst>
            <a:ext uri="{FF2B5EF4-FFF2-40B4-BE49-F238E27FC236}">
              <a16:creationId xmlns:a16="http://schemas.microsoft.com/office/drawing/2014/main" id="{DCDD1B2B-D613-4F95-8E1A-764BCC4276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1552667"/>
          <a:ext cx="2592981" cy="1390673"/>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2613851</xdr:colOff>
      <xdr:row>81</xdr:row>
      <xdr:rowOff>67036</xdr:rowOff>
    </xdr:to>
    <xdr:pic>
      <xdr:nvPicPr>
        <xdr:cNvPr id="2" name="Picture 1">
          <a:extLst>
            <a:ext uri="{FF2B5EF4-FFF2-40B4-BE49-F238E27FC236}">
              <a16:creationId xmlns:a16="http://schemas.microsoft.com/office/drawing/2014/main" id="{5C130A0E-CB20-4FF1-A623-E4F4E2635E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13851" cy="1400536"/>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8288BC9D-F8D7-45A0-BE61-E7D63F815A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59691075-4091-4647-9CC0-6EB9E11F19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CE870732-806C-43C7-9191-75C9C36461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bseindia.com/xml-data/corpfiling/AttachHis/2d9f77ec-3f8e-45a6-bf51-ac1db3d166e6.pdf" TargetMode="External"/><Relationship Id="rId21" Type="http://schemas.openxmlformats.org/officeDocument/2006/relationships/hyperlink" Target="https://www.bseindia.com/xml-data/corpfiling/AttachHis/7be1a427-409d-4296-bd92-9f609d26539a.pdf" TargetMode="External"/><Relationship Id="rId34" Type="http://schemas.openxmlformats.org/officeDocument/2006/relationships/hyperlink" Target="https://www.bseindia.com/xml-data/corpfiling/AttachHis/f97575a4-7267-4f8a-92bf-80e7a5e4c095.pdf" TargetMode="External"/><Relationship Id="rId42" Type="http://schemas.openxmlformats.org/officeDocument/2006/relationships/hyperlink" Target="https://www.bseindia.com/xml-data/corpfiling/AttachHis/870f4f65-7841-4a91-b472-d91921db1635.pdf" TargetMode="External"/><Relationship Id="rId47" Type="http://schemas.openxmlformats.org/officeDocument/2006/relationships/hyperlink" Target="https://www.bseindia.com/xml-data/corpfiling/AttachHis/ca2d3166-75ea-4054-a59d-dbf4ee02fbcd.pdf" TargetMode="External"/><Relationship Id="rId50" Type="http://schemas.openxmlformats.org/officeDocument/2006/relationships/hyperlink" Target="https://www.bseindia.com/xml-data/corpfiling/AttachHis/15cd352d-f11b-47ee-a127-5cd238cc9bd9.pdf" TargetMode="External"/><Relationship Id="rId55" Type="http://schemas.openxmlformats.org/officeDocument/2006/relationships/hyperlink" Target="https://www.bseindia.com/xml-data/corpfiling/AttachHis/4af24568-4cb3-485f-9017-c564876dffb0.pdf" TargetMode="External"/><Relationship Id="rId63" Type="http://schemas.openxmlformats.org/officeDocument/2006/relationships/hyperlink" Target="https://www.bseindia.com/xml-data/corpfiling/AttachHis/f97575a4-7267-4f8a-92bf-80e7a5e4c095.pdf" TargetMode="External"/><Relationship Id="rId68" Type="http://schemas.openxmlformats.org/officeDocument/2006/relationships/drawing" Target="../drawings/drawing1.xml"/><Relationship Id="rId7" Type="http://schemas.openxmlformats.org/officeDocument/2006/relationships/hyperlink" Target="https://www.bseindia.com/xml-data/corpfiling/AttachHis/1ec57734-63db-4473-8409-778d60a77c31.pdf" TargetMode="External"/><Relationship Id="rId2" Type="http://schemas.openxmlformats.org/officeDocument/2006/relationships/hyperlink" Target="https://www.bseindia.com/xml-data/corpfiling/AttachLive/44be77e0-6afe-4ac4-add8-26943e317479.pdf" TargetMode="External"/><Relationship Id="rId16" Type="http://schemas.openxmlformats.org/officeDocument/2006/relationships/hyperlink" Target="https://www.bseindia.com/xml-data/corpfiling/AttachHis/b51157a9-1cd9-46d2-9e2d-09cf64fbbe3f.pdf" TargetMode="External"/><Relationship Id="rId29" Type="http://schemas.openxmlformats.org/officeDocument/2006/relationships/hyperlink" Target="https://www.bseindia.com/xml-data/corpfiling/AttachHis/fc38dc1b-61b6-40fc-a010-b5944b9824fa.pdf" TargetMode="External"/><Relationship Id="rId11" Type="http://schemas.openxmlformats.org/officeDocument/2006/relationships/hyperlink" Target="https://www.bseindia.com/xml-data/corpfiling/AttachHis/3c1ecd3c-3e8c-4baf-9831-db35592b21ac.pdf" TargetMode="External"/><Relationship Id="rId24" Type="http://schemas.openxmlformats.org/officeDocument/2006/relationships/hyperlink" Target="https://www.bseindia.com/xml-data/corpfiling/AttachHis/c156cbe3-33ef-4704-9811-cc20de1956f6.pdf" TargetMode="External"/><Relationship Id="rId32" Type="http://schemas.openxmlformats.org/officeDocument/2006/relationships/hyperlink" Target="https://www.bseindia.com/xml-data/corpfiling/AttachHis/2584a2e9-716e-4034-948f-ec49ba815794.pdf" TargetMode="External"/><Relationship Id="rId37" Type="http://schemas.openxmlformats.org/officeDocument/2006/relationships/hyperlink" Target="https://www.bseindia.com/xml-data/corpfiling/AttachHis/ce4586e4-0f64-4cf7-b122-35798e95bdb3.pdf" TargetMode="External"/><Relationship Id="rId40" Type="http://schemas.openxmlformats.org/officeDocument/2006/relationships/hyperlink" Target="https://www.bseindia.com/xml-data/corpfiling/AttachHis/25cc7fbc-154b-4463-928d-c95f2d8c5c9c.pdf" TargetMode="External"/><Relationship Id="rId45" Type="http://schemas.openxmlformats.org/officeDocument/2006/relationships/hyperlink" Target="https://www.bseindia.com/xml-data/corpfiling/AttachHis/b0102152-537a-4575-8183-5c132aba5fdf.pdf" TargetMode="External"/><Relationship Id="rId53" Type="http://schemas.openxmlformats.org/officeDocument/2006/relationships/hyperlink" Target="https://www.bseindia.com/xml-data/corpfiling/AttachHis/b51157a9-1cd9-46d2-9e2d-09cf64fbbe3f.pdf" TargetMode="External"/><Relationship Id="rId58" Type="http://schemas.openxmlformats.org/officeDocument/2006/relationships/hyperlink" Target="https://www.bseindia.com/xml-data/corpfiling/AttachHis/7be1a427-409d-4296-bd92-9f609d26539a.pdf" TargetMode="External"/><Relationship Id="rId66" Type="http://schemas.openxmlformats.org/officeDocument/2006/relationships/hyperlink" Target="https://query.prod.cms.rt.microsoft.com/cms/api/am/binary/RW1lMjE" TargetMode="External"/><Relationship Id="rId5" Type="http://schemas.openxmlformats.org/officeDocument/2006/relationships/hyperlink" Target="https://www.bseindia.com/xml-data/corpfiling/AttachHis/870f4f65-7841-4a91-b472-d91921db1635.pdf" TargetMode="External"/><Relationship Id="rId61" Type="http://schemas.openxmlformats.org/officeDocument/2006/relationships/hyperlink" Target="https://www.bseindia.com/xml-data/corpfiling/AttachHis/c156cbe3-33ef-4704-9811-cc20de1956f6.pdf" TargetMode="External"/><Relationship Id="rId19" Type="http://schemas.openxmlformats.org/officeDocument/2006/relationships/hyperlink" Target="https://www.bseindia.com/xml-data/corpfiling/AttachHis/52768a13-843f-488e-8749-d839c7c0cb7f.pdf" TargetMode="External"/><Relationship Id="rId14" Type="http://schemas.openxmlformats.org/officeDocument/2006/relationships/hyperlink" Target="https://www.bseindia.com/xml-data/corpfiling/AttachHis/66379fbd-b76c-4a0f-8673-983da10753b0.pdf" TargetMode="External"/><Relationship Id="rId22" Type="http://schemas.openxmlformats.org/officeDocument/2006/relationships/hyperlink" Target="https://www.bseindia.com/xml-data/corpfiling/AttachHis/91cb2b81-214b-4810-97b5-144553021d68.pdf" TargetMode="External"/><Relationship Id="rId27" Type="http://schemas.openxmlformats.org/officeDocument/2006/relationships/hyperlink" Target="https://www.bseindia.com/xml-data/corpfiling/AttachHis/bd60d9ef-0a06-4cdf-b288-5c7bd025ebc0.pdf" TargetMode="External"/><Relationship Id="rId30" Type="http://schemas.openxmlformats.org/officeDocument/2006/relationships/hyperlink" Target="https://www.bseindia.com/xml-data/corpfiling/AttachHis/d9d8ab8c-f0a0-487a-b711-4840dee84a79.pdf" TargetMode="External"/><Relationship Id="rId35" Type="http://schemas.openxmlformats.org/officeDocument/2006/relationships/hyperlink" Target="https://www.bseindia.com/xml-data/corpfiling/AttachHis/cb2f9680-8638-4274-a956-d6b172398bcc.pdf" TargetMode="External"/><Relationship Id="rId43" Type="http://schemas.openxmlformats.org/officeDocument/2006/relationships/hyperlink" Target="https://www.bseindia.com/xml-data/corpfiling/AttachHis/3b62666a-aa3b-481f-b54d-506f1fc7c904.pdf" TargetMode="External"/><Relationship Id="rId48" Type="http://schemas.openxmlformats.org/officeDocument/2006/relationships/hyperlink" Target="https://www.bseindia.com/xml-data/corpfiling/AttachHis/3c1ecd3c-3e8c-4baf-9831-db35592b21ac.pdf" TargetMode="External"/><Relationship Id="rId56" Type="http://schemas.openxmlformats.org/officeDocument/2006/relationships/hyperlink" Target="https://www.bseindia.com/xml-data/corpfiling/AttachHis/52768a13-843f-488e-8749-d839c7c0cb7f.pdf" TargetMode="External"/><Relationship Id="rId64" Type="http://schemas.openxmlformats.org/officeDocument/2006/relationships/hyperlink" Target="https://www.bseindia.com/xml-data/corpfiling/AttachHis/365bf981-6bb8-4241-b336-07a36f51a413.pdf" TargetMode="External"/><Relationship Id="rId8" Type="http://schemas.openxmlformats.org/officeDocument/2006/relationships/hyperlink" Target="https://www.bseindia.com/xml-data/corpfiling/AttachHis/b0102152-537a-4575-8183-5c132aba5fdf.pdf" TargetMode="External"/><Relationship Id="rId51" Type="http://schemas.openxmlformats.org/officeDocument/2006/relationships/hyperlink" Target="https://www.bseindia.com/xml-data/corpfiling/AttachHis/66379fbd-b76c-4a0f-8673-983da10753b0.pdf" TargetMode="External"/><Relationship Id="rId3" Type="http://schemas.openxmlformats.org/officeDocument/2006/relationships/hyperlink" Target="https://www.bseindia.com/xml-data/corpfiling/AttachHis/25cc7fbc-154b-4463-928d-c95f2d8c5c9c.pdf" TargetMode="External"/><Relationship Id="rId12" Type="http://schemas.openxmlformats.org/officeDocument/2006/relationships/hyperlink" Target="https://www.bseindia.com/xml-data/corpfiling/AttachHis/ac13e628-bbca-4e1e-828f-3568bc011756.pdf" TargetMode="External"/><Relationship Id="rId17" Type="http://schemas.openxmlformats.org/officeDocument/2006/relationships/hyperlink" Target="https://www.bseindia.com/xml-data/corpfiling/AttachHis/b2066d10-96bc-4e4b-924e-58533f7e3a12.pdf" TargetMode="External"/><Relationship Id="rId25" Type="http://schemas.openxmlformats.org/officeDocument/2006/relationships/hyperlink" Target="https://www.bseindia.com/xml-data/corpfiling/AttachHis/2d00e8b4-0690-4605-a0bc-b840cd6cfa8c.pdf" TargetMode="External"/><Relationship Id="rId33" Type="http://schemas.openxmlformats.org/officeDocument/2006/relationships/hyperlink" Target="https://www.bseindia.com/xml-data/corpfiling/AttachHis/e6d7499c-9b84-47a1-870c-ae1113204af2.pdf" TargetMode="External"/><Relationship Id="rId38" Type="http://schemas.openxmlformats.org/officeDocument/2006/relationships/hyperlink" Target="https://www.bseindia.com/xml-data/corpfiling/AttachHis/80485da6-ff55-4c3e-ba9c-4d51a3d5ed44.pdf" TargetMode="External"/><Relationship Id="rId46" Type="http://schemas.openxmlformats.org/officeDocument/2006/relationships/hyperlink" Target="https://www.bseindia.com/xml-data/corpfiling/AttachLive/c12a56d6-1671-4bb8-b2d5-38ce4dee01da.pdf" TargetMode="External"/><Relationship Id="rId59" Type="http://schemas.openxmlformats.org/officeDocument/2006/relationships/hyperlink" Target="https://www.bseindia.com/xml-data/corpfiling/AttachHis/91cb2b81-214b-4810-97b5-144553021d68.pdf" TargetMode="External"/><Relationship Id="rId67" Type="http://schemas.openxmlformats.org/officeDocument/2006/relationships/printerSettings" Target="../printerSettings/printerSettings1.bin"/><Relationship Id="rId20" Type="http://schemas.openxmlformats.org/officeDocument/2006/relationships/hyperlink" Target="https://www.bseindia.com/xml-data/corpfiling/AttachHis/59a5d43d-aa0f-491f-bf48-5a340519f255.pdf" TargetMode="External"/><Relationship Id="rId41" Type="http://schemas.openxmlformats.org/officeDocument/2006/relationships/hyperlink" Target="https://www.bseindia.com/xml-data/corpfiling/AttachHis/39f1ba1b-3b2e-4df4-9e78-c880859bf0df.pdf" TargetMode="External"/><Relationship Id="rId54" Type="http://schemas.openxmlformats.org/officeDocument/2006/relationships/hyperlink" Target="https://www.bseindia.com/xml-data/corpfiling/AttachHis/b2066d10-96bc-4e4b-924e-58533f7e3a12.pdf" TargetMode="External"/><Relationship Id="rId62" Type="http://schemas.openxmlformats.org/officeDocument/2006/relationships/hyperlink" Target="https://www.bseindia.com/xml-data/corpfiling/AttachHis/e6d7499c-9b84-47a1-870c-ae1113204af2.pdf" TargetMode="External"/><Relationship Id="rId1" Type="http://schemas.openxmlformats.org/officeDocument/2006/relationships/hyperlink" Target="https://www.bseindia.com/xml-data/corpfiling/AttachHis/80485da6-ff55-4c3e-ba9c-4d51a3d5ed44.pdf" TargetMode="External"/><Relationship Id="rId6" Type="http://schemas.openxmlformats.org/officeDocument/2006/relationships/hyperlink" Target="https://www.bseindia.com/xml-data/corpfiling/AttachHis/3b62666a-aa3b-481f-b54d-506f1fc7c904.pdf" TargetMode="External"/><Relationship Id="rId15" Type="http://schemas.openxmlformats.org/officeDocument/2006/relationships/hyperlink" Target="https://www.bseindia.com/xml-data/corpfiling/AttachHis/3173c1d1-cc86-497f-b4c8-445d0dbcb862.pdf" TargetMode="External"/><Relationship Id="rId23" Type="http://schemas.openxmlformats.org/officeDocument/2006/relationships/hyperlink" Target="https://www.bseindia.com/xml-data/corpfiling/AttachHis/56f9775c-1fe9-427e-9f3f-6211a9ce0322.pdf" TargetMode="External"/><Relationship Id="rId28" Type="http://schemas.openxmlformats.org/officeDocument/2006/relationships/hyperlink" Target="https://www.bseindia.com/xml-data/corpfiling/AttachHis/3bc7cec2-b9a7-4cad-96cf-5358988401b0.pdf" TargetMode="External"/><Relationship Id="rId36" Type="http://schemas.openxmlformats.org/officeDocument/2006/relationships/hyperlink" Target="https://www.bseindia.com/xml-data/corpfiling/AttachHis/365bf981-6bb8-4241-b336-07a36f51a413.pdf" TargetMode="External"/><Relationship Id="rId49" Type="http://schemas.openxmlformats.org/officeDocument/2006/relationships/hyperlink" Target="https://www.bseindia.com/xml-data/corpfiling/AttachHis/ac13e628-bbca-4e1e-828f-3568bc011756.pdf" TargetMode="External"/><Relationship Id="rId57" Type="http://schemas.openxmlformats.org/officeDocument/2006/relationships/hyperlink" Target="https://www.bseindia.com/xml-data/corpfiling/AttachHis/59a5d43d-aa0f-491f-bf48-5a340519f255.pdf" TargetMode="External"/><Relationship Id="rId10" Type="http://schemas.openxmlformats.org/officeDocument/2006/relationships/hyperlink" Target="https://www.bseindia.com/xml-data/corpfiling/AttachHis/ca2d3166-75ea-4054-a59d-dbf4ee02fbcd.pdf" TargetMode="External"/><Relationship Id="rId31" Type="http://schemas.openxmlformats.org/officeDocument/2006/relationships/hyperlink" Target="https://www.bseindia.com/xml-data/corpfiling/AttachHis/92aac7f5-0bf6-46ca-bd01-456133174f03.pdf" TargetMode="External"/><Relationship Id="rId44" Type="http://schemas.openxmlformats.org/officeDocument/2006/relationships/hyperlink" Target="https://www.bseindia.com/xml-data/corpfiling/AttachHis/1ec57734-63db-4473-8409-778d60a77c31.pdf" TargetMode="External"/><Relationship Id="rId52" Type="http://schemas.openxmlformats.org/officeDocument/2006/relationships/hyperlink" Target="https://www.bseindia.com/xml-data/corpfiling/AttachHis/3173c1d1-cc86-497f-b4c8-445d0dbcb862.pdf" TargetMode="External"/><Relationship Id="rId60" Type="http://schemas.openxmlformats.org/officeDocument/2006/relationships/hyperlink" Target="https://www.bseindia.com/xml-data/corpfiling/AttachHis/56f9775c-1fe9-427e-9f3f-6211a9ce0322.pdf" TargetMode="External"/><Relationship Id="rId65" Type="http://schemas.openxmlformats.org/officeDocument/2006/relationships/hyperlink" Target="https://www.bseindia.com/xml-data/corpfiling/AttachHis/92aac7f5-0bf6-46ca-bd01-456133174f03.pdf" TargetMode="External"/><Relationship Id="rId4" Type="http://schemas.openxmlformats.org/officeDocument/2006/relationships/hyperlink" Target="https://www.bseindia.com/xml-data/corpfiling/AttachHis/39f1ba1b-3b2e-4df4-9e78-c880859bf0df.pdf" TargetMode="External"/><Relationship Id="rId9" Type="http://schemas.openxmlformats.org/officeDocument/2006/relationships/hyperlink" Target="https://www.bseindia.com/xml-data/corpfiling/AttachLive/c12a56d6-1671-4bb8-b2d5-38ce4dee01da.pdf" TargetMode="External"/><Relationship Id="rId13" Type="http://schemas.openxmlformats.org/officeDocument/2006/relationships/hyperlink" Target="https://www.bseindia.com/xml-data/corpfiling/AttachHis/15cd352d-f11b-47ee-a127-5cd238cc9bd9.pdf" TargetMode="External"/><Relationship Id="rId18" Type="http://schemas.openxmlformats.org/officeDocument/2006/relationships/hyperlink" Target="https://www.bseindia.com/xml-data/corpfiling/AttachHis/4af24568-4cb3-485f-9017-c564876dffb0.pdf" TargetMode="External"/><Relationship Id="rId39" Type="http://schemas.openxmlformats.org/officeDocument/2006/relationships/hyperlink" Target="https://www.bseindia.com/xml-data/corpfiling/AttachLive/44be77e0-6afe-4ac4-add8-26943e317479.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94C96-3FFB-4E3A-B30D-981BAB8CEA9F}">
  <sheetPr codeName="Sheet2"/>
  <dimension ref="A1:C128"/>
  <sheetViews>
    <sheetView showGridLines="0" tabSelected="1" topLeftCell="A126" zoomScale="90" zoomScaleNormal="90" workbookViewId="0">
      <selection activeCell="C133" sqref="C133"/>
    </sheetView>
  </sheetViews>
  <sheetFormatPr defaultRowHeight="14.5" x14ac:dyDescent="0.35"/>
  <cols>
    <col min="1" max="1" width="13" bestFit="1" customWidth="1"/>
    <col min="2" max="2" width="26.1796875" bestFit="1" customWidth="1"/>
    <col min="3" max="3" width="56.453125" bestFit="1" customWidth="1"/>
  </cols>
  <sheetData>
    <row r="1" spans="1:3" s="27" customFormat="1" ht="18.5" x14ac:dyDescent="0.45">
      <c r="A1" s="80" t="s">
        <v>12</v>
      </c>
      <c r="B1" s="80"/>
      <c r="C1" s="80"/>
    </row>
    <row r="2" spans="1:3" s="27" customFormat="1" x14ac:dyDescent="0.35"/>
    <row r="3" spans="1:3" s="27" customFormat="1" x14ac:dyDescent="0.35">
      <c r="A3" s="39" t="s">
        <v>4847</v>
      </c>
      <c r="B3" s="39" t="s">
        <v>4848</v>
      </c>
      <c r="C3" s="39" t="s">
        <v>4849</v>
      </c>
    </row>
    <row r="4" spans="1:3" x14ac:dyDescent="0.35">
      <c r="A4" s="40" t="s">
        <v>27</v>
      </c>
      <c r="B4" s="41" t="s">
        <v>4723</v>
      </c>
      <c r="C4" s="40" t="s">
        <v>29</v>
      </c>
    </row>
    <row r="5" spans="1:3" x14ac:dyDescent="0.35">
      <c r="A5" s="40" t="s">
        <v>204</v>
      </c>
      <c r="B5" s="41" t="s">
        <v>4724</v>
      </c>
      <c r="C5" s="40" t="s">
        <v>205</v>
      </c>
    </row>
    <row r="6" spans="1:3" x14ac:dyDescent="0.35">
      <c r="A6" s="40" t="s">
        <v>373</v>
      </c>
      <c r="B6" s="41" t="s">
        <v>4725</v>
      </c>
      <c r="C6" s="40" t="s">
        <v>374</v>
      </c>
    </row>
    <row r="7" spans="1:3" x14ac:dyDescent="0.35">
      <c r="A7" s="40" t="s">
        <v>473</v>
      </c>
      <c r="B7" s="41" t="s">
        <v>4726</v>
      </c>
      <c r="C7" s="40" t="s">
        <v>474</v>
      </c>
    </row>
    <row r="8" spans="1:3" x14ac:dyDescent="0.35">
      <c r="A8" s="40" t="s">
        <v>522</v>
      </c>
      <c r="B8" s="41" t="s">
        <v>4727</v>
      </c>
      <c r="C8" s="40" t="s">
        <v>523</v>
      </c>
    </row>
    <row r="9" spans="1:3" x14ac:dyDescent="0.35">
      <c r="A9" s="40" t="s">
        <v>772</v>
      </c>
      <c r="B9" s="41" t="s">
        <v>4728</v>
      </c>
      <c r="C9" s="40" t="s">
        <v>773</v>
      </c>
    </row>
    <row r="10" spans="1:3" x14ac:dyDescent="0.35">
      <c r="A10" s="40" t="s">
        <v>815</v>
      </c>
      <c r="B10" s="41" t="s">
        <v>4729</v>
      </c>
      <c r="C10" s="40" t="s">
        <v>816</v>
      </c>
    </row>
    <row r="11" spans="1:3" x14ac:dyDescent="0.35">
      <c r="A11" s="40" t="s">
        <v>875</v>
      </c>
      <c r="B11" s="41" t="s">
        <v>4730</v>
      </c>
      <c r="C11" s="40" t="s">
        <v>876</v>
      </c>
    </row>
    <row r="12" spans="1:3" x14ac:dyDescent="0.35">
      <c r="A12" s="40" t="s">
        <v>934</v>
      </c>
      <c r="B12" s="41" t="s">
        <v>4731</v>
      </c>
      <c r="C12" s="40" t="s">
        <v>935</v>
      </c>
    </row>
    <row r="13" spans="1:3" x14ac:dyDescent="0.35">
      <c r="A13" s="40" t="s">
        <v>982</v>
      </c>
      <c r="B13" s="41" t="s">
        <v>4732</v>
      </c>
      <c r="C13" s="40" t="s">
        <v>983</v>
      </c>
    </row>
    <row r="14" spans="1:3" x14ac:dyDescent="0.35">
      <c r="A14" s="40" t="s">
        <v>1092</v>
      </c>
      <c r="B14" s="41" t="s">
        <v>4733</v>
      </c>
      <c r="C14" s="40" t="s">
        <v>1093</v>
      </c>
    </row>
    <row r="15" spans="1:3" x14ac:dyDescent="0.35">
      <c r="A15" s="40" t="s">
        <v>1133</v>
      </c>
      <c r="B15" s="41" t="s">
        <v>4734</v>
      </c>
      <c r="C15" s="40" t="s">
        <v>1134</v>
      </c>
    </row>
    <row r="16" spans="1:3" x14ac:dyDescent="0.35">
      <c r="A16" s="40" t="s">
        <v>1181</v>
      </c>
      <c r="B16" s="41" t="s">
        <v>4735</v>
      </c>
      <c r="C16" s="40" t="s">
        <v>1182</v>
      </c>
    </row>
    <row r="17" spans="1:3" x14ac:dyDescent="0.35">
      <c r="A17" s="40" t="s">
        <v>1194</v>
      </c>
      <c r="B17" s="41" t="s">
        <v>4736</v>
      </c>
      <c r="C17" s="40" t="s">
        <v>1195</v>
      </c>
    </row>
    <row r="18" spans="1:3" x14ac:dyDescent="0.35">
      <c r="A18" s="40" t="s">
        <v>1254</v>
      </c>
      <c r="B18" s="41" t="s">
        <v>4737</v>
      </c>
      <c r="C18" s="40" t="s">
        <v>1255</v>
      </c>
    </row>
    <row r="19" spans="1:3" x14ac:dyDescent="0.35">
      <c r="A19" s="40" t="s">
        <v>1504</v>
      </c>
      <c r="B19" s="41" t="s">
        <v>4738</v>
      </c>
      <c r="C19" s="40" t="s">
        <v>1505</v>
      </c>
    </row>
    <row r="20" spans="1:3" x14ac:dyDescent="0.35">
      <c r="A20" s="40" t="s">
        <v>1547</v>
      </c>
      <c r="B20" s="41" t="s">
        <v>4739</v>
      </c>
      <c r="C20" s="40" t="s">
        <v>1548</v>
      </c>
    </row>
    <row r="21" spans="1:3" x14ac:dyDescent="0.35">
      <c r="A21" s="40" t="s">
        <v>1771</v>
      </c>
      <c r="B21" s="41" t="s">
        <v>4740</v>
      </c>
      <c r="C21" s="40" t="s">
        <v>1772</v>
      </c>
    </row>
    <row r="22" spans="1:3" x14ac:dyDescent="0.35">
      <c r="A22" s="40" t="s">
        <v>1812</v>
      </c>
      <c r="B22" s="41" t="s">
        <v>4741</v>
      </c>
      <c r="C22" s="40" t="s">
        <v>1813</v>
      </c>
    </row>
    <row r="23" spans="1:3" x14ac:dyDescent="0.35">
      <c r="A23" s="40" t="s">
        <v>1817</v>
      </c>
      <c r="B23" s="41" t="s">
        <v>4742</v>
      </c>
      <c r="C23" s="40" t="s">
        <v>1818</v>
      </c>
    </row>
    <row r="24" spans="1:3" x14ac:dyDescent="0.35">
      <c r="A24" s="40" t="s">
        <v>1918</v>
      </c>
      <c r="B24" s="41" t="s">
        <v>4743</v>
      </c>
      <c r="C24" s="40" t="s">
        <v>1919</v>
      </c>
    </row>
    <row r="25" spans="1:3" x14ac:dyDescent="0.35">
      <c r="A25" s="40" t="s">
        <v>2041</v>
      </c>
      <c r="B25" s="41" t="s">
        <v>4744</v>
      </c>
      <c r="C25" s="40" t="s">
        <v>2042</v>
      </c>
    </row>
    <row r="26" spans="1:3" x14ac:dyDescent="0.35">
      <c r="A26" s="40" t="s">
        <v>2087</v>
      </c>
      <c r="B26" s="41" t="s">
        <v>4745</v>
      </c>
      <c r="C26" s="40" t="s">
        <v>2088</v>
      </c>
    </row>
    <row r="27" spans="1:3" x14ac:dyDescent="0.35">
      <c r="A27" s="40" t="s">
        <v>2089</v>
      </c>
      <c r="B27" s="41" t="s">
        <v>4746</v>
      </c>
      <c r="C27" s="40" t="s">
        <v>2090</v>
      </c>
    </row>
    <row r="28" spans="1:3" x14ac:dyDescent="0.35">
      <c r="A28" s="40" t="s">
        <v>2116</v>
      </c>
      <c r="B28" s="41" t="s">
        <v>4747</v>
      </c>
      <c r="C28" s="40" t="s">
        <v>2117</v>
      </c>
    </row>
    <row r="29" spans="1:3" x14ac:dyDescent="0.35">
      <c r="A29" s="40" t="s">
        <v>2139</v>
      </c>
      <c r="B29" s="41" t="s">
        <v>4748</v>
      </c>
      <c r="C29" s="40" t="s">
        <v>2140</v>
      </c>
    </row>
    <row r="30" spans="1:3" x14ac:dyDescent="0.35">
      <c r="A30" s="40" t="s">
        <v>2162</v>
      </c>
      <c r="B30" s="41" t="s">
        <v>4749</v>
      </c>
      <c r="C30" s="40" t="s">
        <v>2163</v>
      </c>
    </row>
    <row r="31" spans="1:3" x14ac:dyDescent="0.35">
      <c r="A31" s="40" t="s">
        <v>2214</v>
      </c>
      <c r="B31" s="41" t="s">
        <v>4750</v>
      </c>
      <c r="C31" s="40" t="s">
        <v>2215</v>
      </c>
    </row>
    <row r="32" spans="1:3" x14ac:dyDescent="0.35">
      <c r="A32" s="40" t="s">
        <v>2222</v>
      </c>
      <c r="B32" s="41" t="s">
        <v>4751</v>
      </c>
      <c r="C32" s="40" t="s">
        <v>2223</v>
      </c>
    </row>
    <row r="33" spans="1:3" x14ac:dyDescent="0.35">
      <c r="A33" s="40" t="s">
        <v>2471</v>
      </c>
      <c r="B33" s="41" t="s">
        <v>4752</v>
      </c>
      <c r="C33" s="40" t="s">
        <v>2472</v>
      </c>
    </row>
    <row r="34" spans="1:3" x14ac:dyDescent="0.35">
      <c r="A34" s="40" t="s">
        <v>1516</v>
      </c>
      <c r="B34" s="41" t="s">
        <v>4753</v>
      </c>
      <c r="C34" s="40" t="s">
        <v>2494</v>
      </c>
    </row>
    <row r="35" spans="1:3" x14ac:dyDescent="0.35">
      <c r="A35" s="40" t="s">
        <v>2629</v>
      </c>
      <c r="B35" s="41" t="s">
        <v>4754</v>
      </c>
      <c r="C35" s="40" t="s">
        <v>2630</v>
      </c>
    </row>
    <row r="36" spans="1:3" x14ac:dyDescent="0.35">
      <c r="A36" s="40" t="s">
        <v>2718</v>
      </c>
      <c r="B36" s="41" t="s">
        <v>4755</v>
      </c>
      <c r="C36" s="40" t="s">
        <v>2206</v>
      </c>
    </row>
    <row r="37" spans="1:3" x14ac:dyDescent="0.35">
      <c r="A37" s="40" t="s">
        <v>2722</v>
      </c>
      <c r="B37" s="41" t="s">
        <v>4756</v>
      </c>
      <c r="C37" s="40" t="s">
        <v>2723</v>
      </c>
    </row>
    <row r="38" spans="1:3" x14ac:dyDescent="0.35">
      <c r="A38" s="40" t="s">
        <v>2733</v>
      </c>
      <c r="B38" s="41" t="s">
        <v>4757</v>
      </c>
      <c r="C38" s="40" t="s">
        <v>2734</v>
      </c>
    </row>
    <row r="39" spans="1:3" x14ac:dyDescent="0.35">
      <c r="A39" s="40" t="s">
        <v>2735</v>
      </c>
      <c r="B39" s="41" t="s">
        <v>4758</v>
      </c>
      <c r="C39" s="40" t="s">
        <v>2736</v>
      </c>
    </row>
    <row r="40" spans="1:3" x14ac:dyDescent="0.35">
      <c r="A40" s="40" t="s">
        <v>2737</v>
      </c>
      <c r="B40" s="41" t="s">
        <v>4759</v>
      </c>
      <c r="C40" s="40" t="s">
        <v>2738</v>
      </c>
    </row>
    <row r="41" spans="1:3" x14ac:dyDescent="0.35">
      <c r="A41" s="40" t="s">
        <v>2793</v>
      </c>
      <c r="B41" s="41" t="s">
        <v>4760</v>
      </c>
      <c r="C41" s="40" t="s">
        <v>2794</v>
      </c>
    </row>
    <row r="42" spans="1:3" x14ac:dyDescent="0.35">
      <c r="A42" s="40" t="s">
        <v>2870</v>
      </c>
      <c r="B42" s="41" t="s">
        <v>4761</v>
      </c>
      <c r="C42" s="40" t="s">
        <v>2871</v>
      </c>
    </row>
    <row r="43" spans="1:3" x14ac:dyDescent="0.35">
      <c r="A43" s="40" t="s">
        <v>2880</v>
      </c>
      <c r="B43" s="41" t="s">
        <v>4762</v>
      </c>
      <c r="C43" s="40" t="s">
        <v>2881</v>
      </c>
    </row>
    <row r="44" spans="1:3" x14ac:dyDescent="0.35">
      <c r="A44" s="40" t="s">
        <v>2898</v>
      </c>
      <c r="B44" s="41" t="s">
        <v>4763</v>
      </c>
      <c r="C44" s="40" t="s">
        <v>2899</v>
      </c>
    </row>
    <row r="45" spans="1:3" x14ac:dyDescent="0.35">
      <c r="A45" s="40" t="s">
        <v>2900</v>
      </c>
      <c r="B45" s="41" t="s">
        <v>4764</v>
      </c>
      <c r="C45" s="40" t="s">
        <v>2901</v>
      </c>
    </row>
    <row r="46" spans="1:3" x14ac:dyDescent="0.35">
      <c r="A46" s="40" t="s">
        <v>2909</v>
      </c>
      <c r="B46" s="41" t="s">
        <v>4765</v>
      </c>
      <c r="C46" s="40" t="s">
        <v>2910</v>
      </c>
    </row>
    <row r="47" spans="1:3" x14ac:dyDescent="0.35">
      <c r="A47" s="40" t="s">
        <v>2914</v>
      </c>
      <c r="B47" s="41" t="s">
        <v>4766</v>
      </c>
      <c r="C47" s="40" t="s">
        <v>2915</v>
      </c>
    </row>
    <row r="48" spans="1:3" x14ac:dyDescent="0.35">
      <c r="A48" s="40" t="s">
        <v>2916</v>
      </c>
      <c r="B48" s="41" t="s">
        <v>4767</v>
      </c>
      <c r="C48" s="40" t="s">
        <v>2917</v>
      </c>
    </row>
    <row r="49" spans="1:3" x14ac:dyDescent="0.35">
      <c r="A49" s="40" t="s">
        <v>2918</v>
      </c>
      <c r="B49" s="41" t="s">
        <v>4768</v>
      </c>
      <c r="C49" s="40" t="s">
        <v>2919</v>
      </c>
    </row>
    <row r="50" spans="1:3" x14ac:dyDescent="0.35">
      <c r="A50" s="40" t="s">
        <v>2920</v>
      </c>
      <c r="B50" s="41" t="s">
        <v>4769</v>
      </c>
      <c r="C50" s="40" t="s">
        <v>2921</v>
      </c>
    </row>
    <row r="51" spans="1:3" x14ac:dyDescent="0.35">
      <c r="A51" s="40" t="s">
        <v>2925</v>
      </c>
      <c r="B51" s="41" t="s">
        <v>4770</v>
      </c>
      <c r="C51" s="40" t="s">
        <v>2926</v>
      </c>
    </row>
    <row r="52" spans="1:3" x14ac:dyDescent="0.35">
      <c r="A52" s="40" t="s">
        <v>2930</v>
      </c>
      <c r="B52" s="41" t="s">
        <v>4771</v>
      </c>
      <c r="C52" s="40" t="s">
        <v>2931</v>
      </c>
    </row>
    <row r="53" spans="1:3" x14ac:dyDescent="0.35">
      <c r="A53" s="40" t="s">
        <v>2939</v>
      </c>
      <c r="B53" s="41" t="s">
        <v>4772</v>
      </c>
      <c r="C53" s="40" t="s">
        <v>2940</v>
      </c>
    </row>
    <row r="54" spans="1:3" x14ac:dyDescent="0.35">
      <c r="A54" s="40" t="s">
        <v>2942</v>
      </c>
      <c r="B54" s="41" t="s">
        <v>4773</v>
      </c>
      <c r="C54" s="40" t="s">
        <v>2943</v>
      </c>
    </row>
    <row r="55" spans="1:3" x14ac:dyDescent="0.35">
      <c r="A55" s="40" t="s">
        <v>2947</v>
      </c>
      <c r="B55" s="41" t="s">
        <v>4774</v>
      </c>
      <c r="C55" s="40" t="s">
        <v>2948</v>
      </c>
    </row>
    <row r="56" spans="1:3" x14ac:dyDescent="0.35">
      <c r="A56" s="40" t="s">
        <v>3071</v>
      </c>
      <c r="B56" s="41" t="s">
        <v>4775</v>
      </c>
      <c r="C56" s="40" t="s">
        <v>3072</v>
      </c>
    </row>
    <row r="57" spans="1:3" x14ac:dyDescent="0.35">
      <c r="A57" s="40" t="s">
        <v>3073</v>
      </c>
      <c r="B57" s="41" t="s">
        <v>4776</v>
      </c>
      <c r="C57" s="40" t="s">
        <v>3074</v>
      </c>
    </row>
    <row r="58" spans="1:3" x14ac:dyDescent="0.35">
      <c r="A58" s="40" t="s">
        <v>3114</v>
      </c>
      <c r="B58" s="41" t="s">
        <v>4777</v>
      </c>
      <c r="C58" s="40" t="s">
        <v>3115</v>
      </c>
    </row>
    <row r="59" spans="1:3" x14ac:dyDescent="0.35">
      <c r="A59" s="40" t="s">
        <v>3131</v>
      </c>
      <c r="B59" s="41" t="s">
        <v>4778</v>
      </c>
      <c r="C59" s="40" t="s">
        <v>3132</v>
      </c>
    </row>
    <row r="60" spans="1:3" x14ac:dyDescent="0.35">
      <c r="A60" s="40" t="s">
        <v>3145</v>
      </c>
      <c r="B60" s="41" t="s">
        <v>4779</v>
      </c>
      <c r="C60" s="40" t="s">
        <v>3146</v>
      </c>
    </row>
    <row r="61" spans="1:3" x14ac:dyDescent="0.35">
      <c r="A61" s="40" t="s">
        <v>3160</v>
      </c>
      <c r="B61" s="41" t="s">
        <v>4780</v>
      </c>
      <c r="C61" s="40" t="s">
        <v>3161</v>
      </c>
    </row>
    <row r="62" spans="1:3" x14ac:dyDescent="0.35">
      <c r="A62" s="40" t="s">
        <v>3172</v>
      </c>
      <c r="B62" s="41" t="s">
        <v>4781</v>
      </c>
      <c r="C62" s="40" t="s">
        <v>3173</v>
      </c>
    </row>
    <row r="63" spans="1:3" x14ac:dyDescent="0.35">
      <c r="A63" s="40" t="s">
        <v>3174</v>
      </c>
      <c r="B63" s="41" t="s">
        <v>4782</v>
      </c>
      <c r="C63" s="40" t="s">
        <v>3175</v>
      </c>
    </row>
    <row r="64" spans="1:3" x14ac:dyDescent="0.35">
      <c r="A64" s="40" t="s">
        <v>3176</v>
      </c>
      <c r="B64" s="41" t="s">
        <v>4783</v>
      </c>
      <c r="C64" s="40" t="s">
        <v>3177</v>
      </c>
    </row>
    <row r="65" spans="1:3" x14ac:dyDescent="0.35">
      <c r="A65" s="40" t="s">
        <v>3186</v>
      </c>
      <c r="B65" s="41" t="s">
        <v>4784</v>
      </c>
      <c r="C65" s="40" t="s">
        <v>3187</v>
      </c>
    </row>
    <row r="66" spans="1:3" x14ac:dyDescent="0.35">
      <c r="A66" s="40" t="s">
        <v>3193</v>
      </c>
      <c r="B66" s="41" t="s">
        <v>4785</v>
      </c>
      <c r="C66" s="40" t="s">
        <v>3194</v>
      </c>
    </row>
    <row r="67" spans="1:3" x14ac:dyDescent="0.35">
      <c r="A67" s="40" t="s">
        <v>3056</v>
      </c>
      <c r="B67" s="41" t="s">
        <v>4786</v>
      </c>
      <c r="C67" s="40" t="s">
        <v>3199</v>
      </c>
    </row>
    <row r="68" spans="1:3" x14ac:dyDescent="0.35">
      <c r="A68" s="40" t="s">
        <v>3203</v>
      </c>
      <c r="B68" s="41" t="s">
        <v>4787</v>
      </c>
      <c r="C68" s="40" t="s">
        <v>3204</v>
      </c>
    </row>
    <row r="69" spans="1:3" x14ac:dyDescent="0.35">
      <c r="A69" s="40" t="s">
        <v>3208</v>
      </c>
      <c r="B69" s="41" t="s">
        <v>4788</v>
      </c>
      <c r="C69" s="40" t="s">
        <v>3209</v>
      </c>
    </row>
    <row r="70" spans="1:3" x14ac:dyDescent="0.35">
      <c r="A70" s="40" t="s">
        <v>3221</v>
      </c>
      <c r="B70" s="41" t="s">
        <v>4789</v>
      </c>
      <c r="C70" s="40" t="s">
        <v>3222</v>
      </c>
    </row>
    <row r="71" spans="1:3" x14ac:dyDescent="0.35">
      <c r="A71" s="40" t="s">
        <v>3288</v>
      </c>
      <c r="B71" s="41" t="s">
        <v>4790</v>
      </c>
      <c r="C71" s="40" t="s">
        <v>3289</v>
      </c>
    </row>
    <row r="72" spans="1:3" x14ac:dyDescent="0.35">
      <c r="A72" s="40" t="s">
        <v>3320</v>
      </c>
      <c r="B72" s="41" t="s">
        <v>4791</v>
      </c>
      <c r="C72" s="40" t="s">
        <v>3321</v>
      </c>
    </row>
    <row r="73" spans="1:3" x14ac:dyDescent="0.35">
      <c r="A73" s="40" t="s">
        <v>3322</v>
      </c>
      <c r="B73" s="41" t="s">
        <v>4792</v>
      </c>
      <c r="C73" s="40" t="s">
        <v>3323</v>
      </c>
    </row>
    <row r="74" spans="1:3" x14ac:dyDescent="0.35">
      <c r="A74" s="40" t="s">
        <v>3360</v>
      </c>
      <c r="B74" s="41" t="s">
        <v>4793</v>
      </c>
      <c r="C74" s="40" t="s">
        <v>3361</v>
      </c>
    </row>
    <row r="75" spans="1:3" x14ac:dyDescent="0.35">
      <c r="A75" s="40" t="s">
        <v>3380</v>
      </c>
      <c r="B75" s="41" t="s">
        <v>4794</v>
      </c>
      <c r="C75" s="40" t="s">
        <v>3381</v>
      </c>
    </row>
    <row r="76" spans="1:3" x14ac:dyDescent="0.35">
      <c r="A76" s="40" t="s">
        <v>3383</v>
      </c>
      <c r="B76" s="41" t="s">
        <v>4795</v>
      </c>
      <c r="C76" s="40" t="s">
        <v>3384</v>
      </c>
    </row>
    <row r="77" spans="1:3" x14ac:dyDescent="0.35">
      <c r="A77" s="40" t="s">
        <v>3394</v>
      </c>
      <c r="B77" s="41" t="s">
        <v>4796</v>
      </c>
      <c r="C77" s="40" t="s">
        <v>3395</v>
      </c>
    </row>
    <row r="78" spans="1:3" x14ac:dyDescent="0.35">
      <c r="A78" s="40" t="s">
        <v>3411</v>
      </c>
      <c r="B78" s="41" t="s">
        <v>4797</v>
      </c>
      <c r="C78" s="40" t="s">
        <v>3412</v>
      </c>
    </row>
    <row r="79" spans="1:3" x14ac:dyDescent="0.35">
      <c r="A79" s="40" t="s">
        <v>3419</v>
      </c>
      <c r="B79" s="41" t="s">
        <v>4798</v>
      </c>
      <c r="C79" s="40" t="s">
        <v>3420</v>
      </c>
    </row>
    <row r="80" spans="1:3" x14ac:dyDescent="0.35">
      <c r="A80" s="40" t="s">
        <v>3450</v>
      </c>
      <c r="B80" s="41" t="s">
        <v>4799</v>
      </c>
      <c r="C80" s="40" t="s">
        <v>3451</v>
      </c>
    </row>
    <row r="81" spans="1:3" x14ac:dyDescent="0.35">
      <c r="A81" s="40" t="s">
        <v>3472</v>
      </c>
      <c r="B81" s="41" t="s">
        <v>4800</v>
      </c>
      <c r="C81" s="40" t="s">
        <v>3473</v>
      </c>
    </row>
    <row r="82" spans="1:3" x14ac:dyDescent="0.35">
      <c r="A82" s="40" t="s">
        <v>3489</v>
      </c>
      <c r="B82" s="41" t="s">
        <v>4801</v>
      </c>
      <c r="C82" s="40" t="s">
        <v>3490</v>
      </c>
    </row>
    <row r="83" spans="1:3" x14ac:dyDescent="0.35">
      <c r="A83" s="40" t="s">
        <v>3524</v>
      </c>
      <c r="B83" s="41" t="s">
        <v>4802</v>
      </c>
      <c r="C83" s="40" t="s">
        <v>3525</v>
      </c>
    </row>
    <row r="84" spans="1:3" x14ac:dyDescent="0.35">
      <c r="A84" s="40" t="s">
        <v>3532</v>
      </c>
      <c r="B84" s="41" t="s">
        <v>4803</v>
      </c>
      <c r="C84" s="40" t="s">
        <v>3533</v>
      </c>
    </row>
    <row r="85" spans="1:3" x14ac:dyDescent="0.35">
      <c r="A85" s="40" t="s">
        <v>3567</v>
      </c>
      <c r="B85" s="41" t="s">
        <v>4804</v>
      </c>
      <c r="C85" s="40" t="s">
        <v>3568</v>
      </c>
    </row>
    <row r="86" spans="1:3" x14ac:dyDescent="0.35">
      <c r="A86" s="40" t="s">
        <v>3578</v>
      </c>
      <c r="B86" s="41" t="s">
        <v>4805</v>
      </c>
      <c r="C86" s="40" t="s">
        <v>3579</v>
      </c>
    </row>
    <row r="87" spans="1:3" x14ac:dyDescent="0.35">
      <c r="A87" s="40" t="s">
        <v>3610</v>
      </c>
      <c r="B87" s="41" t="s">
        <v>4806</v>
      </c>
      <c r="C87" s="40" t="s">
        <v>3611</v>
      </c>
    </row>
    <row r="88" spans="1:3" x14ac:dyDescent="0.35">
      <c r="A88" s="40" t="s">
        <v>3618</v>
      </c>
      <c r="B88" s="41" t="s">
        <v>4807</v>
      </c>
      <c r="C88" s="40" t="s">
        <v>3619</v>
      </c>
    </row>
    <row r="89" spans="1:3" x14ac:dyDescent="0.35">
      <c r="A89" s="40" t="s">
        <v>3635</v>
      </c>
      <c r="B89" s="41" t="s">
        <v>4808</v>
      </c>
      <c r="C89" s="40" t="s">
        <v>3636</v>
      </c>
    </row>
    <row r="90" spans="1:3" x14ac:dyDescent="0.35">
      <c r="A90" s="40" t="s">
        <v>3655</v>
      </c>
      <c r="B90" s="41" t="s">
        <v>4809</v>
      </c>
      <c r="C90" s="40" t="s">
        <v>3656</v>
      </c>
    </row>
    <row r="91" spans="1:3" x14ac:dyDescent="0.35">
      <c r="A91" s="40" t="s">
        <v>1793</v>
      </c>
      <c r="B91" s="41" t="s">
        <v>4810</v>
      </c>
      <c r="C91" s="40" t="s">
        <v>3815</v>
      </c>
    </row>
    <row r="92" spans="1:3" x14ac:dyDescent="0.35">
      <c r="A92" s="40" t="s">
        <v>3816</v>
      </c>
      <c r="B92" s="41" t="s">
        <v>4811</v>
      </c>
      <c r="C92" s="40" t="s">
        <v>3817</v>
      </c>
    </row>
    <row r="93" spans="1:3" x14ac:dyDescent="0.35">
      <c r="A93" s="40" t="s">
        <v>3842</v>
      </c>
      <c r="B93" s="41" t="s">
        <v>4812</v>
      </c>
      <c r="C93" s="40" t="s">
        <v>3843</v>
      </c>
    </row>
    <row r="94" spans="1:3" x14ac:dyDescent="0.35">
      <c r="A94" s="40" t="s">
        <v>3844</v>
      </c>
      <c r="B94" s="41" t="s">
        <v>4813</v>
      </c>
      <c r="C94" s="40" t="s">
        <v>3845</v>
      </c>
    </row>
    <row r="95" spans="1:3" x14ac:dyDescent="0.35">
      <c r="A95" s="40" t="s">
        <v>3894</v>
      </c>
      <c r="B95" s="41" t="s">
        <v>4814</v>
      </c>
      <c r="C95" s="40" t="s">
        <v>3895</v>
      </c>
    </row>
    <row r="96" spans="1:3" x14ac:dyDescent="0.35">
      <c r="A96" s="40" t="s">
        <v>2903</v>
      </c>
      <c r="B96" s="41" t="s">
        <v>4815</v>
      </c>
      <c r="C96" s="40" t="s">
        <v>3917</v>
      </c>
    </row>
    <row r="97" spans="1:3" x14ac:dyDescent="0.35">
      <c r="A97" s="40" t="s">
        <v>3927</v>
      </c>
      <c r="B97" s="41" t="s">
        <v>4816</v>
      </c>
      <c r="C97" s="40" t="s">
        <v>3928</v>
      </c>
    </row>
    <row r="98" spans="1:3" x14ac:dyDescent="0.35">
      <c r="A98" s="40" t="s">
        <v>3944</v>
      </c>
      <c r="B98" s="41" t="s">
        <v>4817</v>
      </c>
      <c r="C98" s="40" t="s">
        <v>3945</v>
      </c>
    </row>
    <row r="99" spans="1:3" x14ac:dyDescent="0.35">
      <c r="A99" s="40" t="s">
        <v>3951</v>
      </c>
      <c r="B99" s="41" t="s">
        <v>4818</v>
      </c>
      <c r="C99" s="40" t="s">
        <v>3952</v>
      </c>
    </row>
    <row r="100" spans="1:3" x14ac:dyDescent="0.35">
      <c r="A100" s="40" t="s">
        <v>4043</v>
      </c>
      <c r="B100" s="41" t="s">
        <v>4819</v>
      </c>
      <c r="C100" s="40" t="s">
        <v>4044</v>
      </c>
    </row>
    <row r="101" spans="1:3" x14ac:dyDescent="0.35">
      <c r="A101" s="40" t="s">
        <v>4538</v>
      </c>
      <c r="B101" s="41" t="s">
        <v>4820</v>
      </c>
      <c r="C101" s="40" t="s">
        <v>4539</v>
      </c>
    </row>
    <row r="102" spans="1:3" x14ac:dyDescent="0.35">
      <c r="A102" s="40" t="s">
        <v>4540</v>
      </c>
      <c r="B102" s="41" t="s">
        <v>4821</v>
      </c>
      <c r="C102" s="40" t="s">
        <v>4541</v>
      </c>
    </row>
    <row r="103" spans="1:3" x14ac:dyDescent="0.35">
      <c r="A103" s="40" t="s">
        <v>4542</v>
      </c>
      <c r="B103" s="41" t="s">
        <v>4822</v>
      </c>
      <c r="C103" s="40" t="s">
        <v>4543</v>
      </c>
    </row>
    <row r="104" spans="1:3" x14ac:dyDescent="0.35">
      <c r="A104" s="40" t="s">
        <v>3382</v>
      </c>
      <c r="B104" s="41" t="s">
        <v>4823</v>
      </c>
      <c r="C104" s="40" t="s">
        <v>4583</v>
      </c>
    </row>
    <row r="105" spans="1:3" x14ac:dyDescent="0.35">
      <c r="A105" s="40" t="s">
        <v>4584</v>
      </c>
      <c r="B105" s="41" t="s">
        <v>4824</v>
      </c>
      <c r="C105" s="40" t="s">
        <v>4585</v>
      </c>
    </row>
    <row r="106" spans="1:3" x14ac:dyDescent="0.35">
      <c r="A106" s="40" t="s">
        <v>4586</v>
      </c>
      <c r="B106" s="41" t="s">
        <v>4825</v>
      </c>
      <c r="C106" s="40" t="s">
        <v>4587</v>
      </c>
    </row>
    <row r="107" spans="1:3" x14ac:dyDescent="0.35">
      <c r="A107" s="40" t="s">
        <v>4612</v>
      </c>
      <c r="B107" s="41" t="s">
        <v>4826</v>
      </c>
      <c r="C107" s="40" t="s">
        <v>4613</v>
      </c>
    </row>
    <row r="108" spans="1:3" x14ac:dyDescent="0.35">
      <c r="A108" s="40" t="s">
        <v>4629</v>
      </c>
      <c r="B108" s="41" t="s">
        <v>4827</v>
      </c>
      <c r="C108" s="40" t="s">
        <v>4630</v>
      </c>
    </row>
    <row r="109" spans="1:3" x14ac:dyDescent="0.35">
      <c r="A109" s="40" t="s">
        <v>4634</v>
      </c>
      <c r="B109" s="41" t="s">
        <v>4828</v>
      </c>
      <c r="C109" s="40" t="s">
        <v>4635</v>
      </c>
    </row>
    <row r="110" spans="1:3" x14ac:dyDescent="0.35">
      <c r="A110" s="40" t="s">
        <v>4644</v>
      </c>
      <c r="B110" s="41" t="s">
        <v>4829</v>
      </c>
      <c r="C110" s="40" t="s">
        <v>4645</v>
      </c>
    </row>
    <row r="111" spans="1:3" x14ac:dyDescent="0.35">
      <c r="A111" s="40" t="s">
        <v>4649</v>
      </c>
      <c r="B111" s="41" t="s">
        <v>4830</v>
      </c>
      <c r="C111" s="40" t="s">
        <v>4650</v>
      </c>
    </row>
    <row r="112" spans="1:3" x14ac:dyDescent="0.35">
      <c r="A112" s="40" t="s">
        <v>4651</v>
      </c>
      <c r="B112" s="41" t="s">
        <v>4831</v>
      </c>
      <c r="C112" s="40" t="s">
        <v>4652</v>
      </c>
    </row>
    <row r="113" spans="1:3" x14ac:dyDescent="0.35">
      <c r="A113" s="40" t="s">
        <v>4669</v>
      </c>
      <c r="B113" s="41" t="s">
        <v>4832</v>
      </c>
      <c r="C113" s="40" t="s">
        <v>4670</v>
      </c>
    </row>
    <row r="114" spans="1:3" x14ac:dyDescent="0.35">
      <c r="A114" s="40" t="s">
        <v>4671</v>
      </c>
      <c r="B114" s="41" t="s">
        <v>4833</v>
      </c>
      <c r="C114" s="40" t="s">
        <v>4672</v>
      </c>
    </row>
    <row r="115" spans="1:3" x14ac:dyDescent="0.35">
      <c r="A115" s="40" t="s">
        <v>4673</v>
      </c>
      <c r="B115" s="41" t="s">
        <v>4834</v>
      </c>
      <c r="C115" s="40" t="s">
        <v>4674</v>
      </c>
    </row>
    <row r="116" spans="1:3" x14ac:dyDescent="0.35">
      <c r="A116" s="40" t="s">
        <v>2941</v>
      </c>
      <c r="B116" s="41" t="s">
        <v>4835</v>
      </c>
      <c r="C116" s="40" t="s">
        <v>4675</v>
      </c>
    </row>
    <row r="117" spans="1:3" x14ac:dyDescent="0.35">
      <c r="A117" s="40" t="s">
        <v>4682</v>
      </c>
      <c r="B117" s="41" t="s">
        <v>4836</v>
      </c>
      <c r="C117" s="40" t="s">
        <v>4683</v>
      </c>
    </row>
    <row r="118" spans="1:3" x14ac:dyDescent="0.35">
      <c r="A118" s="40" t="s">
        <v>4696</v>
      </c>
      <c r="B118" s="41" t="s">
        <v>4837</v>
      </c>
      <c r="C118" s="40" t="s">
        <v>2209</v>
      </c>
    </row>
    <row r="119" spans="1:3" x14ac:dyDescent="0.35">
      <c r="A119" s="40" t="s">
        <v>4701</v>
      </c>
      <c r="B119" s="41" t="s">
        <v>4838</v>
      </c>
      <c r="C119" s="40" t="s">
        <v>4702</v>
      </c>
    </row>
    <row r="120" spans="1:3" x14ac:dyDescent="0.35">
      <c r="A120" s="40" t="s">
        <v>4703</v>
      </c>
      <c r="B120" s="41" t="s">
        <v>4839</v>
      </c>
      <c r="C120" s="40" t="s">
        <v>4704</v>
      </c>
    </row>
    <row r="121" spans="1:3" x14ac:dyDescent="0.35">
      <c r="A121" s="40" t="s">
        <v>4705</v>
      </c>
      <c r="B121" s="41" t="s">
        <v>4840</v>
      </c>
      <c r="C121" s="40" t="s">
        <v>4706</v>
      </c>
    </row>
    <row r="122" spans="1:3" x14ac:dyDescent="0.35">
      <c r="A122" s="40" t="s">
        <v>4708</v>
      </c>
      <c r="B122" s="41" t="s">
        <v>4841</v>
      </c>
      <c r="C122" s="40" t="s">
        <v>4709</v>
      </c>
    </row>
    <row r="123" spans="1:3" x14ac:dyDescent="0.35">
      <c r="A123" s="40" t="s">
        <v>4710</v>
      </c>
      <c r="B123" s="41" t="s">
        <v>4842</v>
      </c>
      <c r="C123" s="40" t="s">
        <v>4711</v>
      </c>
    </row>
    <row r="124" spans="1:3" x14ac:dyDescent="0.35">
      <c r="A124" s="40" t="s">
        <v>4712</v>
      </c>
      <c r="B124" s="41" t="s">
        <v>4843</v>
      </c>
      <c r="C124" s="40" t="s">
        <v>4713</v>
      </c>
    </row>
    <row r="125" spans="1:3" x14ac:dyDescent="0.35">
      <c r="A125" s="40" t="s">
        <v>4714</v>
      </c>
      <c r="B125" s="41" t="s">
        <v>4844</v>
      </c>
      <c r="C125" s="40" t="s">
        <v>4715</v>
      </c>
    </row>
    <row r="126" spans="1:3" x14ac:dyDescent="0.35">
      <c r="A126" s="40" t="s">
        <v>4716</v>
      </c>
      <c r="B126" s="41" t="s">
        <v>4845</v>
      </c>
      <c r="C126" s="40" t="s">
        <v>4717</v>
      </c>
    </row>
    <row r="127" spans="1:3" x14ac:dyDescent="0.35">
      <c r="A127" s="40" t="s">
        <v>2902</v>
      </c>
      <c r="B127" s="41" t="s">
        <v>4718</v>
      </c>
      <c r="C127" s="40" t="s">
        <v>4718</v>
      </c>
    </row>
    <row r="128" spans="1:3" x14ac:dyDescent="0.35">
      <c r="A128" s="40" t="s">
        <v>4721</v>
      </c>
      <c r="B128" s="41" t="s">
        <v>4722</v>
      </c>
      <c r="C128" s="40" t="s">
        <v>4722</v>
      </c>
    </row>
  </sheetData>
  <mergeCells count="1">
    <mergeCell ref="A1:C1"/>
  </mergeCells>
  <hyperlinks>
    <hyperlink ref="B4" location="'SMEEF'!A1" display="'SMEEF'!A1" xr:uid="{650373DB-78E8-4AC7-ACD5-343F1D3F0ACE}"/>
    <hyperlink ref="B5" location="'SLMF'!A1" display="'SLMF'!A1" xr:uid="{7A1A48D0-8BD5-4BD4-8E88-F616E4BE4E22}"/>
    <hyperlink ref="B6" location="'SLTEF'!A1" display="'SLTEF'!A1" xr:uid="{09A84445-EE67-4959-91D2-EF07BA686266}"/>
    <hyperlink ref="B7" location="'SMGLF'!A1" display="'SMGLF'!A1" xr:uid="{F31FC300-EA02-457B-A24D-2E0E8FBEEA98}"/>
    <hyperlink ref="B8" location="'SEHF'!A1" display="'SEHF'!A1" xr:uid="{5FF3393E-4EE6-4207-8E63-5D5DD7A19881}"/>
    <hyperlink ref="B9" location="'SMIF'!A1" display="'SMIF'!A1" xr:uid="{A816BCA6-2FC0-43A7-98EA-4AF7D4E194BA}"/>
    <hyperlink ref="B10" location="'SCOF'!A1" display="'SCOF'!A1" xr:uid="{B4AF2B64-3F08-4712-83D3-31F2CBB37CE1}"/>
    <hyperlink ref="B11" location="'STOF'!A1" display="'STOF'!A1" xr:uid="{67B57B02-7203-4991-8328-E2E9B9D49347}"/>
    <hyperlink ref="B12" location="'SHOF'!A1" display="'SHOF'!A1" xr:uid="{395D0000-9693-4E13-9851-0B0CD833D5E0}"/>
    <hyperlink ref="B13" location="'SCF'!A1" display="'SCF'!A1" xr:uid="{9B5C614A-2E48-4432-AABD-58D52EB17F88}"/>
    <hyperlink ref="B14" location="'SNIF'!A1" display="'SNIF'!A1" xr:uid="{546F1BEB-488D-4BD6-9069-CD2B02D465CC}"/>
    <hyperlink ref="B15" location="'SMCBF-SP'!A1" display="'SMCBF-SP'!A1" xr:uid="{7FBF6125-5E47-496F-96D4-02FEA4923C75}"/>
    <hyperlink ref="B16" location="'SOF'!A1" display="'SOF'!A1" xr:uid="{4D6CA32C-BCAF-4A04-A3EC-565FC8B5AE43}"/>
    <hyperlink ref="B17" location="'SMMDF'!A1" display="'SMMDF'!A1" xr:uid="{7BDED289-A149-4EE0-9205-52A9460B1DB0}"/>
    <hyperlink ref="B18" location="'SLF'!A1" display="'SLF'!A1" xr:uid="{D4C14E70-E5CE-4CC8-99E9-D014A52F3C0E}"/>
    <hyperlink ref="B19" location="'SDBF'!A1" display="'SDBF'!A1" xr:uid="{C0AC524E-353E-441F-B62F-83AFEC92C95D}"/>
    <hyperlink ref="B20" location="'SSF'!A1" display="'SSF'!A1" xr:uid="{56726ACD-D2A3-4A98-BF60-C983CD085A7D}"/>
    <hyperlink ref="B21" location="'SCRF'!A1" display="'SCRF'!A1" xr:uid="{AD0EE3FB-CECD-465F-ABDE-BBC8F2376511}"/>
    <hyperlink ref="B22" location="'SFEF'!A1" display="'SFEF'!A1" xr:uid="{0ADD5666-590A-4CBA-9809-98259B3030AC}"/>
    <hyperlink ref="B23" location="'SCHF'!A1" display="'SCHF'!A1" xr:uid="{8C7FC9E6-937B-45E5-A985-7D17D96C65A1}"/>
    <hyperlink ref="B24" location="'SMUSD'!A1" display="'SMUSD'!A1" xr:uid="{B09859D1-E690-429D-8918-C89E3978FFA1}"/>
    <hyperlink ref="B25" location="'SMIDCAP'!A1" display="'SMIDCAP'!A1" xr:uid="{5B28239A-540A-411C-947A-3DB88D16C433}"/>
    <hyperlink ref="B26" location="'SMCMF'!A1" display="'SMCMF'!A1" xr:uid="{13EAD0CD-E22F-4F99-994C-96317EB578C6}"/>
    <hyperlink ref="B27" location="'SMCOMMA'!A1" display="'SMCOMMA'!A1" xr:uid="{9125589D-D18A-4D12-9649-8794A582A694}"/>
    <hyperlink ref="B28" location="'SMGF'!A1" display="'SMGF'!A1" xr:uid="{A49A4BEA-CE74-4AF8-9AA7-254271966964}"/>
    <hyperlink ref="B29" location="'SFLEXI'!A1" display="'SFLEXI'!A1" xr:uid="{06CBC87E-5A26-4D23-983D-9053EFFB2A84}"/>
    <hyperlink ref="B30" location="'SMAAF'!A1" display="'SMAAF'!A1" xr:uid="{4F50354C-345E-431B-9CBE-33611508545B}"/>
    <hyperlink ref="B31" location="'SBLUECHIP'!A1" display="'SBLUECHIP'!A1" xr:uid="{E8A66666-29A3-4FF6-AF0C-F9EA9B279332}"/>
    <hyperlink ref="B32" location="'SAOF'!A1" display="'SAOF'!A1" xr:uid="{45907B4B-3D5A-4CE3-B1D5-17B27A1461D5}"/>
    <hyperlink ref="B33" location="'SIF'!A1" display="'SIF'!A1" xr:uid="{0AF37E78-AA96-4563-A812-AD63C5F05F2B}"/>
    <hyperlink ref="B34" location="'SMLDF'!A1" display="'SMLDF'!A1" xr:uid="{C7E49AF6-EEB9-4C75-9434-14594B22E93B}"/>
    <hyperlink ref="B35" location="'SSTDF'!A1" display="'SSTDF'!A1" xr:uid="{011A5529-0D2A-43F4-B50B-FCEF4039B236}"/>
    <hyperlink ref="B36" location="'SETFGOLD'!A1" display="'SETFGOLD'!A1" xr:uid="{60AA7DFB-9FC0-4492-97E0-76A1EE15D6B8}"/>
    <hyperlink ref="B37" location="'SPSU'!A1" display="'SPSU'!A1" xr:uid="{992AA54E-379B-45C8-86EC-C593DFC3527B}"/>
    <hyperlink ref="B38" location="'SGF'!A1" display="'SGF'!A1" xr:uid="{474FE3E8-A301-41D9-B7C5-E910C9EEF6DB}"/>
    <hyperlink ref="B39" location="'SBISENSEX'!A1" display="'SBISENSEX'!A1" xr:uid="{190D7589-CEE3-4563-91DF-CCB81526B984}"/>
    <hyperlink ref="B40" location="'SSCF'!A1" display="'SSCF'!A1" xr:uid="{38CA479F-D1A8-452E-A4F0-87B8F2005571}"/>
    <hyperlink ref="B41" location="'SBPF'!A1" display="'SBPF'!A1" xr:uid="{B2128FF0-4F19-460C-9F9F-0126982FA2C1}"/>
    <hyperlink ref="B42" location="'SBFS'!A1" display="'SBFS'!A1" xr:uid="{C985444F-4942-4329-9570-CD4DEC2101C2}"/>
    <hyperlink ref="B43" location="'SETFNN50'!A1" display="'SETFNN50'!A1" xr:uid="{5EEFA555-8E26-43B2-9677-765CCE9CA1D2}"/>
    <hyperlink ref="B44" location="'SETFNIFBK'!A1" display="'SETFNIFBK'!A1" xr:uid="{60E7697F-38C2-4224-9BA4-B5439DC623C8}"/>
    <hyperlink ref="B45" location="'SETFBSE100'!A1" display="'SETFBSE100'!A1" xr:uid="{B8932828-97D2-4124-AEEE-1A54A67499BF}"/>
    <hyperlink ref="B46" location="'SESF'!A1" display="'SESF'!A1" xr:uid="{A1271B54-C230-47C9-ABED-7892773510F1}"/>
    <hyperlink ref="B47" location="'SETFNIF50'!A1" display="'SETFNIF50'!A1" xr:uid="{42B4875A-22BF-4E44-9E0A-A247D1DF8E1F}"/>
    <hyperlink ref="B48" location="'SLTAF-III'!A1" display="'SLTAF-III'!A1" xr:uid="{18846A6B-BF4D-43EC-92EB-455945C12C3E}"/>
    <hyperlink ref="B49" location="'SETF10GILT'!A1" display="'SETF10GILT'!A1" xr:uid="{7DB5B467-05DC-4690-B2EA-C8DB6678D815}"/>
    <hyperlink ref="B50" location="'SLTAF-IV'!A1" display="'SLTAF-IV'!A1" xr:uid="{9B406E36-2D72-4117-88E1-437E0320CACA}"/>
    <hyperlink ref="B51" location="'SLTAF-V'!A1" display="'SLTAF-V'!A1" xr:uid="{87205C35-E356-4F17-9E6D-6FF1C276771C}"/>
    <hyperlink ref="B52" location="'SLTAF-VI'!A1" display="'SLTAF-VI'!A1" xr:uid="{B8FC4C42-8AE5-493C-B09E-6CB6B98D8D6E}"/>
    <hyperlink ref="B53" location="'SETFSN50'!A1" display="'SETFSN50'!A1" xr:uid="{E4421816-CC17-4F86-BC56-56E6FA570574}"/>
    <hyperlink ref="B54" location="'SBIETFQLTY'!A1" display="'SBIETFQLTY'!A1" xr:uid="{B0B98A49-C64A-4469-A620-5965D56E28B0}"/>
    <hyperlink ref="B55" location="'SCBF'!A1" display="'SCBF'!A1" xr:uid="{5788F411-2E48-403C-A393-7A70A622CD2B}"/>
    <hyperlink ref="B56" location="'SEMVF'!A1" display="'SEMVF'!A1" xr:uid="{4F1EBB86-5044-47F1-8DD9-C5AB146AE9CE}"/>
    <hyperlink ref="B57" location="'SFMP- Series 1'!A1" display="'SFMP- Series 1'!A1" xr:uid="{04E4E4AD-7F26-4AB1-A5D5-351BD50A8956}"/>
    <hyperlink ref="B58" location="'SFMP- Series 6'!A1" display="'SFMP- Series 6'!A1" xr:uid="{2FE2A34F-A6A6-4B3E-9BAB-6CB4B6DF64ED}"/>
    <hyperlink ref="B59" location="'SFMP- Series 34'!A1" display="'SFMP- Series 34'!A1" xr:uid="{366E23E7-E46E-40E9-9601-B2FD981C8675}"/>
    <hyperlink ref="B60" location="'SMCBF-IP'!A1" display="'SMCBF-IP'!A1" xr:uid="{D4BB1E2C-E283-484F-8495-3478283870E9}"/>
    <hyperlink ref="B61" location="'SFRDF'!A1" display="'SFRDF'!A1" xr:uid="{14DE58F6-97A3-42EA-B2E7-179D14C7E8A8}"/>
    <hyperlink ref="B62" location="'SBIETFIT'!A1" display="'SBIETFIT'!A1" xr:uid="{7E330941-FAA4-4D84-91FC-6849847E5A9E}"/>
    <hyperlink ref="B63" location="'SBIETFPB'!A1" display="'SBIETFPB'!A1" xr:uid="{3E804C61-2C0C-495D-B801-F03C2CB482A8}"/>
    <hyperlink ref="B64" location="'SRBF-AP'!A1" display="'SRBF-AP'!A1" xr:uid="{E67189E7-2298-4754-91A7-F37D0DDA8F51}"/>
    <hyperlink ref="B65" location="'SRBF-AHP'!A1" display="'SRBF-AHP'!A1" xr:uid="{2B8D6AA1-835F-4743-86C3-01ABF4E8865F}"/>
    <hyperlink ref="B66" location="'SRBF-CHP'!A1" display="'SRBF-CHP'!A1" xr:uid="{2A90130A-1C28-4A8D-B349-86CBE74A4565}"/>
    <hyperlink ref="B67" location="'SRBF-CP'!A1" display="'SRBF-CP'!A1" xr:uid="{F0611B57-90EC-4FAA-BF5C-07202C5B1EA7}"/>
    <hyperlink ref="B68" location="'SIA-US EQUITY FOF'!A1" display="'SIA-US EQUITY FOF'!A1" xr:uid="{5708FA4E-DC94-4C7F-B22A-DDA226F9B932}"/>
    <hyperlink ref="B69" location="'SFMP- Series 41'!A1" display="'SFMP- Series 41'!A1" xr:uid="{BBD96500-72F3-492D-9484-6E15CE24DB37}"/>
    <hyperlink ref="B70" location="'SFMP- Series 42'!A1" display="'SFMP- Series 42'!A1" xr:uid="{44930E38-F328-48C1-8001-14F38E071BE2}"/>
    <hyperlink ref="B71" location="'SFMP- Series 43'!A1" display="'SFMP- Series 43'!A1" xr:uid="{2B89F12C-CD9F-42F6-BC0D-A85A579438B2}"/>
    <hyperlink ref="B72" location="'SNN50'!A1" display="'SNN50'!A1" xr:uid="{6B0F0174-CD79-4A6A-AB76-908B3F884553}"/>
    <hyperlink ref="B73" location="'SFMP- Series 44'!A1" display="'SFMP- Series 44'!A1" xr:uid="{D8A5C747-061D-4075-8F24-BE3A0F8DFFB8}"/>
    <hyperlink ref="B74" location="'SFMP- Series 45'!A1" display="'SFMP- Series 45'!A1" xr:uid="{394594F2-CB62-40CF-98C7-FB8226BED107}"/>
    <hyperlink ref="B75" location="'SBIETFCON'!A1" display="'SBIETFCON'!A1" xr:uid="{EB8CEF56-1822-48CE-96B8-5164BF1FB6C8}"/>
    <hyperlink ref="B76" location="'SFMP- Series 46'!A1" display="'SFMP- Series 46'!A1" xr:uid="{DAD4AAE3-B55B-4E2E-AB28-622A6AA82354}"/>
    <hyperlink ref="B77" location="'SFMP- Series 47'!A1" display="'SFMP- Series 47'!A1" xr:uid="{AA6A446F-8417-48B8-91C5-00CB879C6623}"/>
    <hyperlink ref="B78" location="'SFMP- Series 48'!A1" display="'SFMP- Series 48'!A1" xr:uid="{5AE659FF-7AE7-4E6E-B427-09620903D56A}"/>
    <hyperlink ref="B79" location="'SBAF'!A1" display="'SBAF'!A1" xr:uid="{665DB427-CFA5-477B-9175-2FECB7D20C61}"/>
    <hyperlink ref="B80" location="'SFMP- Series 49'!A1" display="'SFMP- Series 49'!A1" xr:uid="{9A876FE9-BE59-4DBE-8D02-7D2201B375EB}"/>
    <hyperlink ref="B81" location="'SFMP- Series 50'!A1" display="'SFMP- Series 50'!A1" xr:uid="{FD11E9A4-A636-4130-9B0B-DEE54206BB3F}"/>
    <hyperlink ref="B82" location="'SFMP- Series 51'!A1" display="'SFMP- Series 51'!A1" xr:uid="{5FAD9428-598D-4445-8A33-A2F36129B7D6}"/>
    <hyperlink ref="B83" location="'SFMP- Series 52'!A1" display="'SFMP- Series 52'!A1" xr:uid="{AC34D5E4-CFE4-4B21-9D18-27491AD3040E}"/>
    <hyperlink ref="B84" location="'SFMP- Series 53'!A1" display="'SFMP- Series 53'!A1" xr:uid="{4C41FB62-EAB7-4085-9F81-7D1411CD8C49}"/>
    <hyperlink ref="B85" location="'SFMP- Series 54'!A1" display="'SFMP- Series 54'!A1" xr:uid="{42B2146B-4B61-4186-A88A-52BE733FE528}"/>
    <hyperlink ref="B86" location="'SFMP- Series 55'!A1" display="'SFMP- Series 55'!A1" xr:uid="{737B1842-56B9-4293-A3C7-D3DAA4333CEC}"/>
    <hyperlink ref="B87" location="'SFMP- Series 56'!A1" display="'SFMP- Series 56'!A1" xr:uid="{66BB9376-4C56-4AD2-9D21-34B3E0B22ABC}"/>
    <hyperlink ref="B88" location="'SFMP- Series 57'!A1" display="'SFMP- Series 57'!A1" xr:uid="{7760374A-66B0-4EB6-B7F2-2FF94194B6AC}"/>
    <hyperlink ref="B89" location="'SFMP- Series 58'!A1" display="'SFMP- Series 58'!A1" xr:uid="{A0A15D82-9C16-467A-9287-DFF64F4659C4}"/>
    <hyperlink ref="B90" location="'SCPSE'!A1" display="'SCPSE'!A1" xr:uid="{4BBA9A10-1333-43AC-96B4-6ED2D87D2C0A}"/>
    <hyperlink ref="B91" location="'SFMP- Series 59'!A1" display="'SFMP- Series 59'!A1" xr:uid="{95C6D459-9B5E-4DE1-8A34-D43F2E8106E1}"/>
    <hyperlink ref="B92" location="'SFMP- Series 60'!A1" display="'SFMP- Series 60'!A1" xr:uid="{8584A668-2565-4C21-9675-CF0DBD829818}"/>
    <hyperlink ref="B93" location="'SMCF'!A1" display="'SMCF'!A1" xr:uid="{01464FD8-2FF3-4094-B934-0D20C5A3497D}"/>
    <hyperlink ref="B94" location="'SFMP- Series 61'!A1" display="'SFMP- Series 61'!A1" xr:uid="{336EA892-892D-4F4D-B843-FD4978A29CE7}"/>
    <hyperlink ref="B95" location="'SFMP- Series 66'!A1" display="'SFMP- Series 66'!A1" xr:uid="{83C5BF12-2B82-4C1D-B4B7-AE5D673F400F}"/>
    <hyperlink ref="B96" location="'SFMP- Series 67'!A1" display="'SFMP- Series 67'!A1" xr:uid="{2884F7B1-1DA1-4197-BFE7-8FE47085F83B}"/>
    <hyperlink ref="B97" location="'SFMP- Series 64'!A1" display="'SFMP- Series 64'!A1" xr:uid="{9DDD7FFD-FB95-4EEF-80BB-1550ADF7954D}"/>
    <hyperlink ref="B98" location="'SFMP- Series 68'!A1" display="'SFMP- Series 68'!A1" xr:uid="{3A3475B3-EA45-40D6-98DC-0BABB42E5D98}"/>
    <hyperlink ref="B99" location="'SNM150IF'!A1" display="'SNM150IF'!A1" xr:uid="{E7B765D6-DF2A-43E8-AC17-71F989B577CA}"/>
    <hyperlink ref="B100" location="'SNS250IF'!A1" display="'SNS250IF'!A1" xr:uid="{819A805E-B9D7-47CC-AD21-C187D63D0BD0}"/>
    <hyperlink ref="B101" location="'SCIGI-JUN 2036'!A1" display="'SCIGI-JUN 2036'!A1" xr:uid="{9445004A-8125-4010-A878-96B138BFDDC3}"/>
    <hyperlink ref="B102" location="'SCIGI-APR 2029'!A1" display="'SCIGI-APR 2029'!A1" xr:uid="{D61F5695-A409-4149-B0CD-A4B4CB1A04A8}"/>
    <hyperlink ref="B103" location="'SCISI-SEP 2027'!A1" display="'SCISI-SEP 2027'!A1" xr:uid="{322FE3E0-D2BF-44D4-9431-3B949CAA12CC}"/>
    <hyperlink ref="B104" location="'SFMP- Series 72'!A1" display="'SFMP- Series 72'!A1" xr:uid="{41C5C234-D9AF-4B7E-A745-D2C2C12166CA}"/>
    <hyperlink ref="B105" location="'SFMP- Series 73'!A1" display="'SFMP- Series 73'!A1" xr:uid="{174CC182-0C54-4894-BEFC-D95468D543ED}"/>
    <hyperlink ref="B106" location="'SLDF'!A1" display="'SLDF'!A1" xr:uid="{1C9008D5-905B-4502-A615-C10BDACE2DA3}"/>
    <hyperlink ref="B107" location="'SFMP- Series 74'!A1" display="'SFMP- Series 74'!A1" xr:uid="{8A091571-19F0-450A-97AF-A1F415EADCDB}"/>
    <hyperlink ref="B108" location="'SFMP- Series 76'!A1" display="'SFMP- Series 76'!A1" xr:uid="{CC001BF9-EB2F-48A2-9497-2374EAA48089}"/>
    <hyperlink ref="B109" location="'SFMP- Series 78'!A1" display="'SFMP- Series 78'!A1" xr:uid="{A11185B1-6322-4230-97A2-29A7BC37BC4D}"/>
    <hyperlink ref="B110" location="'SDYF'!A1" display="'SDYF'!A1" xr:uid="{11758476-0BBA-4C63-9FF7-6DE2E2B2CCA7}"/>
    <hyperlink ref="B111" location="'SFMP- Series 79'!A1" display="'SFMP- Series 79'!A1" xr:uid="{43FF2CB4-DE37-4652-BAE1-10889BA4C416}"/>
    <hyperlink ref="B112" location="'SFMP- Series 81'!A1" display="'SFMP- Series 81'!A1" xr:uid="{4AB368AB-7E5E-4D27-9906-4167E89E8A20}"/>
    <hyperlink ref="B113" location="'SBI-BSE-SENSEX-IF'!A1" display="'SBI-BSE-SENSEX-IF'!A1" xr:uid="{828E13EB-E4A5-41CA-9D04-22E02F3947A4}"/>
    <hyperlink ref="B114" location="'LIQUIDSBI'!A1" display="'LIQUIDSBI'!A1" xr:uid="{A52B3B53-F9EE-407D-9B79-C6A6D3C19B26}"/>
    <hyperlink ref="B115" location="'SN50EWIF'!A1" display="'SN50EWIF'!A1" xr:uid="{3FB658B1-8A32-4723-93F7-21E2C923DEC3}"/>
    <hyperlink ref="B116" location="'SEOF'!A1" display="'SEOF'!A1" xr:uid="{295027F1-9CDB-45D5-98B4-20956E1A3087}"/>
    <hyperlink ref="B117" location="'SBI-AOF'!A1" display="'SBI-AOF'!A1" xr:uid="{D7841437-CAF0-49EE-9D54-CB8158D1D416}"/>
    <hyperlink ref="B118" location="'SETFSILVER'!A1" display="'SETFSILVER'!A1" xr:uid="{0A01E665-903D-4A92-91FA-C71431A771C0}"/>
    <hyperlink ref="B119" location="'SETFSILVER-FOF'!A1" display="'SETFSILVER-FOF'!A1" xr:uid="{146BDD7B-321E-4290-A67B-DCE7CB50EDED}"/>
    <hyperlink ref="B120" location="'SN50EW-ETF'!A1" display="'SN50EW-ETF'!A1" xr:uid="{4B65C8AD-DD96-4C6F-8921-17FBF779E1C9}"/>
    <hyperlink ref="B121" location="'SIOF'!A1" display="'SIOF'!A1" xr:uid="{B99E75BF-9423-473A-B1E5-29310BE28587}"/>
    <hyperlink ref="B122" location="'SN500IF'!A1" display="'SN500IF'!A1" xr:uid="{90D09005-6394-49F2-A469-332789EAA686}"/>
    <hyperlink ref="B123" location="'SNICIF'!A1" display="'SNICIF'!A1" xr:uid="{59DAA1C8-E753-418C-8AA7-F1B1D7AFEF5B}"/>
    <hyperlink ref="B124" location="'SQF'!A1" display="'SQF'!A1" xr:uid="{E42E75F9-166E-4F36-BBD1-C15D3B91E6A6}"/>
    <hyperlink ref="B125" location="'SNBIF'!A1" display="'SNBIF'!A1" xr:uid="{8A38CF27-DFD3-466B-A767-A336ACF5E1EA}"/>
    <hyperlink ref="B126" location="'SNITIF'!A1" display="'SNITIF'!A1" xr:uid="{F0E528B1-1BF9-48B0-B6BD-45677364B638}"/>
    <hyperlink ref="B127" location="'SBI BSE PSU Bank ETF'!A1" display="'SBI BSE PSU Bank ETF'!A1" xr:uid="{C88D52B6-FFEC-458F-9F74-DA37A8561749}"/>
    <hyperlink ref="B128" location="'SBI BSE PSU Bank Index Fund'!A1" display="'SBI BSE PSU Bank Index Fund'!A1" xr:uid="{59A9B7F1-5571-406E-B2DE-623109133EA9}"/>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8B2D0-568B-4834-A2CA-FD0741818E26}">
  <sheetPr codeName="Sheet18"/>
  <dimension ref="A1:IV102"/>
  <sheetViews>
    <sheetView showGridLines="0" zoomScale="90" zoomScaleNormal="90" workbookViewId="0">
      <pane ySplit="6" topLeftCell="A95"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934</v>
      </c>
      <c r="J2" s="38" t="s">
        <v>4846</v>
      </c>
    </row>
    <row r="3" spans="1:54" ht="16" x14ac:dyDescent="0.4">
      <c r="C3" s="1" t="s">
        <v>28</v>
      </c>
      <c r="D3" s="21" t="s">
        <v>935</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452</v>
      </c>
      <c r="C10" s="57" t="s">
        <v>453</v>
      </c>
      <c r="D10" s="54" t="s">
        <v>454</v>
      </c>
      <c r="E10" s="6" t="s">
        <v>93</v>
      </c>
      <c r="F10" s="19">
        <v>2800000</v>
      </c>
      <c r="G10" s="24">
        <v>48571.6</v>
      </c>
      <c r="H10" s="24">
        <v>13.45</v>
      </c>
      <c r="I10" s="31"/>
      <c r="J10" s="31"/>
      <c r="K10" s="35"/>
    </row>
    <row r="11" spans="1:54" x14ac:dyDescent="0.35">
      <c r="B11" s="8" t="s">
        <v>543</v>
      </c>
      <c r="C11" s="57" t="s">
        <v>544</v>
      </c>
      <c r="D11" s="54" t="s">
        <v>545</v>
      </c>
      <c r="E11" s="6" t="s">
        <v>152</v>
      </c>
      <c r="F11" s="19">
        <v>2200000</v>
      </c>
      <c r="G11" s="24">
        <v>24132.9</v>
      </c>
      <c r="H11" s="24">
        <v>6.68</v>
      </c>
      <c r="I11" s="31"/>
      <c r="J11" s="31"/>
      <c r="K11" s="35"/>
    </row>
    <row r="12" spans="1:54" x14ac:dyDescent="0.35">
      <c r="B12" s="8" t="s">
        <v>90</v>
      </c>
      <c r="C12" s="57" t="s">
        <v>91</v>
      </c>
      <c r="D12" s="54" t="s">
        <v>92</v>
      </c>
      <c r="E12" s="6" t="s">
        <v>93</v>
      </c>
      <c r="F12" s="19">
        <v>375000</v>
      </c>
      <c r="G12" s="24">
        <v>21657.94</v>
      </c>
      <c r="H12" s="24">
        <v>6</v>
      </c>
      <c r="I12" s="31"/>
      <c r="J12" s="31"/>
      <c r="K12" s="35"/>
    </row>
    <row r="13" spans="1:54" x14ac:dyDescent="0.35">
      <c r="B13" s="8" t="s">
        <v>378</v>
      </c>
      <c r="C13" s="57" t="s">
        <v>379</v>
      </c>
      <c r="D13" s="54" t="s">
        <v>380</v>
      </c>
      <c r="E13" s="6" t="s">
        <v>93</v>
      </c>
      <c r="F13" s="19">
        <v>1200000</v>
      </c>
      <c r="G13" s="24">
        <v>17306.400000000001</v>
      </c>
      <c r="H13" s="24">
        <v>4.79</v>
      </c>
      <c r="I13" s="31"/>
      <c r="J13" s="31"/>
      <c r="K13" s="35"/>
    </row>
    <row r="14" spans="1:54" x14ac:dyDescent="0.35">
      <c r="B14" s="8" t="s">
        <v>387</v>
      </c>
      <c r="C14" s="57" t="s">
        <v>388</v>
      </c>
      <c r="D14" s="54" t="s">
        <v>389</v>
      </c>
      <c r="E14" s="6" t="s">
        <v>93</v>
      </c>
      <c r="F14" s="19">
        <v>840000</v>
      </c>
      <c r="G14" s="24">
        <v>17034.78</v>
      </c>
      <c r="H14" s="24">
        <v>4.72</v>
      </c>
      <c r="I14" s="31"/>
      <c r="J14" s="31"/>
      <c r="K14" s="35"/>
    </row>
    <row r="15" spans="1:54" x14ac:dyDescent="0.35">
      <c r="B15" s="8" t="s">
        <v>323</v>
      </c>
      <c r="C15" s="57" t="s">
        <v>324</v>
      </c>
      <c r="D15" s="54" t="s">
        <v>325</v>
      </c>
      <c r="E15" s="6" t="s">
        <v>93</v>
      </c>
      <c r="F15" s="19">
        <v>560000</v>
      </c>
      <c r="G15" s="24">
        <v>13578.6</v>
      </c>
      <c r="H15" s="24">
        <v>3.76</v>
      </c>
      <c r="I15" s="31"/>
      <c r="J15" s="31"/>
      <c r="K15" s="35"/>
    </row>
    <row r="16" spans="1:54" x14ac:dyDescent="0.35">
      <c r="B16" s="8" t="s">
        <v>936</v>
      </c>
      <c r="C16" s="57" t="s">
        <v>937</v>
      </c>
      <c r="D16" s="54" t="s">
        <v>938</v>
      </c>
      <c r="E16" s="6" t="s">
        <v>152</v>
      </c>
      <c r="F16" s="19">
        <v>2100000</v>
      </c>
      <c r="G16" s="24">
        <v>13431.6</v>
      </c>
      <c r="H16" s="24">
        <v>3.72</v>
      </c>
      <c r="I16" s="31"/>
      <c r="J16" s="31"/>
      <c r="K16" s="35"/>
    </row>
    <row r="17" spans="2:11" x14ac:dyDescent="0.35">
      <c r="B17" s="8" t="s">
        <v>939</v>
      </c>
      <c r="C17" s="57" t="s">
        <v>940</v>
      </c>
      <c r="D17" s="54" t="s">
        <v>941</v>
      </c>
      <c r="E17" s="6" t="s">
        <v>152</v>
      </c>
      <c r="F17" s="19">
        <v>800000</v>
      </c>
      <c r="G17" s="24">
        <v>12772.4</v>
      </c>
      <c r="H17" s="24">
        <v>3.54</v>
      </c>
      <c r="I17" s="31"/>
      <c r="J17" s="31"/>
      <c r="K17" s="35"/>
    </row>
    <row r="18" spans="2:11" x14ac:dyDescent="0.35">
      <c r="B18" s="8" t="s">
        <v>278</v>
      </c>
      <c r="C18" s="57" t="s">
        <v>279</v>
      </c>
      <c r="D18" s="54" t="s">
        <v>280</v>
      </c>
      <c r="E18" s="6" t="s">
        <v>93</v>
      </c>
      <c r="F18" s="19">
        <v>500000</v>
      </c>
      <c r="G18" s="24">
        <v>12204</v>
      </c>
      <c r="H18" s="24">
        <v>3.38</v>
      </c>
      <c r="I18" s="31"/>
      <c r="J18" s="31"/>
      <c r="K18" s="35"/>
    </row>
    <row r="19" spans="2:11" x14ac:dyDescent="0.35">
      <c r="B19" s="8" t="s">
        <v>942</v>
      </c>
      <c r="C19" s="57" t="s">
        <v>943</v>
      </c>
      <c r="D19" s="54" t="s">
        <v>944</v>
      </c>
      <c r="E19" s="6" t="s">
        <v>945</v>
      </c>
      <c r="F19" s="19">
        <v>540000</v>
      </c>
      <c r="G19" s="24">
        <v>12124.35</v>
      </c>
      <c r="H19" s="24">
        <v>3.36</v>
      </c>
      <c r="I19" s="31"/>
      <c r="J19" s="31"/>
      <c r="K19" s="35"/>
    </row>
    <row r="20" spans="2:11" x14ac:dyDescent="0.35">
      <c r="B20" s="8" t="s">
        <v>421</v>
      </c>
      <c r="C20" s="57" t="s">
        <v>422</v>
      </c>
      <c r="D20" s="54" t="s">
        <v>423</v>
      </c>
      <c r="E20" s="6" t="s">
        <v>152</v>
      </c>
      <c r="F20" s="19">
        <v>1720000</v>
      </c>
      <c r="G20" s="24">
        <v>12011.62</v>
      </c>
      <c r="H20" s="24">
        <v>3.33</v>
      </c>
      <c r="I20" s="31"/>
      <c r="J20" s="31"/>
      <c r="K20" s="35"/>
    </row>
    <row r="21" spans="2:11" x14ac:dyDescent="0.35">
      <c r="B21" s="8" t="s">
        <v>481</v>
      </c>
      <c r="C21" s="57" t="s">
        <v>482</v>
      </c>
      <c r="D21" s="54" t="s">
        <v>483</v>
      </c>
      <c r="E21" s="6" t="s">
        <v>319</v>
      </c>
      <c r="F21" s="19">
        <v>1400000</v>
      </c>
      <c r="G21" s="24">
        <v>11634</v>
      </c>
      <c r="H21" s="24">
        <v>3.22</v>
      </c>
      <c r="I21" s="31"/>
      <c r="J21" s="31"/>
      <c r="K21" s="35"/>
    </row>
    <row r="22" spans="2:11" x14ac:dyDescent="0.35">
      <c r="B22" s="8" t="s">
        <v>209</v>
      </c>
      <c r="C22" s="57" t="s">
        <v>210</v>
      </c>
      <c r="D22" s="54" t="s">
        <v>211</v>
      </c>
      <c r="E22" s="6" t="s">
        <v>93</v>
      </c>
      <c r="F22" s="19">
        <v>36000</v>
      </c>
      <c r="G22" s="24">
        <v>11059.4</v>
      </c>
      <c r="H22" s="24">
        <v>3.06</v>
      </c>
      <c r="I22" s="31"/>
      <c r="J22" s="31"/>
      <c r="K22" s="35"/>
    </row>
    <row r="23" spans="2:11" x14ac:dyDescent="0.35">
      <c r="B23" s="8" t="s">
        <v>259</v>
      </c>
      <c r="C23" s="57" t="s">
        <v>260</v>
      </c>
      <c r="D23" s="54" t="s">
        <v>261</v>
      </c>
      <c r="E23" s="6" t="s">
        <v>93</v>
      </c>
      <c r="F23" s="19">
        <v>1800000</v>
      </c>
      <c r="G23" s="24">
        <v>11041.2</v>
      </c>
      <c r="H23" s="24">
        <v>3.06</v>
      </c>
      <c r="I23" s="31"/>
      <c r="J23" s="31"/>
      <c r="K23" s="35"/>
    </row>
    <row r="24" spans="2:11" x14ac:dyDescent="0.35">
      <c r="B24" s="8" t="s">
        <v>946</v>
      </c>
      <c r="C24" s="57" t="s">
        <v>947</v>
      </c>
      <c r="D24" s="54" t="s">
        <v>948</v>
      </c>
      <c r="E24" s="6" t="s">
        <v>152</v>
      </c>
      <c r="F24" s="19">
        <v>2200000</v>
      </c>
      <c r="G24" s="24">
        <v>10637</v>
      </c>
      <c r="H24" s="24">
        <v>2.95</v>
      </c>
      <c r="I24" s="31"/>
      <c r="J24" s="31"/>
      <c r="K24" s="35"/>
    </row>
    <row r="25" spans="2:11" x14ac:dyDescent="0.35">
      <c r="B25" s="8" t="s">
        <v>216</v>
      </c>
      <c r="C25" s="57" t="s">
        <v>217</v>
      </c>
      <c r="D25" s="54" t="s">
        <v>218</v>
      </c>
      <c r="E25" s="6" t="s">
        <v>93</v>
      </c>
      <c r="F25" s="19">
        <v>200000</v>
      </c>
      <c r="G25" s="24">
        <v>9763.4</v>
      </c>
      <c r="H25" s="24">
        <v>2.7</v>
      </c>
      <c r="I25" s="31"/>
      <c r="J25" s="31"/>
      <c r="K25" s="35"/>
    </row>
    <row r="26" spans="2:11" x14ac:dyDescent="0.35">
      <c r="B26" s="8" t="s">
        <v>949</v>
      </c>
      <c r="C26" s="57" t="s">
        <v>950</v>
      </c>
      <c r="D26" s="54" t="s">
        <v>951</v>
      </c>
      <c r="E26" s="6" t="s">
        <v>93</v>
      </c>
      <c r="F26" s="19">
        <v>300000</v>
      </c>
      <c r="G26" s="24">
        <v>9683.85</v>
      </c>
      <c r="H26" s="24">
        <v>2.68</v>
      </c>
      <c r="I26" s="31"/>
      <c r="J26" s="31"/>
      <c r="K26" s="35"/>
    </row>
    <row r="27" spans="2:11" x14ac:dyDescent="0.35">
      <c r="B27" s="8" t="s">
        <v>952</v>
      </c>
      <c r="C27" s="57" t="s">
        <v>953</v>
      </c>
      <c r="D27" s="54" t="s">
        <v>954</v>
      </c>
      <c r="E27" s="6" t="s">
        <v>93</v>
      </c>
      <c r="F27" s="19">
        <v>800000</v>
      </c>
      <c r="G27" s="24">
        <v>9284</v>
      </c>
      <c r="H27" s="24">
        <v>2.57</v>
      </c>
      <c r="I27" s="31"/>
      <c r="J27" s="31"/>
      <c r="K27" s="35"/>
    </row>
    <row r="28" spans="2:11" x14ac:dyDescent="0.35">
      <c r="B28" s="8" t="s">
        <v>955</v>
      </c>
      <c r="C28" s="57" t="s">
        <v>956</v>
      </c>
      <c r="D28" s="54" t="s">
        <v>957</v>
      </c>
      <c r="E28" s="6" t="s">
        <v>152</v>
      </c>
      <c r="F28" s="19">
        <v>640000</v>
      </c>
      <c r="G28" s="24">
        <v>8970.8799999999992</v>
      </c>
      <c r="H28" s="24">
        <v>2.48</v>
      </c>
      <c r="I28" s="31"/>
      <c r="J28" s="31"/>
      <c r="K28" s="35"/>
    </row>
    <row r="29" spans="2:11" x14ac:dyDescent="0.35">
      <c r="B29" s="8" t="s">
        <v>228</v>
      </c>
      <c r="C29" s="57" t="s">
        <v>229</v>
      </c>
      <c r="D29" s="54" t="s">
        <v>230</v>
      </c>
      <c r="E29" s="6" t="s">
        <v>93</v>
      </c>
      <c r="F29" s="19">
        <v>544380</v>
      </c>
      <c r="G29" s="24">
        <v>8668.7099999999991</v>
      </c>
      <c r="H29" s="24">
        <v>2.4</v>
      </c>
      <c r="I29" s="31"/>
      <c r="J29" s="31"/>
      <c r="K29" s="35"/>
    </row>
    <row r="30" spans="2:11" x14ac:dyDescent="0.35">
      <c r="B30" s="8" t="s">
        <v>958</v>
      </c>
      <c r="C30" s="57" t="s">
        <v>959</v>
      </c>
      <c r="D30" s="54" t="s">
        <v>960</v>
      </c>
      <c r="E30" s="6" t="s">
        <v>93</v>
      </c>
      <c r="F30" s="19">
        <v>2000000</v>
      </c>
      <c r="G30" s="24">
        <v>6834</v>
      </c>
      <c r="H30" s="24">
        <v>1.89</v>
      </c>
      <c r="I30" s="31"/>
      <c r="J30" s="31"/>
      <c r="K30" s="35"/>
    </row>
    <row r="31" spans="2:11" x14ac:dyDescent="0.35">
      <c r="B31" s="8" t="s">
        <v>961</v>
      </c>
      <c r="C31" s="57" t="s">
        <v>962</v>
      </c>
      <c r="D31" s="54" t="s">
        <v>963</v>
      </c>
      <c r="E31" s="6" t="s">
        <v>93</v>
      </c>
      <c r="F31" s="19">
        <v>540604</v>
      </c>
      <c r="G31" s="24">
        <v>6222.35</v>
      </c>
      <c r="H31" s="24">
        <v>1.72</v>
      </c>
      <c r="I31" s="31"/>
      <c r="J31" s="31"/>
      <c r="K31" s="35"/>
    </row>
    <row r="32" spans="2:11" x14ac:dyDescent="0.35">
      <c r="B32" s="8" t="s">
        <v>964</v>
      </c>
      <c r="C32" s="57" t="s">
        <v>965</v>
      </c>
      <c r="D32" s="54" t="s">
        <v>966</v>
      </c>
      <c r="E32" s="6" t="s">
        <v>152</v>
      </c>
      <c r="F32" s="19">
        <v>600000</v>
      </c>
      <c r="G32" s="24">
        <v>6043.2</v>
      </c>
      <c r="H32" s="24">
        <v>1.67</v>
      </c>
      <c r="I32" s="31"/>
      <c r="J32" s="31"/>
      <c r="K32" s="35"/>
    </row>
    <row r="33" spans="2:11" x14ac:dyDescent="0.35">
      <c r="B33" s="8" t="s">
        <v>967</v>
      </c>
      <c r="C33" s="57" t="s">
        <v>968</v>
      </c>
      <c r="D33" s="54" t="s">
        <v>969</v>
      </c>
      <c r="E33" s="6" t="s">
        <v>93</v>
      </c>
      <c r="F33" s="19">
        <v>276599</v>
      </c>
      <c r="G33" s="24">
        <v>4648.5200000000004</v>
      </c>
      <c r="H33" s="24">
        <v>1.29</v>
      </c>
      <c r="I33" s="31"/>
      <c r="J33" s="31"/>
      <c r="K33" s="35"/>
    </row>
    <row r="34" spans="2:11" x14ac:dyDescent="0.35">
      <c r="B34" s="8" t="s">
        <v>970</v>
      </c>
      <c r="C34" s="57" t="s">
        <v>971</v>
      </c>
      <c r="D34" s="54" t="s">
        <v>972</v>
      </c>
      <c r="E34" s="6" t="s">
        <v>93</v>
      </c>
      <c r="F34" s="19">
        <v>100000</v>
      </c>
      <c r="G34" s="24">
        <v>4004.5</v>
      </c>
      <c r="H34" s="24">
        <v>1.1100000000000001</v>
      </c>
      <c r="I34" s="31"/>
      <c r="J34" s="31"/>
      <c r="K34" s="35"/>
    </row>
    <row r="35" spans="2:11" x14ac:dyDescent="0.35">
      <c r="B35" s="8" t="s">
        <v>973</v>
      </c>
      <c r="C35" s="57" t="s">
        <v>974</v>
      </c>
      <c r="D35" s="54" t="s">
        <v>975</v>
      </c>
      <c r="E35" s="6" t="s">
        <v>93</v>
      </c>
      <c r="F35" s="19">
        <v>832532</v>
      </c>
      <c r="G35" s="24">
        <v>3939.54</v>
      </c>
      <c r="H35" s="24">
        <v>1.0900000000000001</v>
      </c>
      <c r="I35" s="31"/>
      <c r="J35" s="31"/>
      <c r="K35" s="35"/>
    </row>
    <row r="36" spans="2:11" x14ac:dyDescent="0.35">
      <c r="B36" s="8" t="s">
        <v>470</v>
      </c>
      <c r="C36" s="57" t="s">
        <v>471</v>
      </c>
      <c r="D36" s="54" t="s">
        <v>472</v>
      </c>
      <c r="E36" s="6" t="s">
        <v>93</v>
      </c>
      <c r="F36" s="19">
        <v>75000</v>
      </c>
      <c r="G36" s="24">
        <v>3620.06</v>
      </c>
      <c r="H36" s="24">
        <v>1</v>
      </c>
      <c r="I36" s="31"/>
      <c r="J36" s="31"/>
      <c r="K36" s="35"/>
    </row>
    <row r="37" spans="2:11" x14ac:dyDescent="0.35">
      <c r="B37" s="8" t="s">
        <v>976</v>
      </c>
      <c r="C37" s="57" t="s">
        <v>977</v>
      </c>
      <c r="D37" s="54" t="s">
        <v>978</v>
      </c>
      <c r="E37" s="6" t="s">
        <v>93</v>
      </c>
      <c r="F37" s="19">
        <v>1000000</v>
      </c>
      <c r="G37" s="24">
        <v>3363</v>
      </c>
      <c r="H37" s="24">
        <v>0.93</v>
      </c>
      <c r="I37" s="31"/>
      <c r="J37" s="31"/>
      <c r="K37" s="35"/>
    </row>
    <row r="38" spans="2:11" x14ac:dyDescent="0.35">
      <c r="C38" s="58" t="s">
        <v>175</v>
      </c>
      <c r="D38" s="54"/>
      <c r="E38" s="6"/>
      <c r="F38" s="19"/>
      <c r="G38" s="25">
        <v>334243.8</v>
      </c>
      <c r="H38" s="25">
        <v>92.55</v>
      </c>
      <c r="I38" s="31"/>
      <c r="J38" s="31"/>
      <c r="K38" s="35"/>
    </row>
    <row r="39" spans="2:11" x14ac:dyDescent="0.35">
      <c r="C39" s="57"/>
      <c r="D39" s="54"/>
      <c r="E39" s="6"/>
      <c r="F39" s="19"/>
      <c r="G39" s="24"/>
      <c r="H39" s="24"/>
      <c r="I39" s="31"/>
      <c r="J39" s="31"/>
      <c r="K39" s="35"/>
    </row>
    <row r="40" spans="2:11" x14ac:dyDescent="0.35">
      <c r="C40" s="58" t="s">
        <v>3</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9" t="s">
        <v>4</v>
      </c>
      <c r="D42" s="54"/>
      <c r="E42" s="6"/>
      <c r="F42" s="19"/>
      <c r="G42" s="24"/>
      <c r="H42" s="24"/>
      <c r="I42" s="31"/>
      <c r="J42" s="31"/>
      <c r="K42" s="35"/>
    </row>
    <row r="43" spans="2:11" x14ac:dyDescent="0.35">
      <c r="B43" s="8" t="s">
        <v>979</v>
      </c>
      <c r="C43" s="57" t="s">
        <v>980</v>
      </c>
      <c r="D43" s="54" t="s">
        <v>981</v>
      </c>
      <c r="E43" s="6" t="s">
        <v>93</v>
      </c>
      <c r="F43" s="19">
        <v>300000</v>
      </c>
      <c r="G43" s="24">
        <v>15828.28</v>
      </c>
      <c r="H43" s="24">
        <v>4.38</v>
      </c>
      <c r="I43" s="31"/>
      <c r="J43" s="31"/>
      <c r="K43" s="35"/>
    </row>
    <row r="44" spans="2:11" x14ac:dyDescent="0.35">
      <c r="C44" s="58" t="s">
        <v>175</v>
      </c>
      <c r="D44" s="54"/>
      <c r="E44" s="6"/>
      <c r="F44" s="19"/>
      <c r="G44" s="25">
        <v>15828.28</v>
      </c>
      <c r="H44" s="25">
        <v>4.38</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7</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8</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9</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10</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A58" s="10"/>
      <c r="B58" s="28"/>
      <c r="C58" s="58" t="s">
        <v>11</v>
      </c>
      <c r="D58" s="54"/>
      <c r="E58" s="6"/>
      <c r="F58" s="19"/>
      <c r="G58" s="24"/>
      <c r="H58" s="24"/>
      <c r="I58" s="31"/>
      <c r="J58" s="31"/>
      <c r="K58" s="35"/>
    </row>
    <row r="59" spans="1:11" x14ac:dyDescent="0.35">
      <c r="A59" s="28"/>
      <c r="B59" s="28"/>
      <c r="C59" s="58" t="s">
        <v>13</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14</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15</v>
      </c>
      <c r="D63" s="54"/>
      <c r="E63" s="6"/>
      <c r="F63" s="19"/>
      <c r="G63" s="24"/>
      <c r="H63" s="24"/>
      <c r="I63" s="31"/>
      <c r="J63" s="31"/>
      <c r="K63" s="35"/>
    </row>
    <row r="64" spans="1:11" x14ac:dyDescent="0.35">
      <c r="B64" s="8" t="s">
        <v>186</v>
      </c>
      <c r="C64" s="57" t="s">
        <v>187</v>
      </c>
      <c r="D64" s="54" t="s">
        <v>188</v>
      </c>
      <c r="E64" s="6" t="s">
        <v>189</v>
      </c>
      <c r="F64" s="19">
        <v>300000</v>
      </c>
      <c r="G64" s="24">
        <v>296.61</v>
      </c>
      <c r="H64" s="24">
        <v>0.08</v>
      </c>
      <c r="I64" s="31">
        <v>6.4202000000000004</v>
      </c>
      <c r="J64" s="31"/>
      <c r="K64" s="35"/>
    </row>
    <row r="65" spans="1:11" x14ac:dyDescent="0.35">
      <c r="C65" s="58" t="s">
        <v>175</v>
      </c>
      <c r="D65" s="54"/>
      <c r="E65" s="6"/>
      <c r="F65" s="19"/>
      <c r="G65" s="25">
        <v>296.61</v>
      </c>
      <c r="H65" s="25">
        <v>0.08</v>
      </c>
      <c r="I65" s="31"/>
      <c r="J65" s="31"/>
      <c r="K65" s="35"/>
    </row>
    <row r="66" spans="1:11" x14ac:dyDescent="0.35">
      <c r="C66" s="57"/>
      <c r="D66" s="54"/>
      <c r="E66" s="6"/>
      <c r="F66" s="19"/>
      <c r="G66" s="24"/>
      <c r="H66" s="24"/>
      <c r="I66" s="31"/>
      <c r="J66" s="31"/>
      <c r="K66" s="35"/>
    </row>
    <row r="67" spans="1:11" x14ac:dyDescent="0.35">
      <c r="C67" s="58" t="s">
        <v>16</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17</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A71" s="10"/>
      <c r="B71" s="28"/>
      <c r="C71" s="58" t="s">
        <v>18</v>
      </c>
      <c r="D71" s="54"/>
      <c r="E71" s="6"/>
      <c r="F71" s="19"/>
      <c r="G71" s="24"/>
      <c r="H71" s="24"/>
      <c r="I71" s="31"/>
      <c r="J71" s="31"/>
      <c r="K71" s="35"/>
    </row>
    <row r="72" spans="1:11" x14ac:dyDescent="0.35">
      <c r="A72" s="28"/>
      <c r="B72" s="28"/>
      <c r="C72" s="58" t="s">
        <v>19</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20</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21</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22</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23</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C82" s="59" t="s">
        <v>24</v>
      </c>
      <c r="D82" s="54"/>
      <c r="E82" s="6"/>
      <c r="F82" s="19"/>
      <c r="G82" s="24"/>
      <c r="H82" s="24"/>
      <c r="I82" s="31"/>
      <c r="J82" s="31"/>
      <c r="K82" s="35"/>
    </row>
    <row r="83" spans="1:54" x14ac:dyDescent="0.35">
      <c r="B83" s="8" t="s">
        <v>190</v>
      </c>
      <c r="C83" s="57" t="s">
        <v>191</v>
      </c>
      <c r="D83" s="54"/>
      <c r="E83" s="6"/>
      <c r="F83" s="19"/>
      <c r="G83" s="24">
        <v>11402.47</v>
      </c>
      <c r="H83" s="24">
        <v>3.16</v>
      </c>
      <c r="I83" s="31"/>
      <c r="J83" s="31"/>
      <c r="K83" s="35"/>
    </row>
    <row r="84" spans="1:54" x14ac:dyDescent="0.35">
      <c r="C84" s="58" t="s">
        <v>175</v>
      </c>
      <c r="D84" s="54"/>
      <c r="E84" s="6"/>
      <c r="F84" s="19"/>
      <c r="G84" s="25">
        <v>11402.47</v>
      </c>
      <c r="H84" s="25">
        <v>3.16</v>
      </c>
      <c r="I84" s="31"/>
      <c r="J84" s="31"/>
      <c r="K84" s="35"/>
    </row>
    <row r="85" spans="1:54" x14ac:dyDescent="0.35">
      <c r="C85" s="57"/>
      <c r="D85" s="54"/>
      <c r="E85" s="6"/>
      <c r="F85" s="19"/>
      <c r="G85" s="24"/>
      <c r="H85" s="24"/>
      <c r="I85" s="31"/>
      <c r="J85" s="31"/>
      <c r="K85" s="35"/>
    </row>
    <row r="86" spans="1:54" x14ac:dyDescent="0.35">
      <c r="A86" s="10"/>
      <c r="B86" s="28"/>
      <c r="C86" s="58" t="s">
        <v>25</v>
      </c>
      <c r="D86" s="54"/>
      <c r="E86" s="6"/>
      <c r="F86" s="19"/>
      <c r="G86" s="24"/>
      <c r="H86" s="24"/>
      <c r="I86" s="31"/>
      <c r="J86" s="31"/>
      <c r="K86" s="35"/>
    </row>
    <row r="87" spans="1:54" s="2" customFormat="1" ht="13.5" x14ac:dyDescent="0.35">
      <c r="A87" s="28"/>
      <c r="B87" s="28"/>
      <c r="C87" s="57" t="s">
        <v>5122</v>
      </c>
      <c r="D87" s="54"/>
      <c r="E87" s="6"/>
      <c r="F87" s="19"/>
      <c r="G87" s="24" t="s">
        <v>2</v>
      </c>
      <c r="H87" s="24" t="s">
        <v>2</v>
      </c>
      <c r="I87" s="31"/>
      <c r="J87" s="31"/>
      <c r="K87" s="35"/>
      <c r="L87" s="3"/>
      <c r="AI87" s="3"/>
      <c r="AV87" s="3"/>
      <c r="AX87" s="3"/>
      <c r="BB87" s="3"/>
    </row>
    <row r="88" spans="1:54" x14ac:dyDescent="0.35">
      <c r="B88" s="8"/>
      <c r="C88" s="57" t="s">
        <v>192</v>
      </c>
      <c r="D88" s="54"/>
      <c r="E88" s="6"/>
      <c r="F88" s="19"/>
      <c r="G88" s="24">
        <v>-720.58</v>
      </c>
      <c r="H88" s="24">
        <v>-0.17</v>
      </c>
      <c r="I88" s="31"/>
      <c r="J88" s="31"/>
      <c r="K88" s="35"/>
    </row>
    <row r="89" spans="1:54" x14ac:dyDescent="0.35">
      <c r="C89" s="58" t="s">
        <v>175</v>
      </c>
      <c r="D89" s="54"/>
      <c r="E89" s="6"/>
      <c r="F89" s="19"/>
      <c r="G89" s="25">
        <v>-720.58</v>
      </c>
      <c r="H89" s="25">
        <v>-0.17</v>
      </c>
      <c r="I89" s="31"/>
      <c r="J89" s="31"/>
      <c r="K89" s="35"/>
    </row>
    <row r="90" spans="1:54" x14ac:dyDescent="0.35">
      <c r="C90" s="57"/>
      <c r="D90" s="54"/>
      <c r="E90" s="6"/>
      <c r="F90" s="19"/>
      <c r="G90" s="24"/>
      <c r="H90" s="24"/>
      <c r="I90" s="31"/>
      <c r="J90" s="31"/>
      <c r="K90" s="35"/>
    </row>
    <row r="91" spans="1:54" x14ac:dyDescent="0.35">
      <c r="C91" s="60" t="s">
        <v>193</v>
      </c>
      <c r="D91" s="55"/>
      <c r="E91" s="5"/>
      <c r="F91" s="20"/>
      <c r="G91" s="26">
        <v>361050.58</v>
      </c>
      <c r="H91" s="26">
        <v>99.999999999999986</v>
      </c>
      <c r="I91" s="32"/>
      <c r="J91" s="32"/>
      <c r="K91" s="36"/>
    </row>
    <row r="94" spans="1:54" x14ac:dyDescent="0.35">
      <c r="C94" s="1" t="s">
        <v>194</v>
      </c>
    </row>
    <row r="95" spans="1:54" x14ac:dyDescent="0.35">
      <c r="C95" s="37" t="s">
        <v>195</v>
      </c>
      <c r="D95" s="37"/>
      <c r="E95" s="37"/>
      <c r="F95" s="37"/>
      <c r="G95" s="37"/>
      <c r="H95" s="37"/>
      <c r="I95" s="37"/>
      <c r="J95" s="37"/>
      <c r="K95" s="37"/>
    </row>
    <row r="96" spans="1:54" x14ac:dyDescent="0.35">
      <c r="C96" s="2" t="s">
        <v>196</v>
      </c>
    </row>
    <row r="97" spans="3:11" x14ac:dyDescent="0.35">
      <c r="C97" s="2" t="s">
        <v>197</v>
      </c>
    </row>
    <row r="98" spans="3:11" ht="30" customHeight="1" x14ac:dyDescent="0.35">
      <c r="C98" s="81" t="s">
        <v>198</v>
      </c>
      <c r="D98" s="82"/>
      <c r="E98" s="82"/>
      <c r="F98" s="82"/>
      <c r="G98" s="82"/>
      <c r="H98" s="82"/>
      <c r="I98" s="82"/>
      <c r="J98" s="82"/>
      <c r="K98" s="82"/>
    </row>
    <row r="99" spans="3:11" x14ac:dyDescent="0.35">
      <c r="C99" s="2" t="s">
        <v>199</v>
      </c>
    </row>
    <row r="101" spans="3:11" x14ac:dyDescent="0.35">
      <c r="C101" s="78" t="s">
        <v>5235</v>
      </c>
      <c r="E101" s="78" t="s">
        <v>5236</v>
      </c>
      <c r="F101" s="79"/>
    </row>
    <row r="102" spans="3:11" x14ac:dyDescent="0.35">
      <c r="E102" s="2" t="s">
        <v>5245</v>
      </c>
    </row>
  </sheetData>
  <mergeCells count="1">
    <mergeCell ref="C98:K98"/>
  </mergeCells>
  <hyperlinks>
    <hyperlink ref="J2" location="'Index'!A1" display="'Index'!A1" xr:uid="{FEC55F18-D444-4BC7-A42F-6EF2F3BD3155}"/>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47B99-90E4-46FB-A885-10D52A2DE825}">
  <sheetPr codeName="Sheet198"/>
  <dimension ref="A1:IV73"/>
  <sheetViews>
    <sheetView showGridLines="0" zoomScale="90" zoomScaleNormal="90" workbookViewId="0">
      <pane ySplit="6" topLeftCell="A74"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4540</v>
      </c>
      <c r="J2" s="38" t="s">
        <v>4846</v>
      </c>
    </row>
    <row r="3" spans="1:54" ht="16" x14ac:dyDescent="0.4">
      <c r="C3" s="1" t="s">
        <v>28</v>
      </c>
      <c r="D3" s="21" t="s">
        <v>4541</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3435</v>
      </c>
      <c r="C24" s="57" t="s">
        <v>3436</v>
      </c>
      <c r="D24" s="54" t="s">
        <v>3437</v>
      </c>
      <c r="E24" s="6" t="s">
        <v>189</v>
      </c>
      <c r="F24" s="19">
        <v>202808300</v>
      </c>
      <c r="G24" s="24">
        <v>207354.25</v>
      </c>
      <c r="H24" s="24">
        <v>96.09</v>
      </c>
      <c r="I24" s="31">
        <v>6.5647209999999996</v>
      </c>
      <c r="J24" s="31"/>
      <c r="K24" s="35"/>
    </row>
    <row r="25" spans="1:11" x14ac:dyDescent="0.35">
      <c r="C25" s="58" t="s">
        <v>175</v>
      </c>
      <c r="D25" s="54"/>
      <c r="E25" s="6"/>
      <c r="F25" s="19"/>
      <c r="G25" s="25">
        <v>207354.25</v>
      </c>
      <c r="H25" s="25">
        <v>96.09</v>
      </c>
      <c r="I25" s="31"/>
      <c r="J25" s="31"/>
      <c r="K25" s="35"/>
    </row>
    <row r="26" spans="1:11" x14ac:dyDescent="0.35">
      <c r="C26" s="57"/>
      <c r="D26" s="54"/>
      <c r="E26" s="6"/>
      <c r="F26" s="19"/>
      <c r="G26" s="24"/>
      <c r="H26" s="24"/>
      <c r="I26" s="31"/>
      <c r="J26" s="31"/>
      <c r="K26" s="35"/>
    </row>
    <row r="27" spans="1:11" x14ac:dyDescent="0.35">
      <c r="C27" s="58" t="s">
        <v>10</v>
      </c>
      <c r="D27" s="54"/>
      <c r="E27" s="6"/>
      <c r="F27" s="19"/>
      <c r="G27" s="24" t="s">
        <v>2</v>
      </c>
      <c r="H27" s="24" t="s">
        <v>2</v>
      </c>
      <c r="I27" s="31"/>
      <c r="J27" s="31"/>
      <c r="K27" s="35"/>
    </row>
    <row r="28" spans="1:11" x14ac:dyDescent="0.35">
      <c r="C28" s="57"/>
      <c r="D28" s="54"/>
      <c r="E28" s="6"/>
      <c r="F28" s="19"/>
      <c r="G28" s="24"/>
      <c r="H28" s="24"/>
      <c r="I28" s="31"/>
      <c r="J28" s="31"/>
      <c r="K28" s="35"/>
    </row>
    <row r="29" spans="1:11" x14ac:dyDescent="0.35">
      <c r="C29" s="58" t="s">
        <v>11</v>
      </c>
      <c r="D29" s="54"/>
      <c r="E29" s="6"/>
      <c r="F29" s="19"/>
      <c r="G29" s="24"/>
      <c r="H29" s="24"/>
      <c r="I29" s="31"/>
      <c r="J29" s="31"/>
      <c r="K29" s="35"/>
    </row>
    <row r="30" spans="1:11" x14ac:dyDescent="0.35">
      <c r="C30" s="57"/>
      <c r="D30" s="54"/>
      <c r="E30" s="6"/>
      <c r="F30" s="19"/>
      <c r="G30" s="24"/>
      <c r="H30" s="24"/>
      <c r="I30" s="31"/>
      <c r="J30" s="31"/>
      <c r="K30" s="35"/>
    </row>
    <row r="31" spans="1:11" x14ac:dyDescent="0.35">
      <c r="C31" s="58" t="s">
        <v>13</v>
      </c>
      <c r="D31" s="54"/>
      <c r="E31" s="6"/>
      <c r="F31" s="19"/>
      <c r="G31" s="24" t="s">
        <v>2</v>
      </c>
      <c r="H31" s="24" t="s">
        <v>2</v>
      </c>
      <c r="I31" s="31"/>
      <c r="J31" s="31"/>
      <c r="K31" s="35"/>
    </row>
    <row r="32" spans="1:11" x14ac:dyDescent="0.35">
      <c r="C32" s="57"/>
      <c r="D32" s="54"/>
      <c r="E32" s="6"/>
      <c r="F32" s="19"/>
      <c r="G32" s="24"/>
      <c r="H32" s="24"/>
      <c r="I32" s="31"/>
      <c r="J32" s="31"/>
      <c r="K32" s="35"/>
    </row>
    <row r="33" spans="1:11" x14ac:dyDescent="0.35">
      <c r="C33" s="58" t="s">
        <v>14</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C35" s="58" t="s">
        <v>15</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C37" s="58" t="s">
        <v>16</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17</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A41" s="10"/>
      <c r="B41" s="28"/>
      <c r="C41" s="58" t="s">
        <v>18</v>
      </c>
      <c r="D41" s="54"/>
      <c r="E41" s="6"/>
      <c r="F41" s="19"/>
      <c r="G41" s="24"/>
      <c r="H41" s="24"/>
      <c r="I41" s="31"/>
      <c r="J41" s="31"/>
      <c r="K41" s="35"/>
    </row>
    <row r="42" spans="1:11" x14ac:dyDescent="0.35">
      <c r="A42" s="28"/>
      <c r="B42" s="28"/>
      <c r="C42" s="58" t="s">
        <v>19</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20</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21</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22</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23</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C52" s="59" t="s">
        <v>24</v>
      </c>
      <c r="D52" s="54"/>
      <c r="E52" s="6"/>
      <c r="F52" s="19"/>
      <c r="G52" s="24"/>
      <c r="H52" s="24"/>
      <c r="I52" s="31"/>
      <c r="J52" s="31"/>
      <c r="K52" s="35"/>
    </row>
    <row r="53" spans="1:54" x14ac:dyDescent="0.35">
      <c r="B53" s="8" t="s">
        <v>190</v>
      </c>
      <c r="C53" s="57" t="s">
        <v>191</v>
      </c>
      <c r="D53" s="54"/>
      <c r="E53" s="6"/>
      <c r="F53" s="19"/>
      <c r="G53" s="24">
        <v>1982.57</v>
      </c>
      <c r="H53" s="24">
        <v>0.92</v>
      </c>
      <c r="I53" s="31"/>
      <c r="J53" s="31"/>
      <c r="K53" s="35"/>
    </row>
    <row r="54" spans="1:54" x14ac:dyDescent="0.35">
      <c r="C54" s="58" t="s">
        <v>175</v>
      </c>
      <c r="D54" s="54"/>
      <c r="E54" s="6"/>
      <c r="F54" s="19"/>
      <c r="G54" s="25">
        <v>1982.57</v>
      </c>
      <c r="H54" s="25">
        <v>0.92</v>
      </c>
      <c r="I54" s="31"/>
      <c r="J54" s="31"/>
      <c r="K54" s="35"/>
    </row>
    <row r="55" spans="1:54" x14ac:dyDescent="0.35">
      <c r="C55" s="57"/>
      <c r="D55" s="54"/>
      <c r="E55" s="6"/>
      <c r="F55" s="19"/>
      <c r="G55" s="24"/>
      <c r="H55" s="24"/>
      <c r="I55" s="31"/>
      <c r="J55" s="31"/>
      <c r="K55" s="35"/>
    </row>
    <row r="56" spans="1:54" x14ac:dyDescent="0.35">
      <c r="A56" s="10"/>
      <c r="B56" s="28"/>
      <c r="C56" s="58" t="s">
        <v>25</v>
      </c>
      <c r="D56" s="54"/>
      <c r="E56" s="6"/>
      <c r="F56" s="19"/>
      <c r="G56" s="24"/>
      <c r="H56" s="24"/>
      <c r="I56" s="31"/>
      <c r="J56" s="31"/>
      <c r="K56" s="35"/>
    </row>
    <row r="57" spans="1:54" s="2" customFormat="1" ht="13.5" x14ac:dyDescent="0.35">
      <c r="A57" s="28"/>
      <c r="B57" s="28"/>
      <c r="C57" s="57" t="s">
        <v>5122</v>
      </c>
      <c r="D57" s="54"/>
      <c r="E57" s="6"/>
      <c r="F57" s="19"/>
      <c r="G57" s="24" t="s">
        <v>2</v>
      </c>
      <c r="H57" s="24" t="s">
        <v>2</v>
      </c>
      <c r="I57" s="31"/>
      <c r="J57" s="31"/>
      <c r="K57" s="35"/>
      <c r="L57" s="3"/>
      <c r="AI57" s="3"/>
      <c r="AV57" s="3"/>
      <c r="AX57" s="3"/>
      <c r="BB57" s="3"/>
    </row>
    <row r="58" spans="1:54" x14ac:dyDescent="0.35">
      <c r="B58" s="8"/>
      <c r="C58" s="57" t="s">
        <v>192</v>
      </c>
      <c r="D58" s="54"/>
      <c r="E58" s="6"/>
      <c r="F58" s="19"/>
      <c r="G58" s="24">
        <v>6444.91</v>
      </c>
      <c r="H58" s="24">
        <v>2.99</v>
      </c>
      <c r="I58" s="31"/>
      <c r="J58" s="31"/>
      <c r="K58" s="35"/>
    </row>
    <row r="59" spans="1:54" x14ac:dyDescent="0.35">
      <c r="C59" s="58" t="s">
        <v>175</v>
      </c>
      <c r="D59" s="54"/>
      <c r="E59" s="6"/>
      <c r="F59" s="19"/>
      <c r="G59" s="25">
        <v>6444.91</v>
      </c>
      <c r="H59" s="25">
        <v>2.99</v>
      </c>
      <c r="I59" s="31"/>
      <c r="J59" s="31"/>
      <c r="K59" s="35"/>
    </row>
    <row r="60" spans="1:54" x14ac:dyDescent="0.35">
      <c r="C60" s="57"/>
      <c r="D60" s="54"/>
      <c r="E60" s="6"/>
      <c r="F60" s="19"/>
      <c r="G60" s="24"/>
      <c r="H60" s="24"/>
      <c r="I60" s="31"/>
      <c r="J60" s="31"/>
      <c r="K60" s="35"/>
    </row>
    <row r="61" spans="1:54" x14ac:dyDescent="0.35">
      <c r="C61" s="60" t="s">
        <v>193</v>
      </c>
      <c r="D61" s="55"/>
      <c r="E61" s="5"/>
      <c r="F61" s="20"/>
      <c r="G61" s="26">
        <v>215781.73</v>
      </c>
      <c r="H61" s="26">
        <v>100</v>
      </c>
      <c r="I61" s="32"/>
      <c r="J61" s="32"/>
      <c r="K61" s="36"/>
    </row>
    <row r="64" spans="1:54" x14ac:dyDescent="0.35">
      <c r="C64" s="1" t="s">
        <v>194</v>
      </c>
    </row>
    <row r="65" spans="3:11" x14ac:dyDescent="0.35">
      <c r="C65" s="37" t="s">
        <v>195</v>
      </c>
      <c r="D65" s="37"/>
      <c r="E65" s="37"/>
      <c r="F65" s="37"/>
      <c r="G65" s="37"/>
      <c r="H65" s="37"/>
      <c r="I65" s="37"/>
      <c r="J65" s="37"/>
      <c r="K65" s="37"/>
    </row>
    <row r="66" spans="3:11" x14ac:dyDescent="0.35">
      <c r="C66" s="2" t="s">
        <v>196</v>
      </c>
    </row>
    <row r="67" spans="3:11" x14ac:dyDescent="0.35">
      <c r="C67" s="2" t="s">
        <v>197</v>
      </c>
    </row>
    <row r="68" spans="3:11" ht="30" customHeight="1" x14ac:dyDescent="0.35">
      <c r="C68" s="81" t="s">
        <v>198</v>
      </c>
      <c r="D68" s="82"/>
      <c r="E68" s="82"/>
      <c r="F68" s="82"/>
      <c r="G68" s="82"/>
      <c r="H68" s="82"/>
      <c r="I68" s="82"/>
      <c r="J68" s="82"/>
      <c r="K68" s="82"/>
    </row>
    <row r="69" spans="3:11" x14ac:dyDescent="0.35">
      <c r="C69" s="2" t="s">
        <v>199</v>
      </c>
    </row>
    <row r="70" spans="3:11" x14ac:dyDescent="0.35">
      <c r="C70" s="2" t="s">
        <v>5191</v>
      </c>
    </row>
    <row r="72" spans="3:11" x14ac:dyDescent="0.35">
      <c r="C72" s="78" t="s">
        <v>5235</v>
      </c>
      <c r="E72" s="78" t="s">
        <v>5236</v>
      </c>
      <c r="F72" s="79"/>
    </row>
    <row r="73" spans="3:11" x14ac:dyDescent="0.35">
      <c r="E73" s="2" t="s">
        <v>5290</v>
      </c>
    </row>
  </sheetData>
  <mergeCells count="1">
    <mergeCell ref="C68:K68"/>
  </mergeCells>
  <hyperlinks>
    <hyperlink ref="J2" location="'Index'!A1" display="'Index'!A1" xr:uid="{E9E3349B-B4CE-4A40-B145-9CC5338B327C}"/>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44264-2768-4F29-BFE2-416E20B17412}">
  <sheetPr codeName="Sheet199"/>
  <dimension ref="A1:IV91"/>
  <sheetViews>
    <sheetView showGridLines="0" zoomScale="90" zoomScaleNormal="90" workbookViewId="0">
      <pane ySplit="6" topLeftCell="A89" activePane="bottomLeft" state="frozen"/>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4542</v>
      </c>
      <c r="J2" s="38" t="s">
        <v>4846</v>
      </c>
    </row>
    <row r="3" spans="1:54" ht="16" x14ac:dyDescent="0.4">
      <c r="C3" s="1" t="s">
        <v>28</v>
      </c>
      <c r="D3" s="21" t="s">
        <v>4543</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1897</v>
      </c>
      <c r="C24" s="57" t="s">
        <v>1898</v>
      </c>
      <c r="D24" s="54" t="s">
        <v>1899</v>
      </c>
      <c r="E24" s="6" t="s">
        <v>189</v>
      </c>
      <c r="F24" s="19">
        <v>5500000</v>
      </c>
      <c r="G24" s="24">
        <v>5606.56</v>
      </c>
      <c r="H24" s="24">
        <v>5.01</v>
      </c>
      <c r="I24" s="31">
        <v>6.5255089999999996</v>
      </c>
      <c r="J24" s="31"/>
      <c r="K24" s="35"/>
    </row>
    <row r="25" spans="1:11" x14ac:dyDescent="0.35">
      <c r="C25" s="58" t="s">
        <v>175</v>
      </c>
      <c r="D25" s="54"/>
      <c r="E25" s="6"/>
      <c r="F25" s="19"/>
      <c r="G25" s="25">
        <v>5606.56</v>
      </c>
      <c r="H25" s="25">
        <v>5.01</v>
      </c>
      <c r="I25" s="31"/>
      <c r="J25" s="31"/>
      <c r="K25" s="35"/>
    </row>
    <row r="26" spans="1:11" x14ac:dyDescent="0.35">
      <c r="C26" s="57"/>
      <c r="D26" s="54"/>
      <c r="E26" s="6"/>
      <c r="F26" s="19"/>
      <c r="G26" s="24"/>
      <c r="H26" s="24"/>
      <c r="I26" s="31"/>
      <c r="J26" s="31"/>
      <c r="K26" s="35"/>
    </row>
    <row r="27" spans="1:11" x14ac:dyDescent="0.35">
      <c r="C27" s="59" t="s">
        <v>10</v>
      </c>
      <c r="D27" s="54"/>
      <c r="E27" s="6"/>
      <c r="F27" s="19"/>
      <c r="G27" s="24"/>
      <c r="H27" s="24"/>
      <c r="I27" s="31"/>
      <c r="J27" s="31"/>
      <c r="K27" s="35"/>
    </row>
    <row r="28" spans="1:11" x14ac:dyDescent="0.35">
      <c r="B28" s="8" t="s">
        <v>4544</v>
      </c>
      <c r="C28" s="57" t="s">
        <v>4545</v>
      </c>
      <c r="D28" s="54" t="s">
        <v>4546</v>
      </c>
      <c r="E28" s="6" t="s">
        <v>189</v>
      </c>
      <c r="F28" s="19">
        <v>33500000</v>
      </c>
      <c r="G28" s="24">
        <v>33778.589999999997</v>
      </c>
      <c r="H28" s="24">
        <v>30.2</v>
      </c>
      <c r="I28" s="31">
        <v>6.8949104999999999</v>
      </c>
      <c r="J28" s="31"/>
      <c r="K28" s="35"/>
    </row>
    <row r="29" spans="1:11" x14ac:dyDescent="0.35">
      <c r="B29" s="8" t="s">
        <v>4547</v>
      </c>
      <c r="C29" s="57" t="s">
        <v>4548</v>
      </c>
      <c r="D29" s="54" t="s">
        <v>4549</v>
      </c>
      <c r="E29" s="6" t="s">
        <v>189</v>
      </c>
      <c r="F29" s="19">
        <v>22000000</v>
      </c>
      <c r="G29" s="24">
        <v>22199.74</v>
      </c>
      <c r="H29" s="24">
        <v>19.850000000000001</v>
      </c>
      <c r="I29" s="31">
        <v>6.8854506999999998</v>
      </c>
      <c r="J29" s="31"/>
      <c r="K29" s="35"/>
    </row>
    <row r="30" spans="1:11" x14ac:dyDescent="0.35">
      <c r="B30" s="8" t="s">
        <v>4550</v>
      </c>
      <c r="C30" s="57" t="s">
        <v>4551</v>
      </c>
      <c r="D30" s="54" t="s">
        <v>4552</v>
      </c>
      <c r="E30" s="6" t="s">
        <v>189</v>
      </c>
      <c r="F30" s="19">
        <v>9800000</v>
      </c>
      <c r="G30" s="24">
        <v>9921.2800000000007</v>
      </c>
      <c r="H30" s="24">
        <v>8.8699999999999992</v>
      </c>
      <c r="I30" s="31">
        <v>6.8854506999999998</v>
      </c>
      <c r="J30" s="31"/>
      <c r="K30" s="35"/>
    </row>
    <row r="31" spans="1:11" x14ac:dyDescent="0.35">
      <c r="B31" s="8" t="s">
        <v>4553</v>
      </c>
      <c r="C31" s="57" t="s">
        <v>4554</v>
      </c>
      <c r="D31" s="54" t="s">
        <v>4555</v>
      </c>
      <c r="E31" s="6" t="s">
        <v>189</v>
      </c>
      <c r="F31" s="19">
        <v>8000000</v>
      </c>
      <c r="G31" s="24">
        <v>8116.96</v>
      </c>
      <c r="H31" s="24">
        <v>7.26</v>
      </c>
      <c r="I31" s="31">
        <v>6.9165624000000001</v>
      </c>
      <c r="J31" s="31"/>
      <c r="K31" s="35"/>
    </row>
    <row r="32" spans="1:11" x14ac:dyDescent="0.35">
      <c r="B32" s="8" t="s">
        <v>4556</v>
      </c>
      <c r="C32" s="57" t="s">
        <v>4557</v>
      </c>
      <c r="D32" s="54" t="s">
        <v>4558</v>
      </c>
      <c r="E32" s="6" t="s">
        <v>189</v>
      </c>
      <c r="F32" s="19">
        <v>5450000</v>
      </c>
      <c r="G32" s="24">
        <v>5493.02</v>
      </c>
      <c r="H32" s="24">
        <v>4.91</v>
      </c>
      <c r="I32" s="31">
        <v>6.9051466000000001</v>
      </c>
      <c r="J32" s="31"/>
      <c r="K32" s="35"/>
    </row>
    <row r="33" spans="2:11" x14ac:dyDescent="0.35">
      <c r="B33" s="8" t="s">
        <v>4559</v>
      </c>
      <c r="C33" s="57" t="s">
        <v>4560</v>
      </c>
      <c r="D33" s="54" t="s">
        <v>4561</v>
      </c>
      <c r="E33" s="6" t="s">
        <v>189</v>
      </c>
      <c r="F33" s="19">
        <v>5000000</v>
      </c>
      <c r="G33" s="24">
        <v>5050.2299999999996</v>
      </c>
      <c r="H33" s="24">
        <v>4.5199999999999996</v>
      </c>
      <c r="I33" s="31">
        <v>6.8949104999999999</v>
      </c>
      <c r="J33" s="31"/>
      <c r="K33" s="35"/>
    </row>
    <row r="34" spans="2:11" x14ac:dyDescent="0.35">
      <c r="B34" s="8" t="s">
        <v>4562</v>
      </c>
      <c r="C34" s="57" t="s">
        <v>4563</v>
      </c>
      <c r="D34" s="54" t="s">
        <v>4564</v>
      </c>
      <c r="E34" s="6" t="s">
        <v>189</v>
      </c>
      <c r="F34" s="19">
        <v>4000000</v>
      </c>
      <c r="G34" s="24">
        <v>4061.75</v>
      </c>
      <c r="H34" s="24">
        <v>3.63</v>
      </c>
      <c r="I34" s="31">
        <v>6.8897719999999998</v>
      </c>
      <c r="J34" s="31"/>
      <c r="K34" s="35"/>
    </row>
    <row r="35" spans="2:11" x14ac:dyDescent="0.35">
      <c r="B35" s="8" t="s">
        <v>4565</v>
      </c>
      <c r="C35" s="57" t="s">
        <v>4566</v>
      </c>
      <c r="D35" s="54" t="s">
        <v>4567</v>
      </c>
      <c r="E35" s="6" t="s">
        <v>189</v>
      </c>
      <c r="F35" s="19">
        <v>3500000</v>
      </c>
      <c r="G35" s="24">
        <v>3553.84</v>
      </c>
      <c r="H35" s="24">
        <v>3.18</v>
      </c>
      <c r="I35" s="31">
        <v>6.9024808000000002</v>
      </c>
      <c r="J35" s="31"/>
      <c r="K35" s="35"/>
    </row>
    <row r="36" spans="2:11" x14ac:dyDescent="0.35">
      <c r="B36" s="8" t="s">
        <v>4568</v>
      </c>
      <c r="C36" s="57" t="s">
        <v>4569</v>
      </c>
      <c r="D36" s="54" t="s">
        <v>4570</v>
      </c>
      <c r="E36" s="6" t="s">
        <v>189</v>
      </c>
      <c r="F36" s="19">
        <v>3000000</v>
      </c>
      <c r="G36" s="24">
        <v>3030.91</v>
      </c>
      <c r="H36" s="24">
        <v>2.71</v>
      </c>
      <c r="I36" s="31">
        <v>6.9026757999999999</v>
      </c>
      <c r="J36" s="31"/>
      <c r="K36" s="35"/>
    </row>
    <row r="37" spans="2:11" x14ac:dyDescent="0.35">
      <c r="B37" s="8" t="s">
        <v>4571</v>
      </c>
      <c r="C37" s="57" t="s">
        <v>4572</v>
      </c>
      <c r="D37" s="54" t="s">
        <v>4573</v>
      </c>
      <c r="E37" s="6" t="s">
        <v>189</v>
      </c>
      <c r="F37" s="19">
        <v>2500000</v>
      </c>
      <c r="G37" s="24">
        <v>2550.63</v>
      </c>
      <c r="H37" s="24">
        <v>2.2799999999999998</v>
      </c>
      <c r="I37" s="31">
        <v>6.8639219999999996</v>
      </c>
      <c r="J37" s="31"/>
      <c r="K37" s="35"/>
    </row>
    <row r="38" spans="2:11" x14ac:dyDescent="0.35">
      <c r="B38" s="8" t="s">
        <v>3852</v>
      </c>
      <c r="C38" s="57" t="s">
        <v>3853</v>
      </c>
      <c r="D38" s="54" t="s">
        <v>3854</v>
      </c>
      <c r="E38" s="6" t="s">
        <v>189</v>
      </c>
      <c r="F38" s="19">
        <v>2000000</v>
      </c>
      <c r="G38" s="24">
        <v>2020.28</v>
      </c>
      <c r="H38" s="24">
        <v>1.81</v>
      </c>
      <c r="I38" s="31">
        <v>6.8717683999999997</v>
      </c>
      <c r="J38" s="31"/>
      <c r="K38" s="35"/>
    </row>
    <row r="39" spans="2:11" x14ac:dyDescent="0.35">
      <c r="B39" s="8" t="s">
        <v>4574</v>
      </c>
      <c r="C39" s="57" t="s">
        <v>4575</v>
      </c>
      <c r="D39" s="54" t="s">
        <v>4576</v>
      </c>
      <c r="E39" s="6" t="s">
        <v>189</v>
      </c>
      <c r="F39" s="19">
        <v>1000000</v>
      </c>
      <c r="G39" s="24">
        <v>1009.26</v>
      </c>
      <c r="H39" s="24">
        <v>0.9</v>
      </c>
      <c r="I39" s="31">
        <v>6.9133252000000001</v>
      </c>
      <c r="J39" s="31"/>
      <c r="K39" s="35"/>
    </row>
    <row r="40" spans="2:11" x14ac:dyDescent="0.35">
      <c r="B40" s="8" t="s">
        <v>4577</v>
      </c>
      <c r="C40" s="57" t="s">
        <v>4578</v>
      </c>
      <c r="D40" s="54" t="s">
        <v>4579</v>
      </c>
      <c r="E40" s="6" t="s">
        <v>189</v>
      </c>
      <c r="F40" s="19">
        <v>1000000</v>
      </c>
      <c r="G40" s="24">
        <v>1008.37</v>
      </c>
      <c r="H40" s="24">
        <v>0.9</v>
      </c>
      <c r="I40" s="31">
        <v>6.9026757999999999</v>
      </c>
      <c r="J40" s="31"/>
      <c r="K40" s="35"/>
    </row>
    <row r="41" spans="2:11" x14ac:dyDescent="0.35">
      <c r="B41" s="8" t="s">
        <v>4580</v>
      </c>
      <c r="C41" s="57" t="s">
        <v>4581</v>
      </c>
      <c r="D41" s="54" t="s">
        <v>4582</v>
      </c>
      <c r="E41" s="6" t="s">
        <v>189</v>
      </c>
      <c r="F41" s="19">
        <v>500000</v>
      </c>
      <c r="G41" s="24">
        <v>504.96</v>
      </c>
      <c r="H41" s="24">
        <v>0.45</v>
      </c>
      <c r="I41" s="31">
        <v>6.9051466000000001</v>
      </c>
      <c r="J41" s="31"/>
      <c r="K41" s="35"/>
    </row>
    <row r="42" spans="2:11" x14ac:dyDescent="0.35">
      <c r="B42" s="8" t="s">
        <v>3876</v>
      </c>
      <c r="C42" s="57" t="s">
        <v>3877</v>
      </c>
      <c r="D42" s="54" t="s">
        <v>3878</v>
      </c>
      <c r="E42" s="6" t="s">
        <v>189</v>
      </c>
      <c r="F42" s="19">
        <v>500000</v>
      </c>
      <c r="G42" s="24">
        <v>504.65</v>
      </c>
      <c r="H42" s="24">
        <v>0.45</v>
      </c>
      <c r="I42" s="31">
        <v>6.845269</v>
      </c>
      <c r="J42" s="31"/>
      <c r="K42" s="35"/>
    </row>
    <row r="43" spans="2:11" x14ac:dyDescent="0.35">
      <c r="B43" s="8" t="s">
        <v>3855</v>
      </c>
      <c r="C43" s="57" t="s">
        <v>3856</v>
      </c>
      <c r="D43" s="54" t="s">
        <v>3857</v>
      </c>
      <c r="E43" s="6" t="s">
        <v>189</v>
      </c>
      <c r="F43" s="19">
        <v>474700</v>
      </c>
      <c r="G43" s="24">
        <v>479.42</v>
      </c>
      <c r="H43" s="24">
        <v>0.43</v>
      </c>
      <c r="I43" s="31">
        <v>6.8613453</v>
      </c>
      <c r="J43" s="31"/>
      <c r="K43" s="35"/>
    </row>
    <row r="44" spans="2:11" x14ac:dyDescent="0.35">
      <c r="B44" s="8" t="s">
        <v>3873</v>
      </c>
      <c r="C44" s="57" t="s">
        <v>3874</v>
      </c>
      <c r="D44" s="54" t="s">
        <v>3875</v>
      </c>
      <c r="E44" s="6" t="s">
        <v>189</v>
      </c>
      <c r="F44" s="19">
        <v>25000</v>
      </c>
      <c r="G44" s="24">
        <v>25.24</v>
      </c>
      <c r="H44" s="24">
        <v>0.02</v>
      </c>
      <c r="I44" s="31">
        <v>6.8613453</v>
      </c>
      <c r="J44" s="31"/>
      <c r="K44" s="35"/>
    </row>
    <row r="45" spans="2:11" x14ac:dyDescent="0.35">
      <c r="C45" s="58" t="s">
        <v>175</v>
      </c>
      <c r="D45" s="54"/>
      <c r="E45" s="6"/>
      <c r="F45" s="19"/>
      <c r="G45" s="25">
        <v>103309.13</v>
      </c>
      <c r="H45" s="25">
        <v>92.37</v>
      </c>
      <c r="I45" s="31"/>
      <c r="J45" s="31"/>
      <c r="K45" s="35"/>
    </row>
    <row r="46" spans="2:11" x14ac:dyDescent="0.35">
      <c r="C46" s="57"/>
      <c r="D46" s="54"/>
      <c r="E46" s="6"/>
      <c r="F46" s="19"/>
      <c r="G46" s="24"/>
      <c r="H46" s="24"/>
      <c r="I46" s="31"/>
      <c r="J46" s="31"/>
      <c r="K46" s="35"/>
    </row>
    <row r="47" spans="2:11" x14ac:dyDescent="0.35">
      <c r="C47" s="58" t="s">
        <v>11</v>
      </c>
      <c r="D47" s="54"/>
      <c r="E47" s="6"/>
      <c r="F47" s="19"/>
      <c r="G47" s="24"/>
      <c r="H47" s="24"/>
      <c r="I47" s="31"/>
      <c r="J47" s="31"/>
      <c r="K47" s="35"/>
    </row>
    <row r="48" spans="2:11" x14ac:dyDescent="0.35">
      <c r="C48" s="57"/>
      <c r="D48" s="54"/>
      <c r="E48" s="6"/>
      <c r="F48" s="19"/>
      <c r="G48" s="24"/>
      <c r="H48" s="24"/>
      <c r="I48" s="31"/>
      <c r="J48" s="31"/>
      <c r="K48" s="35"/>
    </row>
    <row r="49" spans="1:11" x14ac:dyDescent="0.35">
      <c r="C49" s="58" t="s">
        <v>13</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14</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C53" s="58" t="s">
        <v>15</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C55" s="58" t="s">
        <v>16</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C57" s="58" t="s">
        <v>17</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A59" s="10"/>
      <c r="B59" s="28"/>
      <c r="C59" s="58" t="s">
        <v>18</v>
      </c>
      <c r="D59" s="54"/>
      <c r="E59" s="6"/>
      <c r="F59" s="19"/>
      <c r="G59" s="24"/>
      <c r="H59" s="24"/>
      <c r="I59" s="31"/>
      <c r="J59" s="31"/>
      <c r="K59" s="35"/>
    </row>
    <row r="60" spans="1:11" x14ac:dyDescent="0.35">
      <c r="A60" s="28"/>
      <c r="B60" s="28"/>
      <c r="C60" s="58" t="s">
        <v>19</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20</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21</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22</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23</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C70" s="59" t="s">
        <v>24</v>
      </c>
      <c r="D70" s="54"/>
      <c r="E70" s="6"/>
      <c r="F70" s="19"/>
      <c r="G70" s="24"/>
      <c r="H70" s="24"/>
      <c r="I70" s="31"/>
      <c r="J70" s="31"/>
      <c r="K70" s="35"/>
    </row>
    <row r="71" spans="1:54" x14ac:dyDescent="0.35">
      <c r="B71" s="8" t="s">
        <v>190</v>
      </c>
      <c r="C71" s="57" t="s">
        <v>191</v>
      </c>
      <c r="D71" s="54"/>
      <c r="E71" s="6"/>
      <c r="F71" s="19"/>
      <c r="G71" s="24">
        <v>1724.34</v>
      </c>
      <c r="H71" s="24">
        <v>1.54</v>
      </c>
      <c r="I71" s="31"/>
      <c r="J71" s="31"/>
      <c r="K71" s="35"/>
    </row>
    <row r="72" spans="1:54" x14ac:dyDescent="0.35">
      <c r="C72" s="58" t="s">
        <v>175</v>
      </c>
      <c r="D72" s="54"/>
      <c r="E72" s="6"/>
      <c r="F72" s="19"/>
      <c r="G72" s="25">
        <v>1724.34</v>
      </c>
      <c r="H72" s="25">
        <v>1.54</v>
      </c>
      <c r="I72" s="31"/>
      <c r="J72" s="31"/>
      <c r="K72" s="35"/>
    </row>
    <row r="73" spans="1:54" x14ac:dyDescent="0.35">
      <c r="C73" s="57"/>
      <c r="D73" s="54"/>
      <c r="E73" s="6"/>
      <c r="F73" s="19"/>
      <c r="G73" s="24"/>
      <c r="H73" s="24"/>
      <c r="I73" s="31"/>
      <c r="J73" s="31"/>
      <c r="K73" s="35"/>
    </row>
    <row r="74" spans="1:54" x14ac:dyDescent="0.35">
      <c r="A74" s="10"/>
      <c r="B74" s="28"/>
      <c r="C74" s="58" t="s">
        <v>25</v>
      </c>
      <c r="D74" s="54"/>
      <c r="E74" s="6"/>
      <c r="F74" s="19"/>
      <c r="G74" s="24"/>
      <c r="H74" s="24"/>
      <c r="I74" s="31"/>
      <c r="J74" s="31"/>
      <c r="K74" s="35"/>
    </row>
    <row r="75" spans="1:54" s="2" customFormat="1" ht="13.5" x14ac:dyDescent="0.35">
      <c r="A75" s="28"/>
      <c r="B75" s="28"/>
      <c r="C75" s="57" t="s">
        <v>5122</v>
      </c>
      <c r="D75" s="54"/>
      <c r="E75" s="6"/>
      <c r="F75" s="19"/>
      <c r="G75" s="24" t="s">
        <v>2</v>
      </c>
      <c r="H75" s="24" t="s">
        <v>2</v>
      </c>
      <c r="I75" s="31"/>
      <c r="J75" s="31"/>
      <c r="K75" s="35"/>
      <c r="L75" s="3"/>
      <c r="AI75" s="3"/>
      <c r="AV75" s="3"/>
      <c r="AX75" s="3"/>
      <c r="BB75" s="3"/>
    </row>
    <row r="76" spans="1:54" x14ac:dyDescent="0.35">
      <c r="B76" s="8"/>
      <c r="C76" s="57" t="s">
        <v>192</v>
      </c>
      <c r="D76" s="54"/>
      <c r="E76" s="6"/>
      <c r="F76" s="19"/>
      <c r="G76" s="24">
        <v>1208.5999999999999</v>
      </c>
      <c r="H76" s="24">
        <v>1.08</v>
      </c>
      <c r="I76" s="31"/>
      <c r="J76" s="31"/>
      <c r="K76" s="35"/>
    </row>
    <row r="77" spans="1:54" x14ac:dyDescent="0.35">
      <c r="C77" s="58" t="s">
        <v>175</v>
      </c>
      <c r="D77" s="54"/>
      <c r="E77" s="6"/>
      <c r="F77" s="19"/>
      <c r="G77" s="25">
        <v>1208.5999999999999</v>
      </c>
      <c r="H77" s="25">
        <v>1.08</v>
      </c>
      <c r="I77" s="31"/>
      <c r="J77" s="31"/>
      <c r="K77" s="35"/>
    </row>
    <row r="78" spans="1:54" x14ac:dyDescent="0.35">
      <c r="C78" s="57"/>
      <c r="D78" s="54"/>
      <c r="E78" s="6"/>
      <c r="F78" s="19"/>
      <c r="G78" s="24"/>
      <c r="H78" s="24"/>
      <c r="I78" s="31"/>
      <c r="J78" s="31"/>
      <c r="K78" s="35"/>
    </row>
    <row r="79" spans="1:54" x14ac:dyDescent="0.35">
      <c r="C79" s="60" t="s">
        <v>193</v>
      </c>
      <c r="D79" s="55"/>
      <c r="E79" s="5"/>
      <c r="F79" s="20"/>
      <c r="G79" s="26">
        <v>111848.63</v>
      </c>
      <c r="H79" s="26">
        <v>100.00000000000001</v>
      </c>
      <c r="I79" s="32"/>
      <c r="J79" s="32"/>
      <c r="K79" s="36"/>
    </row>
    <row r="82" spans="3:11" x14ac:dyDescent="0.35">
      <c r="C82" s="1" t="s">
        <v>194</v>
      </c>
    </row>
    <row r="83" spans="3:11" x14ac:dyDescent="0.35">
      <c r="C83" s="37" t="s">
        <v>195</v>
      </c>
      <c r="D83" s="37"/>
      <c r="E83" s="37"/>
      <c r="F83" s="37"/>
      <c r="G83" s="37"/>
      <c r="H83" s="37"/>
      <c r="I83" s="37"/>
      <c r="J83" s="37"/>
      <c r="K83" s="37"/>
    </row>
    <row r="84" spans="3:11" x14ac:dyDescent="0.35">
      <c r="C84" s="2" t="s">
        <v>196</v>
      </c>
    </row>
    <row r="85" spans="3:11" x14ac:dyDescent="0.35">
      <c r="C85" s="2" t="s">
        <v>197</v>
      </c>
    </row>
    <row r="86" spans="3:11" ht="30" customHeight="1" x14ac:dyDescent="0.35">
      <c r="C86" s="81" t="s">
        <v>198</v>
      </c>
      <c r="D86" s="82"/>
      <c r="E86" s="82"/>
      <c r="F86" s="82"/>
      <c r="G86" s="82"/>
      <c r="H86" s="82"/>
      <c r="I86" s="82"/>
      <c r="J86" s="82"/>
      <c r="K86" s="82"/>
    </row>
    <row r="87" spans="3:11" x14ac:dyDescent="0.35">
      <c r="C87" s="2" t="s">
        <v>199</v>
      </c>
    </row>
    <row r="88" spans="3:11" x14ac:dyDescent="0.35">
      <c r="C88" s="2" t="s">
        <v>5192</v>
      </c>
    </row>
    <row r="90" spans="3:11" x14ac:dyDescent="0.35">
      <c r="C90" s="78" t="s">
        <v>5235</v>
      </c>
      <c r="E90" s="78" t="s">
        <v>5236</v>
      </c>
      <c r="F90" s="79"/>
    </row>
    <row r="91" spans="3:11" x14ac:dyDescent="0.35">
      <c r="E91" s="2" t="s">
        <v>5291</v>
      </c>
    </row>
  </sheetData>
  <mergeCells count="1">
    <mergeCell ref="C86:K86"/>
  </mergeCells>
  <hyperlinks>
    <hyperlink ref="J2" location="'Index'!A1" display="'Index'!A1" xr:uid="{BD8B9057-27E8-42A6-BD6F-BB780FAB1C45}"/>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65DDE-6209-4377-95C1-D256EF875598}">
  <sheetPr codeName="Sheet1100"/>
  <dimension ref="A1:IV75"/>
  <sheetViews>
    <sheetView showGridLines="0" zoomScale="90" zoomScaleNormal="90" workbookViewId="0">
      <pane ySplit="6" topLeftCell="A73"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3382</v>
      </c>
      <c r="J2" s="38" t="s">
        <v>4846</v>
      </c>
    </row>
    <row r="3" spans="1:54" ht="16" x14ac:dyDescent="0.4">
      <c r="C3" s="1" t="s">
        <v>28</v>
      </c>
      <c r="D3" s="21" t="s">
        <v>4583</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1:11" x14ac:dyDescent="0.35">
      <c r="C17" s="57"/>
      <c r="D17" s="54"/>
      <c r="E17" s="6"/>
      <c r="F17" s="19"/>
      <c r="G17" s="24"/>
      <c r="H17" s="24"/>
      <c r="I17" s="31"/>
      <c r="J17" s="31"/>
      <c r="K17" s="35"/>
    </row>
    <row r="18" spans="1:11" x14ac:dyDescent="0.35">
      <c r="C18" s="58" t="s">
        <v>6</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C20" s="58" t="s">
        <v>7</v>
      </c>
      <c r="D20" s="54"/>
      <c r="E20" s="6"/>
      <c r="F20" s="19"/>
      <c r="G20" s="24" t="s">
        <v>2</v>
      </c>
      <c r="H20" s="24" t="s">
        <v>2</v>
      </c>
      <c r="I20" s="31"/>
      <c r="J20" s="31"/>
      <c r="K20" s="35"/>
    </row>
    <row r="21" spans="1:11" x14ac:dyDescent="0.35">
      <c r="C21" s="57"/>
      <c r="D21" s="54"/>
      <c r="E21" s="6"/>
      <c r="F21" s="19"/>
      <c r="G21" s="24"/>
      <c r="H21" s="24"/>
      <c r="I21" s="31"/>
      <c r="J21" s="31"/>
      <c r="K21" s="35"/>
    </row>
    <row r="22" spans="1:11" x14ac:dyDescent="0.35">
      <c r="C22" s="58" t="s">
        <v>8</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9</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10</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A28" s="10"/>
      <c r="B28" s="28"/>
      <c r="C28" s="58" t="s">
        <v>11</v>
      </c>
      <c r="D28" s="54"/>
      <c r="E28" s="6"/>
      <c r="F28" s="19"/>
      <c r="G28" s="24"/>
      <c r="H28" s="24"/>
      <c r="I28" s="31"/>
      <c r="J28" s="31"/>
      <c r="K28" s="35"/>
    </row>
    <row r="29" spans="1:11" x14ac:dyDescent="0.35">
      <c r="A29" s="28"/>
      <c r="B29" s="28"/>
      <c r="C29" s="58" t="s">
        <v>13</v>
      </c>
      <c r="D29" s="54"/>
      <c r="E29" s="6"/>
      <c r="F29" s="19"/>
      <c r="G29" s="24" t="s">
        <v>2</v>
      </c>
      <c r="H29" s="24" t="s">
        <v>2</v>
      </c>
      <c r="I29" s="31"/>
      <c r="J29" s="31"/>
      <c r="K29" s="35"/>
    </row>
    <row r="30" spans="1:11" x14ac:dyDescent="0.35">
      <c r="A30" s="28"/>
      <c r="B30" s="28"/>
      <c r="C30" s="58"/>
      <c r="D30" s="54"/>
      <c r="E30" s="6"/>
      <c r="F30" s="19"/>
      <c r="G30" s="24"/>
      <c r="H30" s="24"/>
      <c r="I30" s="31"/>
      <c r="J30" s="31"/>
      <c r="K30" s="35"/>
    </row>
    <row r="31" spans="1:11" x14ac:dyDescent="0.35">
      <c r="A31" s="28"/>
      <c r="B31" s="28"/>
      <c r="C31" s="58" t="s">
        <v>14</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15</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16</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C37" s="59" t="s">
        <v>17</v>
      </c>
      <c r="D37" s="54"/>
      <c r="E37" s="6"/>
      <c r="F37" s="19"/>
      <c r="G37" s="24"/>
      <c r="H37" s="24"/>
      <c r="I37" s="31"/>
      <c r="J37" s="31"/>
      <c r="K37" s="35"/>
    </row>
    <row r="38" spans="1:11" x14ac:dyDescent="0.35">
      <c r="B38" s="8" t="s">
        <v>3946</v>
      </c>
      <c r="C38" s="57" t="s">
        <v>3947</v>
      </c>
      <c r="D38" s="54" t="s">
        <v>3948</v>
      </c>
      <c r="E38" s="6" t="s">
        <v>189</v>
      </c>
      <c r="F38" s="19">
        <v>34000000</v>
      </c>
      <c r="G38" s="24">
        <v>31821.93</v>
      </c>
      <c r="H38" s="24">
        <v>95.3</v>
      </c>
      <c r="I38" s="31">
        <v>6.6352152999999996</v>
      </c>
      <c r="J38" s="31"/>
      <c r="K38" s="35"/>
    </row>
    <row r="39" spans="1:11" x14ac:dyDescent="0.35">
      <c r="B39" s="8" t="s">
        <v>3949</v>
      </c>
      <c r="C39" s="57" t="s">
        <v>3947</v>
      </c>
      <c r="D39" s="54" t="s">
        <v>3950</v>
      </c>
      <c r="E39" s="6" t="s">
        <v>189</v>
      </c>
      <c r="F39" s="19">
        <v>957100</v>
      </c>
      <c r="G39" s="24">
        <v>895.79</v>
      </c>
      <c r="H39" s="24">
        <v>2.68</v>
      </c>
      <c r="I39" s="31">
        <v>6.6352152999999996</v>
      </c>
      <c r="J39" s="31"/>
      <c r="K39" s="35"/>
    </row>
    <row r="40" spans="1:11" x14ac:dyDescent="0.35">
      <c r="B40" s="8" t="s">
        <v>3285</v>
      </c>
      <c r="C40" s="57" t="s">
        <v>3286</v>
      </c>
      <c r="D40" s="54" t="s">
        <v>3287</v>
      </c>
      <c r="E40" s="6" t="s">
        <v>189</v>
      </c>
      <c r="F40" s="19">
        <v>575000</v>
      </c>
      <c r="G40" s="24">
        <v>549.14</v>
      </c>
      <c r="H40" s="24">
        <v>1.64</v>
      </c>
      <c r="I40" s="31">
        <v>6.6327920000000002</v>
      </c>
      <c r="J40" s="31"/>
      <c r="K40" s="35"/>
    </row>
    <row r="41" spans="1:11" x14ac:dyDescent="0.35">
      <c r="B41" s="8" t="s">
        <v>3267</v>
      </c>
      <c r="C41" s="57" t="s">
        <v>3268</v>
      </c>
      <c r="D41" s="54" t="s">
        <v>3269</v>
      </c>
      <c r="E41" s="6" t="s">
        <v>189</v>
      </c>
      <c r="F41" s="19">
        <v>125000</v>
      </c>
      <c r="G41" s="24">
        <v>117.63</v>
      </c>
      <c r="H41" s="24">
        <v>0.35</v>
      </c>
      <c r="I41" s="31">
        <v>6.6286104000000003</v>
      </c>
      <c r="J41" s="31"/>
      <c r="K41" s="35"/>
    </row>
    <row r="42" spans="1:11" x14ac:dyDescent="0.35">
      <c r="C42" s="58" t="s">
        <v>175</v>
      </c>
      <c r="D42" s="54"/>
      <c r="E42" s="6"/>
      <c r="F42" s="19"/>
      <c r="G42" s="25">
        <v>33384.49</v>
      </c>
      <c r="H42" s="25">
        <v>99.97</v>
      </c>
      <c r="I42" s="31"/>
      <c r="J42" s="31"/>
      <c r="K42" s="35"/>
    </row>
    <row r="43" spans="1:11" x14ac:dyDescent="0.35">
      <c r="C43" s="57"/>
      <c r="D43" s="54"/>
      <c r="E43" s="6"/>
      <c r="F43" s="19"/>
      <c r="G43" s="24"/>
      <c r="H43" s="24"/>
      <c r="I43" s="31"/>
      <c r="J43" s="31"/>
      <c r="K43" s="35"/>
    </row>
    <row r="44" spans="1:11" x14ac:dyDescent="0.35">
      <c r="A44" s="10"/>
      <c r="B44" s="28"/>
      <c r="C44" s="58" t="s">
        <v>18</v>
      </c>
      <c r="D44" s="54"/>
      <c r="E44" s="6"/>
      <c r="F44" s="19"/>
      <c r="G44" s="24"/>
      <c r="H44" s="24"/>
      <c r="I44" s="31"/>
      <c r="J44" s="31"/>
      <c r="K44" s="35"/>
    </row>
    <row r="45" spans="1:11" x14ac:dyDescent="0.35">
      <c r="A45" s="28"/>
      <c r="B45" s="28"/>
      <c r="C45" s="58" t="s">
        <v>19</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20</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21</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22</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23</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190</v>
      </c>
      <c r="C56" s="57" t="s">
        <v>191</v>
      </c>
      <c r="D56" s="54"/>
      <c r="E56" s="6"/>
      <c r="F56" s="19"/>
      <c r="G56" s="24">
        <v>2.63</v>
      </c>
      <c r="H56" s="24">
        <v>0.01</v>
      </c>
      <c r="I56" s="31"/>
      <c r="J56" s="31"/>
      <c r="K56" s="35"/>
    </row>
    <row r="57" spans="1:54" x14ac:dyDescent="0.35">
      <c r="C57" s="58" t="s">
        <v>175</v>
      </c>
      <c r="D57" s="54"/>
      <c r="E57" s="6"/>
      <c r="F57" s="19"/>
      <c r="G57" s="25">
        <v>2.63</v>
      </c>
      <c r="H57" s="25">
        <v>0.01</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5122</v>
      </c>
      <c r="D60" s="54"/>
      <c r="E60" s="6"/>
      <c r="F60" s="19"/>
      <c r="G60" s="24" t="s">
        <v>2</v>
      </c>
      <c r="H60" s="24" t="s">
        <v>2</v>
      </c>
      <c r="I60" s="31"/>
      <c r="J60" s="31"/>
      <c r="K60" s="35"/>
      <c r="L60" s="3"/>
      <c r="AI60" s="3"/>
      <c r="AV60" s="3"/>
      <c r="AX60" s="3"/>
      <c r="BB60" s="3"/>
    </row>
    <row r="61" spans="1:54" x14ac:dyDescent="0.35">
      <c r="B61" s="8"/>
      <c r="C61" s="57" t="s">
        <v>192</v>
      </c>
      <c r="D61" s="54"/>
      <c r="E61" s="6"/>
      <c r="F61" s="19"/>
      <c r="G61" s="24">
        <v>5.48</v>
      </c>
      <c r="H61" s="24">
        <v>0.02</v>
      </c>
      <c r="I61" s="31"/>
      <c r="J61" s="31"/>
      <c r="K61" s="35"/>
    </row>
    <row r="62" spans="1:54" x14ac:dyDescent="0.35">
      <c r="C62" s="58" t="s">
        <v>175</v>
      </c>
      <c r="D62" s="54"/>
      <c r="E62" s="6"/>
      <c r="F62" s="19"/>
      <c r="G62" s="25">
        <v>5.48</v>
      </c>
      <c r="H62" s="25">
        <v>0.02</v>
      </c>
      <c r="I62" s="31"/>
      <c r="J62" s="31"/>
      <c r="K62" s="35"/>
    </row>
    <row r="63" spans="1:54" x14ac:dyDescent="0.35">
      <c r="C63" s="57"/>
      <c r="D63" s="54"/>
      <c r="E63" s="6"/>
      <c r="F63" s="19"/>
      <c r="G63" s="24"/>
      <c r="H63" s="24"/>
      <c r="I63" s="31"/>
      <c r="J63" s="31"/>
      <c r="K63" s="35"/>
    </row>
    <row r="64" spans="1:54" x14ac:dyDescent="0.35">
      <c r="C64" s="60" t="s">
        <v>193</v>
      </c>
      <c r="D64" s="55"/>
      <c r="E64" s="5"/>
      <c r="F64" s="20"/>
      <c r="G64" s="26">
        <v>33392.6</v>
      </c>
      <c r="H64" s="26">
        <v>100</v>
      </c>
      <c r="I64" s="32"/>
      <c r="J64" s="32"/>
      <c r="K64" s="36"/>
    </row>
    <row r="67" spans="3:11" x14ac:dyDescent="0.35">
      <c r="C67" s="1" t="s">
        <v>194</v>
      </c>
    </row>
    <row r="68" spans="3:11" x14ac:dyDescent="0.35">
      <c r="C68" s="37" t="s">
        <v>195</v>
      </c>
      <c r="D68" s="37"/>
      <c r="E68" s="37"/>
      <c r="F68" s="37"/>
      <c r="G68" s="37"/>
      <c r="H68" s="37"/>
      <c r="I68" s="37"/>
      <c r="J68" s="37"/>
      <c r="K68" s="37"/>
    </row>
    <row r="69" spans="3:11" x14ac:dyDescent="0.35">
      <c r="C69" s="2" t="s">
        <v>196</v>
      </c>
    </row>
    <row r="70" spans="3:11" x14ac:dyDescent="0.35">
      <c r="C70" s="2" t="s">
        <v>197</v>
      </c>
    </row>
    <row r="71" spans="3:11" ht="30" customHeight="1" x14ac:dyDescent="0.35">
      <c r="C71" s="81" t="s">
        <v>198</v>
      </c>
      <c r="D71" s="82"/>
      <c r="E71" s="82"/>
      <c r="F71" s="82"/>
      <c r="G71" s="82"/>
      <c r="H71" s="82"/>
      <c r="I71" s="82"/>
      <c r="J71" s="82"/>
      <c r="K71" s="82"/>
    </row>
    <row r="72" spans="3:11" x14ac:dyDescent="0.35">
      <c r="C72" s="2" t="s">
        <v>199</v>
      </c>
    </row>
    <row r="74" spans="3:11" x14ac:dyDescent="0.35">
      <c r="C74" s="78" t="s">
        <v>5235</v>
      </c>
      <c r="E74" s="78" t="s">
        <v>5236</v>
      </c>
      <c r="F74" s="79"/>
    </row>
    <row r="75" spans="3:11" x14ac:dyDescent="0.35">
      <c r="E75" s="2" t="s">
        <v>5284</v>
      </c>
    </row>
  </sheetData>
  <mergeCells count="1">
    <mergeCell ref="C71:K71"/>
  </mergeCells>
  <hyperlinks>
    <hyperlink ref="J2" location="'Index'!A1" display="'Index'!A1" xr:uid="{751184E0-08E3-44A9-A815-1066120DA4E5}"/>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E902B-E3CB-417E-B935-0F67823A3D90}">
  <sheetPr codeName="Sheet1101"/>
  <dimension ref="A1:IV75"/>
  <sheetViews>
    <sheetView showGridLines="0" zoomScale="90" zoomScaleNormal="90" workbookViewId="0">
      <pane ySplit="6" topLeftCell="A71"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4584</v>
      </c>
      <c r="J2" s="38" t="s">
        <v>4846</v>
      </c>
    </row>
    <row r="3" spans="1:54" ht="16" x14ac:dyDescent="0.4">
      <c r="C3" s="1" t="s">
        <v>28</v>
      </c>
      <c r="D3" s="21" t="s">
        <v>4585</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1:11" x14ac:dyDescent="0.35">
      <c r="C17" s="57"/>
      <c r="D17" s="54"/>
      <c r="E17" s="6"/>
      <c r="F17" s="19"/>
      <c r="G17" s="24"/>
      <c r="H17" s="24"/>
      <c r="I17" s="31"/>
      <c r="J17" s="31"/>
      <c r="K17" s="35"/>
    </row>
    <row r="18" spans="1:11" x14ac:dyDescent="0.35">
      <c r="C18" s="58" t="s">
        <v>6</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C20" s="58" t="s">
        <v>7</v>
      </c>
      <c r="D20" s="54"/>
      <c r="E20" s="6"/>
      <c r="F20" s="19"/>
      <c r="G20" s="24" t="s">
        <v>2</v>
      </c>
      <c r="H20" s="24" t="s">
        <v>2</v>
      </c>
      <c r="I20" s="31"/>
      <c r="J20" s="31"/>
      <c r="K20" s="35"/>
    </row>
    <row r="21" spans="1:11" x14ac:dyDescent="0.35">
      <c r="C21" s="57"/>
      <c r="D21" s="54"/>
      <c r="E21" s="6"/>
      <c r="F21" s="19"/>
      <c r="G21" s="24"/>
      <c r="H21" s="24"/>
      <c r="I21" s="31"/>
      <c r="J21" s="31"/>
      <c r="K21" s="35"/>
    </row>
    <row r="22" spans="1:11" x14ac:dyDescent="0.35">
      <c r="C22" s="58" t="s">
        <v>8</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9</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10</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A28" s="10"/>
      <c r="B28" s="28"/>
      <c r="C28" s="58" t="s">
        <v>11</v>
      </c>
      <c r="D28" s="54"/>
      <c r="E28" s="6"/>
      <c r="F28" s="19"/>
      <c r="G28" s="24"/>
      <c r="H28" s="24"/>
      <c r="I28" s="31"/>
      <c r="J28" s="31"/>
      <c r="K28" s="35"/>
    </row>
    <row r="29" spans="1:11" x14ac:dyDescent="0.35">
      <c r="A29" s="28"/>
      <c r="B29" s="28"/>
      <c r="C29" s="58" t="s">
        <v>13</v>
      </c>
      <c r="D29" s="54"/>
      <c r="E29" s="6"/>
      <c r="F29" s="19"/>
      <c r="G29" s="24" t="s">
        <v>2</v>
      </c>
      <c r="H29" s="24" t="s">
        <v>2</v>
      </c>
      <c r="I29" s="31"/>
      <c r="J29" s="31"/>
      <c r="K29" s="35"/>
    </row>
    <row r="30" spans="1:11" x14ac:dyDescent="0.35">
      <c r="A30" s="28"/>
      <c r="B30" s="28"/>
      <c r="C30" s="58"/>
      <c r="D30" s="54"/>
      <c r="E30" s="6"/>
      <c r="F30" s="19"/>
      <c r="G30" s="24"/>
      <c r="H30" s="24"/>
      <c r="I30" s="31"/>
      <c r="J30" s="31"/>
      <c r="K30" s="35"/>
    </row>
    <row r="31" spans="1:11" x14ac:dyDescent="0.35">
      <c r="A31" s="28"/>
      <c r="B31" s="28"/>
      <c r="C31" s="58" t="s">
        <v>14</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15</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16</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C37" s="59" t="s">
        <v>17</v>
      </c>
      <c r="D37" s="54"/>
      <c r="E37" s="6"/>
      <c r="F37" s="19"/>
      <c r="G37" s="24"/>
      <c r="H37" s="24"/>
      <c r="I37" s="31"/>
      <c r="J37" s="31"/>
      <c r="K37" s="35"/>
    </row>
    <row r="38" spans="1:11" x14ac:dyDescent="0.35">
      <c r="B38" s="8" t="s">
        <v>3946</v>
      </c>
      <c r="C38" s="57" t="s">
        <v>3947</v>
      </c>
      <c r="D38" s="54" t="s">
        <v>3948</v>
      </c>
      <c r="E38" s="6" t="s">
        <v>189</v>
      </c>
      <c r="F38" s="19">
        <v>18000000</v>
      </c>
      <c r="G38" s="24">
        <v>16846.900000000001</v>
      </c>
      <c r="H38" s="24">
        <v>84.38</v>
      </c>
      <c r="I38" s="31">
        <v>6.6352152999999996</v>
      </c>
      <c r="J38" s="31"/>
      <c r="K38" s="35"/>
    </row>
    <row r="39" spans="1:11" x14ac:dyDescent="0.35">
      <c r="B39" s="8" t="s">
        <v>3273</v>
      </c>
      <c r="C39" s="57" t="s">
        <v>3274</v>
      </c>
      <c r="D39" s="54" t="s">
        <v>3275</v>
      </c>
      <c r="E39" s="6" t="s">
        <v>189</v>
      </c>
      <c r="F39" s="19">
        <v>2300000</v>
      </c>
      <c r="G39" s="24">
        <v>2161.6</v>
      </c>
      <c r="H39" s="24">
        <v>10.83</v>
      </c>
      <c r="I39" s="31">
        <v>6.6308807999999999</v>
      </c>
      <c r="J39" s="31"/>
      <c r="K39" s="35"/>
    </row>
    <row r="40" spans="1:11" x14ac:dyDescent="0.35">
      <c r="B40" s="8" t="s">
        <v>3949</v>
      </c>
      <c r="C40" s="57" t="s">
        <v>3947</v>
      </c>
      <c r="D40" s="54" t="s">
        <v>3950</v>
      </c>
      <c r="E40" s="6" t="s">
        <v>189</v>
      </c>
      <c r="F40" s="19">
        <v>506700</v>
      </c>
      <c r="G40" s="24">
        <v>474.24</v>
      </c>
      <c r="H40" s="24">
        <v>2.38</v>
      </c>
      <c r="I40" s="31">
        <v>6.6352152999999996</v>
      </c>
      <c r="J40" s="31"/>
      <c r="K40" s="35"/>
    </row>
    <row r="41" spans="1:11" x14ac:dyDescent="0.35">
      <c r="B41" s="8" t="s">
        <v>3267</v>
      </c>
      <c r="C41" s="57" t="s">
        <v>3268</v>
      </c>
      <c r="D41" s="54" t="s">
        <v>3269</v>
      </c>
      <c r="E41" s="6" t="s">
        <v>189</v>
      </c>
      <c r="F41" s="19">
        <v>500000</v>
      </c>
      <c r="G41" s="24">
        <v>470.51</v>
      </c>
      <c r="H41" s="24">
        <v>2.36</v>
      </c>
      <c r="I41" s="31">
        <v>6.6286104000000003</v>
      </c>
      <c r="J41" s="31"/>
      <c r="K41" s="35"/>
    </row>
    <row r="42" spans="1:11" x14ac:dyDescent="0.35">
      <c r="C42" s="58" t="s">
        <v>175</v>
      </c>
      <c r="D42" s="54"/>
      <c r="E42" s="6"/>
      <c r="F42" s="19"/>
      <c r="G42" s="25">
        <v>19953.25</v>
      </c>
      <c r="H42" s="25">
        <v>99.95</v>
      </c>
      <c r="I42" s="31"/>
      <c r="J42" s="31"/>
      <c r="K42" s="35"/>
    </row>
    <row r="43" spans="1:11" x14ac:dyDescent="0.35">
      <c r="C43" s="57"/>
      <c r="D43" s="54"/>
      <c r="E43" s="6"/>
      <c r="F43" s="19"/>
      <c r="G43" s="24"/>
      <c r="H43" s="24"/>
      <c r="I43" s="31"/>
      <c r="J43" s="31"/>
      <c r="K43" s="35"/>
    </row>
    <row r="44" spans="1:11" x14ac:dyDescent="0.35">
      <c r="A44" s="10"/>
      <c r="B44" s="28"/>
      <c r="C44" s="58" t="s">
        <v>18</v>
      </c>
      <c r="D44" s="54"/>
      <c r="E44" s="6"/>
      <c r="F44" s="19"/>
      <c r="G44" s="24"/>
      <c r="H44" s="24"/>
      <c r="I44" s="31"/>
      <c r="J44" s="31"/>
      <c r="K44" s="35"/>
    </row>
    <row r="45" spans="1:11" x14ac:dyDescent="0.35">
      <c r="A45" s="28"/>
      <c r="B45" s="28"/>
      <c r="C45" s="58" t="s">
        <v>19</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20</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21</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22</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23</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190</v>
      </c>
      <c r="C56" s="57" t="s">
        <v>191</v>
      </c>
      <c r="D56" s="54"/>
      <c r="E56" s="6"/>
      <c r="F56" s="19"/>
      <c r="G56" s="24">
        <v>4.8099999999999996</v>
      </c>
      <c r="H56" s="24">
        <v>0.02</v>
      </c>
      <c r="I56" s="31"/>
      <c r="J56" s="31"/>
      <c r="K56" s="35"/>
    </row>
    <row r="57" spans="1:54" x14ac:dyDescent="0.35">
      <c r="C57" s="58" t="s">
        <v>175</v>
      </c>
      <c r="D57" s="54"/>
      <c r="E57" s="6"/>
      <c r="F57" s="19"/>
      <c r="G57" s="25">
        <v>4.8099999999999996</v>
      </c>
      <c r="H57" s="25">
        <v>0.02</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5122</v>
      </c>
      <c r="D60" s="54"/>
      <c r="E60" s="6"/>
      <c r="F60" s="19"/>
      <c r="G60" s="24" t="s">
        <v>2</v>
      </c>
      <c r="H60" s="24" t="s">
        <v>2</v>
      </c>
      <c r="I60" s="31"/>
      <c r="J60" s="31"/>
      <c r="K60" s="35"/>
      <c r="L60" s="3"/>
      <c r="AI60" s="3"/>
      <c r="AV60" s="3"/>
      <c r="AX60" s="3"/>
      <c r="BB60" s="3"/>
    </row>
    <row r="61" spans="1:54" x14ac:dyDescent="0.35">
      <c r="B61" s="8"/>
      <c r="C61" s="57" t="s">
        <v>192</v>
      </c>
      <c r="D61" s="54"/>
      <c r="E61" s="6"/>
      <c r="F61" s="19"/>
      <c r="G61" s="24">
        <v>7.88</v>
      </c>
      <c r="H61" s="24">
        <v>0.03</v>
      </c>
      <c r="I61" s="31"/>
      <c r="J61" s="31"/>
      <c r="K61" s="35"/>
    </row>
    <row r="62" spans="1:54" x14ac:dyDescent="0.35">
      <c r="C62" s="58" t="s">
        <v>175</v>
      </c>
      <c r="D62" s="54"/>
      <c r="E62" s="6"/>
      <c r="F62" s="19"/>
      <c r="G62" s="25">
        <v>7.88</v>
      </c>
      <c r="H62" s="25">
        <v>0.03</v>
      </c>
      <c r="I62" s="31"/>
      <c r="J62" s="31"/>
      <c r="K62" s="35"/>
    </row>
    <row r="63" spans="1:54" x14ac:dyDescent="0.35">
      <c r="C63" s="57"/>
      <c r="D63" s="54"/>
      <c r="E63" s="6"/>
      <c r="F63" s="19"/>
      <c r="G63" s="24"/>
      <c r="H63" s="24"/>
      <c r="I63" s="31"/>
      <c r="J63" s="31"/>
      <c r="K63" s="35"/>
    </row>
    <row r="64" spans="1:54" x14ac:dyDescent="0.35">
      <c r="C64" s="60" t="s">
        <v>193</v>
      </c>
      <c r="D64" s="55"/>
      <c r="E64" s="5"/>
      <c r="F64" s="20"/>
      <c r="G64" s="26">
        <v>19965.939999999999</v>
      </c>
      <c r="H64" s="26">
        <v>100</v>
      </c>
      <c r="I64" s="32"/>
      <c r="J64" s="32"/>
      <c r="K64" s="36"/>
    </row>
    <row r="67" spans="3:11" x14ac:dyDescent="0.35">
      <c r="C67" s="1" t="s">
        <v>194</v>
      </c>
    </row>
    <row r="68" spans="3:11" x14ac:dyDescent="0.35">
      <c r="C68" s="37" t="s">
        <v>195</v>
      </c>
      <c r="D68" s="37"/>
      <c r="E68" s="37"/>
      <c r="F68" s="37"/>
      <c r="G68" s="37"/>
      <c r="H68" s="37"/>
      <c r="I68" s="37"/>
      <c r="J68" s="37"/>
      <c r="K68" s="37"/>
    </row>
    <row r="69" spans="3:11" x14ac:dyDescent="0.35">
      <c r="C69" s="2" t="s">
        <v>196</v>
      </c>
    </row>
    <row r="70" spans="3:11" x14ac:dyDescent="0.35">
      <c r="C70" s="2" t="s">
        <v>197</v>
      </c>
    </row>
    <row r="71" spans="3:11" ht="30" customHeight="1" x14ac:dyDescent="0.35">
      <c r="C71" s="81" t="s">
        <v>198</v>
      </c>
      <c r="D71" s="82"/>
      <c r="E71" s="82"/>
      <c r="F71" s="82"/>
      <c r="G71" s="82"/>
      <c r="H71" s="82"/>
      <c r="I71" s="82"/>
      <c r="J71" s="82"/>
      <c r="K71" s="82"/>
    </row>
    <row r="72" spans="3:11" x14ac:dyDescent="0.35">
      <c r="C72" s="2" t="s">
        <v>199</v>
      </c>
    </row>
    <row r="74" spans="3:11" x14ac:dyDescent="0.35">
      <c r="C74" s="78" t="s">
        <v>5235</v>
      </c>
      <c r="E74" s="78" t="s">
        <v>5236</v>
      </c>
      <c r="F74" s="79"/>
    </row>
    <row r="75" spans="3:11" x14ac:dyDescent="0.35">
      <c r="E75" s="2" t="s">
        <v>5284</v>
      </c>
    </row>
  </sheetData>
  <mergeCells count="1">
    <mergeCell ref="C71:K71"/>
  </mergeCells>
  <hyperlinks>
    <hyperlink ref="J2" location="'Index'!A1" display="'Index'!A1" xr:uid="{72CD140A-F9DA-4CD1-B10D-1CE978EBDA6C}"/>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C5072-5E22-4A92-872D-FD3F733DC176}">
  <sheetPr codeName="Sheet1102"/>
  <dimension ref="A1:IV83"/>
  <sheetViews>
    <sheetView showGridLines="0" zoomScale="90" zoomScaleNormal="90" workbookViewId="0">
      <pane ySplit="6" topLeftCell="A84"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4586</v>
      </c>
      <c r="J2" s="38" t="s">
        <v>4846</v>
      </c>
    </row>
    <row r="3" spans="1:54" ht="16" x14ac:dyDescent="0.4">
      <c r="C3" s="1" t="s">
        <v>28</v>
      </c>
      <c r="D3" s="21" t="s">
        <v>4587</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806</v>
      </c>
      <c r="C24" s="57" t="s">
        <v>807</v>
      </c>
      <c r="D24" s="54" t="s">
        <v>808</v>
      </c>
      <c r="E24" s="6" t="s">
        <v>189</v>
      </c>
      <c r="F24" s="19">
        <v>143000000</v>
      </c>
      <c r="G24" s="24">
        <v>149882.16</v>
      </c>
      <c r="H24" s="24">
        <v>50.26</v>
      </c>
      <c r="I24" s="31">
        <v>7.0282160999999999</v>
      </c>
      <c r="J24" s="31"/>
      <c r="K24" s="35"/>
    </row>
    <row r="25" spans="1:11" x14ac:dyDescent="0.35">
      <c r="B25" s="8" t="s">
        <v>4588</v>
      </c>
      <c r="C25" s="57" t="s">
        <v>4589</v>
      </c>
      <c r="D25" s="54" t="s">
        <v>4590</v>
      </c>
      <c r="E25" s="6" t="s">
        <v>189</v>
      </c>
      <c r="F25" s="19">
        <v>33000000</v>
      </c>
      <c r="G25" s="24">
        <v>32340.13</v>
      </c>
      <c r="H25" s="24">
        <v>10.85</v>
      </c>
      <c r="I25" s="31">
        <v>7.0719989999999999</v>
      </c>
      <c r="J25" s="31"/>
      <c r="K25" s="35"/>
    </row>
    <row r="26" spans="1:11" x14ac:dyDescent="0.35">
      <c r="B26" s="8" t="s">
        <v>4591</v>
      </c>
      <c r="C26" s="57" t="s">
        <v>4592</v>
      </c>
      <c r="D26" s="54" t="s">
        <v>4593</v>
      </c>
      <c r="E26" s="6" t="s">
        <v>189</v>
      </c>
      <c r="F26" s="19">
        <v>29530200</v>
      </c>
      <c r="G26" s="24">
        <v>31272.19</v>
      </c>
      <c r="H26" s="24">
        <v>10.49</v>
      </c>
      <c r="I26" s="31">
        <v>7.0760167999999997</v>
      </c>
      <c r="J26" s="31"/>
      <c r="K26" s="35"/>
    </row>
    <row r="27" spans="1:11" x14ac:dyDescent="0.35">
      <c r="B27" s="8" t="s">
        <v>710</v>
      </c>
      <c r="C27" s="57" t="s">
        <v>711</v>
      </c>
      <c r="D27" s="54" t="s">
        <v>712</v>
      </c>
      <c r="E27" s="6" t="s">
        <v>189</v>
      </c>
      <c r="F27" s="19">
        <v>25000000</v>
      </c>
      <c r="G27" s="24">
        <v>25368.5</v>
      </c>
      <c r="H27" s="24">
        <v>8.51</v>
      </c>
      <c r="I27" s="31">
        <v>6.6871023999999997</v>
      </c>
      <c r="J27" s="31"/>
      <c r="K27" s="35"/>
    </row>
    <row r="28" spans="1:11" x14ac:dyDescent="0.35">
      <c r="B28" s="8" t="s">
        <v>4594</v>
      </c>
      <c r="C28" s="57" t="s">
        <v>4595</v>
      </c>
      <c r="D28" s="54" t="s">
        <v>4596</v>
      </c>
      <c r="E28" s="6" t="s">
        <v>189</v>
      </c>
      <c r="F28" s="19">
        <v>18000000</v>
      </c>
      <c r="G28" s="24">
        <v>18380.5</v>
      </c>
      <c r="H28" s="24">
        <v>6.16</v>
      </c>
      <c r="I28" s="31">
        <v>7.0394028000000004</v>
      </c>
      <c r="J28" s="31"/>
      <c r="K28" s="35"/>
    </row>
    <row r="29" spans="1:11" x14ac:dyDescent="0.35">
      <c r="B29" s="8" t="s">
        <v>4597</v>
      </c>
      <c r="C29" s="57" t="s">
        <v>4598</v>
      </c>
      <c r="D29" s="54" t="s">
        <v>4599</v>
      </c>
      <c r="E29" s="6" t="s">
        <v>189</v>
      </c>
      <c r="F29" s="19">
        <v>14400000</v>
      </c>
      <c r="G29" s="24">
        <v>15180.05</v>
      </c>
      <c r="H29" s="24">
        <v>5.09</v>
      </c>
      <c r="I29" s="31">
        <v>7.0358939999999999</v>
      </c>
      <c r="J29" s="31"/>
      <c r="K29" s="35"/>
    </row>
    <row r="30" spans="1:11" x14ac:dyDescent="0.35">
      <c r="B30" s="8" t="s">
        <v>4600</v>
      </c>
      <c r="C30" s="57" t="s">
        <v>4601</v>
      </c>
      <c r="D30" s="54" t="s">
        <v>4602</v>
      </c>
      <c r="E30" s="6" t="s">
        <v>189</v>
      </c>
      <c r="F30" s="19">
        <v>5000000</v>
      </c>
      <c r="G30" s="24">
        <v>5430.78</v>
      </c>
      <c r="H30" s="24">
        <v>1.82</v>
      </c>
      <c r="I30" s="31">
        <v>7.0861872999999997</v>
      </c>
      <c r="J30" s="31"/>
      <c r="K30" s="35"/>
    </row>
    <row r="31" spans="1:11" x14ac:dyDescent="0.35">
      <c r="B31" s="8" t="s">
        <v>4603</v>
      </c>
      <c r="C31" s="57" t="s">
        <v>4604</v>
      </c>
      <c r="D31" s="54" t="s">
        <v>4605</v>
      </c>
      <c r="E31" s="6" t="s">
        <v>189</v>
      </c>
      <c r="F31" s="19">
        <v>3000000</v>
      </c>
      <c r="G31" s="24">
        <v>2901</v>
      </c>
      <c r="H31" s="24">
        <v>0.97</v>
      </c>
      <c r="I31" s="31">
        <v>7.0098091</v>
      </c>
      <c r="J31" s="31"/>
      <c r="K31" s="35"/>
    </row>
    <row r="32" spans="1:11" x14ac:dyDescent="0.35">
      <c r="B32" s="8" t="s">
        <v>4606</v>
      </c>
      <c r="C32" s="57" t="s">
        <v>4607</v>
      </c>
      <c r="D32" s="54" t="s">
        <v>4608</v>
      </c>
      <c r="E32" s="6" t="s">
        <v>189</v>
      </c>
      <c r="F32" s="19">
        <v>2500000</v>
      </c>
      <c r="G32" s="24">
        <v>2576.87</v>
      </c>
      <c r="H32" s="24">
        <v>0.86</v>
      </c>
      <c r="I32" s="31">
        <v>7.0759150000000002</v>
      </c>
      <c r="J32" s="31"/>
      <c r="K32" s="35"/>
    </row>
    <row r="33" spans="2:11" x14ac:dyDescent="0.35">
      <c r="B33" s="8" t="s">
        <v>4609</v>
      </c>
      <c r="C33" s="57" t="s">
        <v>4610</v>
      </c>
      <c r="D33" s="54" t="s">
        <v>4611</v>
      </c>
      <c r="E33" s="6" t="s">
        <v>189</v>
      </c>
      <c r="F33" s="19">
        <v>1390300</v>
      </c>
      <c r="G33" s="24">
        <v>1529.22</v>
      </c>
      <c r="H33" s="24">
        <v>0.51</v>
      </c>
      <c r="I33" s="31">
        <v>7.0485050999999999</v>
      </c>
      <c r="J33" s="31"/>
      <c r="K33" s="35"/>
    </row>
    <row r="34" spans="2:11" x14ac:dyDescent="0.35">
      <c r="C34" s="58" t="s">
        <v>175</v>
      </c>
      <c r="D34" s="54"/>
      <c r="E34" s="6"/>
      <c r="F34" s="19"/>
      <c r="G34" s="25">
        <v>284861.40000000002</v>
      </c>
      <c r="H34" s="25">
        <v>95.52</v>
      </c>
      <c r="I34" s="31"/>
      <c r="J34" s="31"/>
      <c r="K34" s="35"/>
    </row>
    <row r="35" spans="2:11" x14ac:dyDescent="0.35">
      <c r="C35" s="57"/>
      <c r="D35" s="54"/>
      <c r="E35" s="6"/>
      <c r="F35" s="19"/>
      <c r="G35" s="24"/>
      <c r="H35" s="24"/>
      <c r="I35" s="31"/>
      <c r="J35" s="31"/>
      <c r="K35" s="35"/>
    </row>
    <row r="36" spans="2:11" x14ac:dyDescent="0.35">
      <c r="C36" s="58" t="s">
        <v>10</v>
      </c>
      <c r="D36" s="54"/>
      <c r="E36" s="6"/>
      <c r="F36" s="19"/>
      <c r="G36" s="24" t="s">
        <v>2</v>
      </c>
      <c r="H36" s="24" t="s">
        <v>2</v>
      </c>
      <c r="I36" s="31"/>
      <c r="J36" s="31"/>
      <c r="K36" s="35"/>
    </row>
    <row r="37" spans="2:11" x14ac:dyDescent="0.35">
      <c r="C37" s="57"/>
      <c r="D37" s="54"/>
      <c r="E37" s="6"/>
      <c r="F37" s="19"/>
      <c r="G37" s="24"/>
      <c r="H37" s="24"/>
      <c r="I37" s="31"/>
      <c r="J37" s="31"/>
      <c r="K37" s="35"/>
    </row>
    <row r="38" spans="2:11" x14ac:dyDescent="0.35">
      <c r="C38" s="58" t="s">
        <v>11</v>
      </c>
      <c r="D38" s="54"/>
      <c r="E38" s="6"/>
      <c r="F38" s="19"/>
      <c r="G38" s="24"/>
      <c r="H38" s="24"/>
      <c r="I38" s="31"/>
      <c r="J38" s="31"/>
      <c r="K38" s="35"/>
    </row>
    <row r="39" spans="2:11" x14ac:dyDescent="0.35">
      <c r="C39" s="57"/>
      <c r="D39" s="54"/>
      <c r="E39" s="6"/>
      <c r="F39" s="19"/>
      <c r="G39" s="24"/>
      <c r="H39" s="24"/>
      <c r="I39" s="31"/>
      <c r="J39" s="31"/>
      <c r="K39" s="35"/>
    </row>
    <row r="40" spans="2:11" x14ac:dyDescent="0.35">
      <c r="C40" s="58" t="s">
        <v>13</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8" t="s">
        <v>14</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15</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16</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17</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A50" s="10"/>
      <c r="B50" s="28"/>
      <c r="C50" s="58" t="s">
        <v>18</v>
      </c>
      <c r="D50" s="54"/>
      <c r="E50" s="6"/>
      <c r="F50" s="19"/>
      <c r="G50" s="24"/>
      <c r="H50" s="24"/>
      <c r="I50" s="31"/>
      <c r="J50" s="31"/>
      <c r="K50" s="35"/>
    </row>
    <row r="51" spans="1:11" x14ac:dyDescent="0.35">
      <c r="A51" s="28"/>
      <c r="B51" s="28"/>
      <c r="C51" s="58" t="s">
        <v>19</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C53" s="59" t="s">
        <v>20</v>
      </c>
      <c r="D53" s="54"/>
      <c r="E53" s="6"/>
      <c r="F53" s="19"/>
      <c r="G53" s="24"/>
      <c r="H53" s="24"/>
      <c r="I53" s="31"/>
      <c r="J53" s="31"/>
      <c r="K53" s="35"/>
    </row>
    <row r="54" spans="1:11" x14ac:dyDescent="0.35">
      <c r="B54" s="8" t="s">
        <v>812</v>
      </c>
      <c r="C54" s="57" t="s">
        <v>5137</v>
      </c>
      <c r="D54" s="54" t="s">
        <v>813</v>
      </c>
      <c r="E54" s="6" t="s">
        <v>814</v>
      </c>
      <c r="F54" s="19">
        <v>6833.4260000000004</v>
      </c>
      <c r="G54" s="24">
        <v>754.04</v>
      </c>
      <c r="H54" s="24">
        <v>0.25</v>
      </c>
      <c r="I54" s="31">
        <v>6.46</v>
      </c>
      <c r="J54" s="31"/>
      <c r="K54" s="35"/>
    </row>
    <row r="55" spans="1:11" x14ac:dyDescent="0.35">
      <c r="C55" s="58" t="s">
        <v>175</v>
      </c>
      <c r="D55" s="54"/>
      <c r="E55" s="6"/>
      <c r="F55" s="19"/>
      <c r="G55" s="25">
        <v>754.04</v>
      </c>
      <c r="H55" s="25">
        <v>0.25</v>
      </c>
      <c r="I55" s="31"/>
      <c r="J55" s="31"/>
      <c r="K55" s="35"/>
    </row>
    <row r="56" spans="1:11" x14ac:dyDescent="0.35">
      <c r="C56" s="57"/>
      <c r="D56" s="54"/>
      <c r="E56" s="6"/>
      <c r="F56" s="19"/>
      <c r="G56" s="24"/>
      <c r="H56" s="24"/>
      <c r="I56" s="31"/>
      <c r="J56" s="31"/>
      <c r="K56" s="35"/>
    </row>
    <row r="57" spans="1:11" x14ac:dyDescent="0.35">
      <c r="C57" s="58" t="s">
        <v>21</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C59" s="58" t="s">
        <v>22</v>
      </c>
      <c r="D59" s="54"/>
      <c r="E59" s="6"/>
      <c r="F59" s="19"/>
      <c r="G59" s="24" t="s">
        <v>2</v>
      </c>
      <c r="H59" s="24" t="s">
        <v>2</v>
      </c>
      <c r="I59" s="31"/>
      <c r="J59" s="31"/>
      <c r="K59" s="35"/>
    </row>
    <row r="60" spans="1:11" x14ac:dyDescent="0.35">
      <c r="C60" s="57"/>
      <c r="D60" s="54"/>
      <c r="E60" s="6"/>
      <c r="F60" s="19"/>
      <c r="G60" s="24"/>
      <c r="H60" s="24"/>
      <c r="I60" s="31"/>
      <c r="J60" s="31"/>
      <c r="K60" s="35"/>
    </row>
    <row r="61" spans="1:11" x14ac:dyDescent="0.35">
      <c r="C61" s="58" t="s">
        <v>23</v>
      </c>
      <c r="D61" s="54"/>
      <c r="E61" s="6"/>
      <c r="F61" s="19"/>
      <c r="G61" s="24" t="s">
        <v>2</v>
      </c>
      <c r="H61" s="24" t="s">
        <v>2</v>
      </c>
      <c r="I61" s="31"/>
      <c r="J61" s="31"/>
      <c r="K61" s="35"/>
    </row>
    <row r="62" spans="1:11" x14ac:dyDescent="0.35">
      <c r="C62" s="57"/>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190</v>
      </c>
      <c r="C64" s="57" t="s">
        <v>191</v>
      </c>
      <c r="D64" s="54"/>
      <c r="E64" s="6"/>
      <c r="F64" s="19"/>
      <c r="G64" s="24">
        <v>15657.53</v>
      </c>
      <c r="H64" s="24">
        <v>5.25</v>
      </c>
      <c r="I64" s="31"/>
      <c r="J64" s="31"/>
      <c r="K64" s="35"/>
    </row>
    <row r="65" spans="1:54" x14ac:dyDescent="0.35">
      <c r="C65" s="58" t="s">
        <v>175</v>
      </c>
      <c r="D65" s="54"/>
      <c r="E65" s="6"/>
      <c r="F65" s="19"/>
      <c r="G65" s="25">
        <v>15657.53</v>
      </c>
      <c r="H65" s="25">
        <v>5.25</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5122</v>
      </c>
      <c r="D68" s="54"/>
      <c r="E68" s="6"/>
      <c r="F68" s="19"/>
      <c r="G68" s="24" t="s">
        <v>2</v>
      </c>
      <c r="H68" s="24" t="s">
        <v>2</v>
      </c>
      <c r="I68" s="31"/>
      <c r="J68" s="31"/>
      <c r="K68" s="35"/>
      <c r="L68" s="3"/>
      <c r="AI68" s="3"/>
      <c r="AV68" s="3"/>
      <c r="AX68" s="3"/>
      <c r="BB68" s="3"/>
    </row>
    <row r="69" spans="1:54" x14ac:dyDescent="0.35">
      <c r="B69" s="8"/>
      <c r="C69" s="57" t="s">
        <v>192</v>
      </c>
      <c r="D69" s="54"/>
      <c r="E69" s="6"/>
      <c r="F69" s="19"/>
      <c r="G69" s="24">
        <v>-3082.56</v>
      </c>
      <c r="H69" s="24">
        <v>-1.02</v>
      </c>
      <c r="I69" s="31"/>
      <c r="J69" s="31"/>
      <c r="K69" s="35"/>
    </row>
    <row r="70" spans="1:54" x14ac:dyDescent="0.35">
      <c r="C70" s="58" t="s">
        <v>175</v>
      </c>
      <c r="D70" s="54"/>
      <c r="E70" s="6"/>
      <c r="F70" s="19"/>
      <c r="G70" s="25">
        <v>-3082.56</v>
      </c>
      <c r="H70" s="25">
        <v>-1.02</v>
      </c>
      <c r="I70" s="31"/>
      <c r="J70" s="31"/>
      <c r="K70" s="35"/>
    </row>
    <row r="71" spans="1:54" x14ac:dyDescent="0.35">
      <c r="C71" s="57"/>
      <c r="D71" s="54"/>
      <c r="E71" s="6"/>
      <c r="F71" s="19"/>
      <c r="G71" s="24"/>
      <c r="H71" s="24"/>
      <c r="I71" s="31"/>
      <c r="J71" s="31"/>
      <c r="K71" s="35"/>
    </row>
    <row r="72" spans="1:54" x14ac:dyDescent="0.35">
      <c r="C72" s="60" t="s">
        <v>193</v>
      </c>
      <c r="D72" s="55"/>
      <c r="E72" s="5"/>
      <c r="F72" s="20"/>
      <c r="G72" s="26">
        <v>298190.40999999997</v>
      </c>
      <c r="H72" s="26">
        <v>100</v>
      </c>
      <c r="I72" s="32"/>
      <c r="J72" s="32"/>
      <c r="K72" s="36"/>
    </row>
    <row r="75" spans="1:54" x14ac:dyDescent="0.35">
      <c r="C75" s="1" t="s">
        <v>194</v>
      </c>
    </row>
    <row r="76" spans="1:54" x14ac:dyDescent="0.35">
      <c r="C76" s="37" t="s">
        <v>195</v>
      </c>
      <c r="D76" s="37"/>
      <c r="E76" s="37"/>
      <c r="F76" s="37"/>
      <c r="G76" s="37"/>
      <c r="H76" s="37"/>
      <c r="I76" s="37"/>
      <c r="J76" s="37"/>
      <c r="K76" s="37"/>
    </row>
    <row r="77" spans="1:54" x14ac:dyDescent="0.35">
      <c r="C77" s="2" t="s">
        <v>196</v>
      </c>
    </row>
    <row r="78" spans="1:54" x14ac:dyDescent="0.35">
      <c r="C78" s="2" t="s">
        <v>197</v>
      </c>
    </row>
    <row r="79" spans="1:54" ht="30" customHeight="1" x14ac:dyDescent="0.35">
      <c r="C79" s="81" t="s">
        <v>198</v>
      </c>
      <c r="D79" s="82"/>
      <c r="E79" s="82"/>
      <c r="F79" s="82"/>
      <c r="G79" s="82"/>
      <c r="H79" s="82"/>
      <c r="I79" s="82"/>
      <c r="J79" s="82"/>
      <c r="K79" s="82"/>
    </row>
    <row r="80" spans="1:54" x14ac:dyDescent="0.35">
      <c r="C80" s="2" t="s">
        <v>199</v>
      </c>
    </row>
    <row r="82" spans="3:6" x14ac:dyDescent="0.35">
      <c r="C82" s="78" t="s">
        <v>5235</v>
      </c>
      <c r="E82" s="78" t="s">
        <v>5236</v>
      </c>
      <c r="F82" s="79"/>
    </row>
    <row r="83" spans="3:6" x14ac:dyDescent="0.35">
      <c r="E83" s="2" t="s">
        <v>5277</v>
      </c>
    </row>
  </sheetData>
  <mergeCells count="1">
    <mergeCell ref="C79:K79"/>
  </mergeCells>
  <hyperlinks>
    <hyperlink ref="J2" location="'Index'!A1" display="'Index'!A1" xr:uid="{8B7188BD-BAE1-45FA-B522-E57D1F2C6F6F}"/>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6A260-3696-4FD7-B957-225B222C7455}">
  <sheetPr codeName="Sheet1103"/>
  <dimension ref="A1:IV84"/>
  <sheetViews>
    <sheetView showGridLines="0" zoomScale="90" zoomScaleNormal="90" workbookViewId="0">
      <pane ySplit="6" topLeftCell="A82"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4612</v>
      </c>
      <c r="J2" s="38" t="s">
        <v>4846</v>
      </c>
    </row>
    <row r="3" spans="1:54" ht="16" x14ac:dyDescent="0.4">
      <c r="C3" s="1" t="s">
        <v>28</v>
      </c>
      <c r="D3" s="21" t="s">
        <v>4613</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4614</v>
      </c>
      <c r="C26" s="57" t="s">
        <v>4615</v>
      </c>
      <c r="D26" s="54" t="s">
        <v>4616</v>
      </c>
      <c r="E26" s="6" t="s">
        <v>189</v>
      </c>
      <c r="F26" s="19">
        <v>3000000</v>
      </c>
      <c r="G26" s="24">
        <v>3051.62</v>
      </c>
      <c r="H26" s="24">
        <v>19.420000000000002</v>
      </c>
      <c r="I26" s="31">
        <v>6.7105012000000004</v>
      </c>
      <c r="J26" s="31"/>
      <c r="K26" s="35"/>
    </row>
    <row r="27" spans="1:11" x14ac:dyDescent="0.35">
      <c r="B27" s="8" t="s">
        <v>3225</v>
      </c>
      <c r="C27" s="57" t="s">
        <v>3226</v>
      </c>
      <c r="D27" s="54" t="s">
        <v>3227</v>
      </c>
      <c r="E27" s="6" t="s">
        <v>189</v>
      </c>
      <c r="F27" s="19">
        <v>3000000</v>
      </c>
      <c r="G27" s="24">
        <v>3045.75</v>
      </c>
      <c r="H27" s="24">
        <v>19.38</v>
      </c>
      <c r="I27" s="31">
        <v>6.6624144999999997</v>
      </c>
      <c r="J27" s="31"/>
      <c r="K27" s="35"/>
    </row>
    <row r="28" spans="1:11" x14ac:dyDescent="0.35">
      <c r="B28" s="8" t="s">
        <v>4617</v>
      </c>
      <c r="C28" s="57" t="s">
        <v>4618</v>
      </c>
      <c r="D28" s="54" t="s">
        <v>4619</v>
      </c>
      <c r="E28" s="6" t="s">
        <v>189</v>
      </c>
      <c r="F28" s="19">
        <v>3000000</v>
      </c>
      <c r="G28" s="24">
        <v>3039.09</v>
      </c>
      <c r="H28" s="24">
        <v>19.34</v>
      </c>
      <c r="I28" s="31">
        <v>6.7841388</v>
      </c>
      <c r="J28" s="31"/>
      <c r="K28" s="35"/>
    </row>
    <row r="29" spans="1:11" x14ac:dyDescent="0.35">
      <c r="B29" s="8" t="s">
        <v>4620</v>
      </c>
      <c r="C29" s="57" t="s">
        <v>4621</v>
      </c>
      <c r="D29" s="54" t="s">
        <v>4622</v>
      </c>
      <c r="E29" s="6" t="s">
        <v>189</v>
      </c>
      <c r="F29" s="19">
        <v>2000000</v>
      </c>
      <c r="G29" s="24">
        <v>1987.54</v>
      </c>
      <c r="H29" s="24">
        <v>12.65</v>
      </c>
      <c r="I29" s="31">
        <v>6.7730481999999999</v>
      </c>
      <c r="J29" s="31"/>
      <c r="K29" s="35"/>
    </row>
    <row r="30" spans="1:11" x14ac:dyDescent="0.35">
      <c r="B30" s="8" t="s">
        <v>4623</v>
      </c>
      <c r="C30" s="57" t="s">
        <v>4624</v>
      </c>
      <c r="D30" s="54" t="s">
        <v>4625</v>
      </c>
      <c r="E30" s="6" t="s">
        <v>189</v>
      </c>
      <c r="F30" s="19">
        <v>500000</v>
      </c>
      <c r="G30" s="24">
        <v>508.64</v>
      </c>
      <c r="H30" s="24">
        <v>3.24</v>
      </c>
      <c r="I30" s="31">
        <v>6.7025104000000004</v>
      </c>
      <c r="J30" s="31"/>
      <c r="K30" s="35"/>
    </row>
    <row r="31" spans="1:11" x14ac:dyDescent="0.35">
      <c r="B31" s="8" t="s">
        <v>3365</v>
      </c>
      <c r="C31" s="57" t="s">
        <v>3366</v>
      </c>
      <c r="D31" s="54" t="s">
        <v>3367</v>
      </c>
      <c r="E31" s="6" t="s">
        <v>189</v>
      </c>
      <c r="F31" s="19">
        <v>500000</v>
      </c>
      <c r="G31" s="24">
        <v>507.03</v>
      </c>
      <c r="H31" s="24">
        <v>3.23</v>
      </c>
      <c r="I31" s="31">
        <v>6.7774730999999999</v>
      </c>
      <c r="J31" s="31"/>
      <c r="K31" s="35"/>
    </row>
    <row r="32" spans="1:11" x14ac:dyDescent="0.35">
      <c r="B32" s="8" t="s">
        <v>4626</v>
      </c>
      <c r="C32" s="57" t="s">
        <v>4627</v>
      </c>
      <c r="D32" s="54" t="s">
        <v>4628</v>
      </c>
      <c r="E32" s="6" t="s">
        <v>189</v>
      </c>
      <c r="F32" s="19">
        <v>500000</v>
      </c>
      <c r="G32" s="24">
        <v>502.19</v>
      </c>
      <c r="H32" s="24">
        <v>3.2</v>
      </c>
      <c r="I32" s="31">
        <v>6.6366281000000003</v>
      </c>
      <c r="J32" s="31"/>
      <c r="K32" s="35"/>
    </row>
    <row r="33" spans="1:11" x14ac:dyDescent="0.35">
      <c r="B33" s="8" t="s">
        <v>3371</v>
      </c>
      <c r="C33" s="57" t="s">
        <v>3372</v>
      </c>
      <c r="D33" s="54" t="s">
        <v>3373</v>
      </c>
      <c r="E33" s="6" t="s">
        <v>189</v>
      </c>
      <c r="F33" s="19">
        <v>270000</v>
      </c>
      <c r="G33" s="24">
        <v>273.83</v>
      </c>
      <c r="H33" s="24">
        <v>1.74</v>
      </c>
      <c r="I33" s="31">
        <v>6.786378</v>
      </c>
      <c r="J33" s="31"/>
      <c r="K33" s="35"/>
    </row>
    <row r="34" spans="1:11" x14ac:dyDescent="0.35">
      <c r="C34" s="58" t="s">
        <v>175</v>
      </c>
      <c r="D34" s="54"/>
      <c r="E34" s="6"/>
      <c r="F34" s="19"/>
      <c r="G34" s="25">
        <v>12915.69</v>
      </c>
      <c r="H34" s="25">
        <v>82.2</v>
      </c>
      <c r="I34" s="31"/>
      <c r="J34" s="31"/>
      <c r="K34" s="35"/>
    </row>
    <row r="35" spans="1:11" x14ac:dyDescent="0.35">
      <c r="C35" s="57"/>
      <c r="D35" s="54"/>
      <c r="E35" s="6"/>
      <c r="F35" s="19"/>
      <c r="G35" s="24"/>
      <c r="H35" s="24"/>
      <c r="I35" s="31"/>
      <c r="J35" s="31"/>
      <c r="K35" s="35"/>
    </row>
    <row r="36" spans="1:11" x14ac:dyDescent="0.35">
      <c r="A36" s="10"/>
      <c r="B36" s="28"/>
      <c r="C36" s="58" t="s">
        <v>11</v>
      </c>
      <c r="D36" s="54"/>
      <c r="E36" s="6"/>
      <c r="F36" s="19"/>
      <c r="G36" s="24"/>
      <c r="H36" s="24"/>
      <c r="I36" s="31"/>
      <c r="J36" s="31"/>
      <c r="K36" s="35"/>
    </row>
    <row r="37" spans="1:11" x14ac:dyDescent="0.35">
      <c r="A37" s="28"/>
      <c r="B37" s="28"/>
      <c r="C37" s="58" t="s">
        <v>13</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14</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15</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16</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17</v>
      </c>
      <c r="D45" s="54"/>
      <c r="E45" s="6"/>
      <c r="F45" s="19"/>
      <c r="G45" s="24"/>
      <c r="H45" s="24"/>
      <c r="I45" s="31"/>
      <c r="J45" s="31"/>
      <c r="K45" s="35"/>
    </row>
    <row r="46" spans="1:11" x14ac:dyDescent="0.35">
      <c r="B46" s="8" t="s">
        <v>3273</v>
      </c>
      <c r="C46" s="57" t="s">
        <v>3274</v>
      </c>
      <c r="D46" s="54" t="s">
        <v>3275</v>
      </c>
      <c r="E46" s="6" t="s">
        <v>189</v>
      </c>
      <c r="F46" s="19">
        <v>740000</v>
      </c>
      <c r="G46" s="24">
        <v>695.47</v>
      </c>
      <c r="H46" s="24">
        <v>4.43</v>
      </c>
      <c r="I46" s="31">
        <v>6.6308807999999999</v>
      </c>
      <c r="J46" s="31"/>
      <c r="K46" s="35"/>
    </row>
    <row r="47" spans="1:11" x14ac:dyDescent="0.35">
      <c r="B47" s="8" t="s">
        <v>3270</v>
      </c>
      <c r="C47" s="57" t="s">
        <v>3271</v>
      </c>
      <c r="D47" s="54" t="s">
        <v>3272</v>
      </c>
      <c r="E47" s="6" t="s">
        <v>189</v>
      </c>
      <c r="F47" s="19">
        <v>550000</v>
      </c>
      <c r="G47" s="24">
        <v>513.85</v>
      </c>
      <c r="H47" s="24">
        <v>3.27</v>
      </c>
      <c r="I47" s="31">
        <v>6.6354733000000001</v>
      </c>
      <c r="J47" s="31"/>
      <c r="K47" s="35"/>
    </row>
    <row r="48" spans="1:11" x14ac:dyDescent="0.35">
      <c r="B48" s="8" t="s">
        <v>3261</v>
      </c>
      <c r="C48" s="57" t="s">
        <v>3262</v>
      </c>
      <c r="D48" s="54" t="s">
        <v>3263</v>
      </c>
      <c r="E48" s="6" t="s">
        <v>189</v>
      </c>
      <c r="F48" s="19">
        <v>485000</v>
      </c>
      <c r="G48" s="24">
        <v>463.76</v>
      </c>
      <c r="H48" s="24">
        <v>2.95</v>
      </c>
      <c r="I48" s="31">
        <v>6.6327920000000002</v>
      </c>
      <c r="J48" s="31"/>
      <c r="K48" s="35"/>
    </row>
    <row r="49" spans="1:11" x14ac:dyDescent="0.35">
      <c r="B49" s="8" t="s">
        <v>3285</v>
      </c>
      <c r="C49" s="57" t="s">
        <v>3286</v>
      </c>
      <c r="D49" s="54" t="s">
        <v>3287</v>
      </c>
      <c r="E49" s="6" t="s">
        <v>189</v>
      </c>
      <c r="F49" s="19">
        <v>300000</v>
      </c>
      <c r="G49" s="24">
        <v>286.51</v>
      </c>
      <c r="H49" s="24">
        <v>1.82</v>
      </c>
      <c r="I49" s="31">
        <v>6.6327920000000002</v>
      </c>
      <c r="J49" s="31"/>
      <c r="K49" s="35"/>
    </row>
    <row r="50" spans="1:11" x14ac:dyDescent="0.35">
      <c r="B50" s="8" t="s">
        <v>3267</v>
      </c>
      <c r="C50" s="57" t="s">
        <v>3268</v>
      </c>
      <c r="D50" s="54" t="s">
        <v>3269</v>
      </c>
      <c r="E50" s="6" t="s">
        <v>189</v>
      </c>
      <c r="F50" s="19">
        <v>102400</v>
      </c>
      <c r="G50" s="24">
        <v>96.36</v>
      </c>
      <c r="H50" s="24">
        <v>0.61</v>
      </c>
      <c r="I50" s="31">
        <v>6.6286104000000003</v>
      </c>
      <c r="J50" s="31"/>
      <c r="K50" s="35"/>
    </row>
    <row r="51" spans="1:11" x14ac:dyDescent="0.35">
      <c r="C51" s="58" t="s">
        <v>175</v>
      </c>
      <c r="D51" s="54"/>
      <c r="E51" s="6"/>
      <c r="F51" s="19"/>
      <c r="G51" s="25">
        <v>2055.9499999999998</v>
      </c>
      <c r="H51" s="25">
        <v>13.08</v>
      </c>
      <c r="I51" s="31"/>
      <c r="J51" s="31"/>
      <c r="K51" s="35"/>
    </row>
    <row r="52" spans="1:11" x14ac:dyDescent="0.35">
      <c r="C52" s="57"/>
      <c r="D52" s="54"/>
      <c r="E52" s="6"/>
      <c r="F52" s="19"/>
      <c r="G52" s="24"/>
      <c r="H52" s="24"/>
      <c r="I52" s="31"/>
      <c r="J52" s="31"/>
      <c r="K52" s="35"/>
    </row>
    <row r="53" spans="1:11" x14ac:dyDescent="0.35">
      <c r="A53" s="10"/>
      <c r="B53" s="28"/>
      <c r="C53" s="58" t="s">
        <v>18</v>
      </c>
      <c r="D53" s="54"/>
      <c r="E53" s="6"/>
      <c r="F53" s="19"/>
      <c r="G53" s="24"/>
      <c r="H53" s="24"/>
      <c r="I53" s="31"/>
      <c r="J53" s="31"/>
      <c r="K53" s="35"/>
    </row>
    <row r="54" spans="1:11" x14ac:dyDescent="0.35">
      <c r="A54" s="28"/>
      <c r="B54" s="28"/>
      <c r="C54" s="58" t="s">
        <v>19</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20</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21</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22</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23</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C64" s="59" t="s">
        <v>24</v>
      </c>
      <c r="D64" s="54"/>
      <c r="E64" s="6"/>
      <c r="F64" s="19"/>
      <c r="G64" s="24"/>
      <c r="H64" s="24"/>
      <c r="I64" s="31"/>
      <c r="J64" s="31"/>
      <c r="K64" s="35"/>
    </row>
    <row r="65" spans="1:54" x14ac:dyDescent="0.35">
      <c r="B65" s="8" t="s">
        <v>190</v>
      </c>
      <c r="C65" s="57" t="s">
        <v>191</v>
      </c>
      <c r="D65" s="54"/>
      <c r="E65" s="6"/>
      <c r="F65" s="19"/>
      <c r="G65" s="24">
        <v>515.69000000000005</v>
      </c>
      <c r="H65" s="24">
        <v>3.28</v>
      </c>
      <c r="I65" s="31"/>
      <c r="J65" s="31"/>
      <c r="K65" s="35"/>
    </row>
    <row r="66" spans="1:54" x14ac:dyDescent="0.35">
      <c r="C66" s="58" t="s">
        <v>175</v>
      </c>
      <c r="D66" s="54"/>
      <c r="E66" s="6"/>
      <c r="F66" s="19"/>
      <c r="G66" s="25">
        <v>515.69000000000005</v>
      </c>
      <c r="H66" s="25">
        <v>3.28</v>
      </c>
      <c r="I66" s="31"/>
      <c r="J66" s="31"/>
      <c r="K66" s="35"/>
    </row>
    <row r="67" spans="1:54" x14ac:dyDescent="0.35">
      <c r="C67" s="57"/>
      <c r="D67" s="54"/>
      <c r="E67" s="6"/>
      <c r="F67" s="19"/>
      <c r="G67" s="24"/>
      <c r="H67" s="24"/>
      <c r="I67" s="31"/>
      <c r="J67" s="31"/>
      <c r="K67" s="35"/>
    </row>
    <row r="68" spans="1:54" x14ac:dyDescent="0.35">
      <c r="A68" s="10"/>
      <c r="B68" s="28"/>
      <c r="C68" s="58" t="s">
        <v>25</v>
      </c>
      <c r="D68" s="54"/>
      <c r="E68" s="6"/>
      <c r="F68" s="19"/>
      <c r="G68" s="24"/>
      <c r="H68" s="24"/>
      <c r="I68" s="31"/>
      <c r="J68" s="31"/>
      <c r="K68" s="35"/>
    </row>
    <row r="69" spans="1:54" s="2" customFormat="1" ht="13.5" x14ac:dyDescent="0.35">
      <c r="A69" s="28"/>
      <c r="B69" s="28"/>
      <c r="C69" s="57" t="s">
        <v>5122</v>
      </c>
      <c r="D69" s="54"/>
      <c r="E69" s="6"/>
      <c r="F69" s="19"/>
      <c r="G69" s="24" t="s">
        <v>2</v>
      </c>
      <c r="H69" s="24" t="s">
        <v>2</v>
      </c>
      <c r="I69" s="31"/>
      <c r="J69" s="31"/>
      <c r="K69" s="35"/>
      <c r="L69" s="3"/>
      <c r="AI69" s="3"/>
      <c r="AV69" s="3"/>
      <c r="AX69" s="3"/>
      <c r="BB69" s="3"/>
    </row>
    <row r="70" spans="1:54" x14ac:dyDescent="0.35">
      <c r="B70" s="8"/>
      <c r="C70" s="57" t="s">
        <v>192</v>
      </c>
      <c r="D70" s="54"/>
      <c r="E70" s="6"/>
      <c r="F70" s="19"/>
      <c r="G70" s="24">
        <v>226.09</v>
      </c>
      <c r="H70" s="24">
        <v>1.44</v>
      </c>
      <c r="I70" s="31"/>
      <c r="J70" s="31"/>
      <c r="K70" s="35"/>
    </row>
    <row r="71" spans="1:54" x14ac:dyDescent="0.35">
      <c r="C71" s="58" t="s">
        <v>175</v>
      </c>
      <c r="D71" s="54"/>
      <c r="E71" s="6"/>
      <c r="F71" s="19"/>
      <c r="G71" s="25">
        <v>226.09</v>
      </c>
      <c r="H71" s="25">
        <v>1.44</v>
      </c>
      <c r="I71" s="31"/>
      <c r="J71" s="31"/>
      <c r="K71" s="35"/>
    </row>
    <row r="72" spans="1:54" x14ac:dyDescent="0.35">
      <c r="C72" s="57"/>
      <c r="D72" s="54"/>
      <c r="E72" s="6"/>
      <c r="F72" s="19"/>
      <c r="G72" s="24"/>
      <c r="H72" s="24"/>
      <c r="I72" s="31"/>
      <c r="J72" s="31"/>
      <c r="K72" s="35"/>
    </row>
    <row r="73" spans="1:54" x14ac:dyDescent="0.35">
      <c r="C73" s="60" t="s">
        <v>193</v>
      </c>
      <c r="D73" s="55"/>
      <c r="E73" s="5"/>
      <c r="F73" s="20"/>
      <c r="G73" s="26">
        <v>15713.42</v>
      </c>
      <c r="H73" s="26">
        <v>100</v>
      </c>
      <c r="I73" s="32"/>
      <c r="J73" s="32"/>
      <c r="K73" s="36"/>
    </row>
    <row r="76" spans="1:54" x14ac:dyDescent="0.35">
      <c r="C76" s="1" t="s">
        <v>194</v>
      </c>
    </row>
    <row r="77" spans="1:54" x14ac:dyDescent="0.35">
      <c r="C77" s="37" t="s">
        <v>195</v>
      </c>
      <c r="D77" s="37"/>
      <c r="E77" s="37"/>
      <c r="F77" s="37"/>
      <c r="G77" s="37"/>
      <c r="H77" s="37"/>
      <c r="I77" s="37"/>
      <c r="J77" s="37"/>
      <c r="K77" s="37"/>
    </row>
    <row r="78" spans="1:54" x14ac:dyDescent="0.35">
      <c r="C78" s="2" t="s">
        <v>196</v>
      </c>
    </row>
    <row r="79" spans="1:54" x14ac:dyDescent="0.35">
      <c r="C79" s="2" t="s">
        <v>197</v>
      </c>
    </row>
    <row r="80" spans="1:54" ht="30" customHeight="1" x14ac:dyDescent="0.35">
      <c r="C80" s="81" t="s">
        <v>198</v>
      </c>
      <c r="D80" s="82"/>
      <c r="E80" s="82"/>
      <c r="F80" s="82"/>
      <c r="G80" s="82"/>
      <c r="H80" s="82"/>
      <c r="I80" s="82"/>
      <c r="J80" s="82"/>
      <c r="K80" s="82"/>
    </row>
    <row r="81" spans="3:6" x14ac:dyDescent="0.35">
      <c r="C81" s="2" t="s">
        <v>199</v>
      </c>
    </row>
    <row r="83" spans="3:6" x14ac:dyDescent="0.35">
      <c r="C83" s="78" t="s">
        <v>5235</v>
      </c>
      <c r="E83" s="78" t="s">
        <v>5236</v>
      </c>
      <c r="F83" s="79"/>
    </row>
    <row r="84" spans="3:6" x14ac:dyDescent="0.35">
      <c r="E84" s="2" t="s">
        <v>5284</v>
      </c>
    </row>
  </sheetData>
  <mergeCells count="1">
    <mergeCell ref="C80:K80"/>
  </mergeCells>
  <hyperlinks>
    <hyperlink ref="J2" location="'Index'!A1" display="'Index'!A1" xr:uid="{2E86B438-0CD1-4731-8CEA-E91F7374068B}"/>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74D0D-3930-4E61-9975-ED4FC28464D5}">
  <sheetPr codeName="Sheet1104"/>
  <dimension ref="A1:IV83"/>
  <sheetViews>
    <sheetView showGridLines="0" zoomScale="90" zoomScaleNormal="90" workbookViewId="0">
      <pane ySplit="6" topLeftCell="A79"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4629</v>
      </c>
      <c r="J2" s="38" t="s">
        <v>4846</v>
      </c>
    </row>
    <row r="3" spans="1:54" ht="16" x14ac:dyDescent="0.4">
      <c r="C3" s="1" t="s">
        <v>28</v>
      </c>
      <c r="D3" s="21" t="s">
        <v>4630</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1245</v>
      </c>
      <c r="C18" s="57" t="s">
        <v>623</v>
      </c>
      <c r="D18" s="54" t="s">
        <v>1246</v>
      </c>
      <c r="E18" s="6" t="s">
        <v>592</v>
      </c>
      <c r="F18" s="19">
        <v>1000</v>
      </c>
      <c r="G18" s="24">
        <v>1001.84</v>
      </c>
      <c r="H18" s="24">
        <v>6.09</v>
      </c>
      <c r="I18" s="31">
        <v>7.3463000000000003</v>
      </c>
      <c r="J18" s="31"/>
      <c r="K18" s="35"/>
    </row>
    <row r="19" spans="2:11" x14ac:dyDescent="0.35">
      <c r="B19" s="8" t="s">
        <v>2536</v>
      </c>
      <c r="C19" s="57" t="s">
        <v>1066</v>
      </c>
      <c r="D19" s="54" t="s">
        <v>2537</v>
      </c>
      <c r="E19" s="6" t="s">
        <v>592</v>
      </c>
      <c r="F19" s="19">
        <v>1000</v>
      </c>
      <c r="G19" s="24">
        <v>1001.58</v>
      </c>
      <c r="H19" s="24">
        <v>6.09</v>
      </c>
      <c r="I19" s="31">
        <v>7.36</v>
      </c>
      <c r="J19" s="31"/>
      <c r="K19" s="35" t="s">
        <v>593</v>
      </c>
    </row>
    <row r="20" spans="2:11" x14ac:dyDescent="0.35">
      <c r="B20" s="8" t="s">
        <v>3675</v>
      </c>
      <c r="C20" s="57" t="s">
        <v>547</v>
      </c>
      <c r="D20" s="54" t="s">
        <v>3676</v>
      </c>
      <c r="E20" s="6" t="s">
        <v>592</v>
      </c>
      <c r="F20" s="19">
        <v>20</v>
      </c>
      <c r="G20" s="24">
        <v>201.76</v>
      </c>
      <c r="H20" s="24">
        <v>1.23</v>
      </c>
      <c r="I20" s="31">
        <v>7.1631999999999998</v>
      </c>
      <c r="J20" s="31"/>
      <c r="K20" s="35" t="s">
        <v>593</v>
      </c>
    </row>
    <row r="21" spans="2:11" x14ac:dyDescent="0.35">
      <c r="B21" s="8" t="s">
        <v>3671</v>
      </c>
      <c r="C21" s="57" t="s">
        <v>547</v>
      </c>
      <c r="D21" s="54" t="s">
        <v>3672</v>
      </c>
      <c r="E21" s="6" t="s">
        <v>592</v>
      </c>
      <c r="F21" s="19">
        <v>100</v>
      </c>
      <c r="G21" s="24">
        <v>100.17</v>
      </c>
      <c r="H21" s="24">
        <v>0.61</v>
      </c>
      <c r="I21" s="31">
        <v>7.1631999999999998</v>
      </c>
      <c r="J21" s="31"/>
      <c r="K21" s="35" t="s">
        <v>593</v>
      </c>
    </row>
    <row r="22" spans="2:11" x14ac:dyDescent="0.35">
      <c r="C22" s="58" t="s">
        <v>175</v>
      </c>
      <c r="D22" s="54"/>
      <c r="E22" s="6"/>
      <c r="F22" s="19"/>
      <c r="G22" s="25">
        <v>2305.35</v>
      </c>
      <c r="H22" s="25">
        <v>14.02</v>
      </c>
      <c r="I22" s="31"/>
      <c r="J22" s="31"/>
      <c r="K22" s="35"/>
    </row>
    <row r="23" spans="2:11" x14ac:dyDescent="0.35">
      <c r="C23" s="57"/>
      <c r="D23" s="54"/>
      <c r="E23" s="6"/>
      <c r="F23" s="19"/>
      <c r="G23" s="24"/>
      <c r="H23" s="24"/>
      <c r="I23" s="31"/>
      <c r="J23" s="31"/>
      <c r="K23" s="35"/>
    </row>
    <row r="24" spans="2:11" x14ac:dyDescent="0.35">
      <c r="C24" s="58" t="s">
        <v>7</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8</v>
      </c>
      <c r="D26" s="54"/>
      <c r="E26" s="6"/>
      <c r="F26" s="19"/>
      <c r="G26" s="24" t="s">
        <v>2</v>
      </c>
      <c r="H26" s="24" t="s">
        <v>2</v>
      </c>
      <c r="I26" s="31"/>
      <c r="J26" s="31"/>
      <c r="K26" s="35"/>
    </row>
    <row r="27" spans="2:11" x14ac:dyDescent="0.35">
      <c r="C27" s="57"/>
      <c r="D27" s="54"/>
      <c r="E27" s="6"/>
      <c r="F27" s="19"/>
      <c r="G27" s="24"/>
      <c r="H27" s="24"/>
      <c r="I27" s="31"/>
      <c r="J27" s="31"/>
      <c r="K27" s="35"/>
    </row>
    <row r="28" spans="2:11" x14ac:dyDescent="0.35">
      <c r="C28" s="58" t="s">
        <v>9</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9" t="s">
        <v>10</v>
      </c>
      <c r="D30" s="54"/>
      <c r="E30" s="6"/>
      <c r="F30" s="19"/>
      <c r="G30" s="24"/>
      <c r="H30" s="24"/>
      <c r="I30" s="31"/>
      <c r="J30" s="31"/>
      <c r="K30" s="35"/>
    </row>
    <row r="31" spans="2:11" x14ac:dyDescent="0.35">
      <c r="B31" s="8" t="s">
        <v>3796</v>
      </c>
      <c r="C31" s="57" t="s">
        <v>3797</v>
      </c>
      <c r="D31" s="54" t="s">
        <v>3798</v>
      </c>
      <c r="E31" s="6" t="s">
        <v>189</v>
      </c>
      <c r="F31" s="19">
        <v>1500000</v>
      </c>
      <c r="G31" s="24">
        <v>1526.19</v>
      </c>
      <c r="H31" s="24">
        <v>9.2799999999999994</v>
      </c>
      <c r="I31" s="31">
        <v>6.7018241999999999</v>
      </c>
      <c r="J31" s="31"/>
      <c r="K31" s="35"/>
    </row>
    <row r="32" spans="2:11" x14ac:dyDescent="0.35">
      <c r="C32" s="58" t="s">
        <v>175</v>
      </c>
      <c r="D32" s="54"/>
      <c r="E32" s="6"/>
      <c r="F32" s="19"/>
      <c r="G32" s="25">
        <v>1526.19</v>
      </c>
      <c r="H32" s="25">
        <v>9.2799999999999994</v>
      </c>
      <c r="I32" s="31"/>
      <c r="J32" s="31"/>
      <c r="K32" s="35"/>
    </row>
    <row r="33" spans="1:11" x14ac:dyDescent="0.35">
      <c r="C33" s="57"/>
      <c r="D33" s="54"/>
      <c r="E33" s="6"/>
      <c r="F33" s="19"/>
      <c r="G33" s="24"/>
      <c r="H33" s="24"/>
      <c r="I33" s="31"/>
      <c r="J33" s="31"/>
      <c r="K33" s="35"/>
    </row>
    <row r="34" spans="1:11" x14ac:dyDescent="0.35">
      <c r="A34" s="10"/>
      <c r="B34" s="28"/>
      <c r="C34" s="58" t="s">
        <v>11</v>
      </c>
      <c r="D34" s="54"/>
      <c r="E34" s="6"/>
      <c r="F34" s="19"/>
      <c r="G34" s="24"/>
      <c r="H34" s="24"/>
      <c r="I34" s="31"/>
      <c r="J34" s="31"/>
      <c r="K34" s="35"/>
    </row>
    <row r="35" spans="1:11" x14ac:dyDescent="0.35">
      <c r="A35" s="28"/>
      <c r="B35" s="28"/>
      <c r="C35" s="58" t="s">
        <v>13</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3264</v>
      </c>
      <c r="C44" s="57" t="s">
        <v>3265</v>
      </c>
      <c r="D44" s="54" t="s">
        <v>3266</v>
      </c>
      <c r="E44" s="6" t="s">
        <v>189</v>
      </c>
      <c r="F44" s="19">
        <v>4717000</v>
      </c>
      <c r="G44" s="24">
        <v>4454.68</v>
      </c>
      <c r="H44" s="24">
        <v>27.09</v>
      </c>
      <c r="I44" s="31">
        <v>6.6274753000000004</v>
      </c>
      <c r="J44" s="31"/>
      <c r="K44" s="35"/>
    </row>
    <row r="45" spans="1:11" x14ac:dyDescent="0.35">
      <c r="B45" s="8" t="s">
        <v>3273</v>
      </c>
      <c r="C45" s="57" t="s">
        <v>3274</v>
      </c>
      <c r="D45" s="54" t="s">
        <v>3275</v>
      </c>
      <c r="E45" s="6" t="s">
        <v>189</v>
      </c>
      <c r="F45" s="19">
        <v>4294000</v>
      </c>
      <c r="G45" s="24">
        <v>4035.61</v>
      </c>
      <c r="H45" s="24">
        <v>24.54</v>
      </c>
      <c r="I45" s="31">
        <v>6.6308807999999999</v>
      </c>
      <c r="J45" s="31"/>
      <c r="K45" s="35"/>
    </row>
    <row r="46" spans="1:11" x14ac:dyDescent="0.35">
      <c r="B46" s="8" t="s">
        <v>4631</v>
      </c>
      <c r="C46" s="57" t="s">
        <v>4632</v>
      </c>
      <c r="D46" s="54" t="s">
        <v>4633</v>
      </c>
      <c r="E46" s="6" t="s">
        <v>189</v>
      </c>
      <c r="F46" s="19">
        <v>2503600</v>
      </c>
      <c r="G46" s="24">
        <v>2337.36</v>
      </c>
      <c r="H46" s="24">
        <v>14.21</v>
      </c>
      <c r="I46" s="31">
        <v>6.6355249000000001</v>
      </c>
      <c r="J46" s="31"/>
      <c r="K46" s="35"/>
    </row>
    <row r="47" spans="1:11" x14ac:dyDescent="0.35">
      <c r="B47" s="8" t="s">
        <v>3267</v>
      </c>
      <c r="C47" s="57" t="s">
        <v>3268</v>
      </c>
      <c r="D47" s="54" t="s">
        <v>3269</v>
      </c>
      <c r="E47" s="6" t="s">
        <v>189</v>
      </c>
      <c r="F47" s="19">
        <v>1350000</v>
      </c>
      <c r="G47" s="24">
        <v>1270.3699999999999</v>
      </c>
      <c r="H47" s="24">
        <v>7.72</v>
      </c>
      <c r="I47" s="31">
        <v>6.6286104000000003</v>
      </c>
      <c r="J47" s="31"/>
      <c r="K47" s="35"/>
    </row>
    <row r="48" spans="1:11" x14ac:dyDescent="0.35">
      <c r="B48" s="8" t="s">
        <v>3270</v>
      </c>
      <c r="C48" s="57" t="s">
        <v>3271</v>
      </c>
      <c r="D48" s="54" t="s">
        <v>3272</v>
      </c>
      <c r="E48" s="6" t="s">
        <v>189</v>
      </c>
      <c r="F48" s="19">
        <v>131000</v>
      </c>
      <c r="G48" s="24">
        <v>122.39</v>
      </c>
      <c r="H48" s="24">
        <v>0.74</v>
      </c>
      <c r="I48" s="31">
        <v>6.6354733000000001</v>
      </c>
      <c r="J48" s="31"/>
      <c r="K48" s="35"/>
    </row>
    <row r="49" spans="1:11" x14ac:dyDescent="0.35">
      <c r="B49" s="8" t="s">
        <v>3914</v>
      </c>
      <c r="C49" s="57" t="s">
        <v>3915</v>
      </c>
      <c r="D49" s="54" t="s">
        <v>3916</v>
      </c>
      <c r="E49" s="6" t="s">
        <v>189</v>
      </c>
      <c r="F49" s="19">
        <v>126900</v>
      </c>
      <c r="G49" s="24">
        <v>121.11</v>
      </c>
      <c r="H49" s="24">
        <v>0.74</v>
      </c>
      <c r="I49" s="31">
        <v>6.6327920000000002</v>
      </c>
      <c r="J49" s="31"/>
      <c r="K49" s="35"/>
    </row>
    <row r="50" spans="1:11" x14ac:dyDescent="0.35">
      <c r="C50" s="58" t="s">
        <v>175</v>
      </c>
      <c r="D50" s="54"/>
      <c r="E50" s="6"/>
      <c r="F50" s="19"/>
      <c r="G50" s="25">
        <v>12341.52</v>
      </c>
      <c r="H50" s="25">
        <v>75.040000000000006</v>
      </c>
      <c r="I50" s="31"/>
      <c r="J50" s="31"/>
      <c r="K50" s="35"/>
    </row>
    <row r="51" spans="1:11" x14ac:dyDescent="0.35">
      <c r="C51" s="57"/>
      <c r="D51" s="54"/>
      <c r="E51" s="6"/>
      <c r="F51" s="19"/>
      <c r="G51" s="24"/>
      <c r="H51" s="24"/>
      <c r="I51" s="31"/>
      <c r="J51" s="31"/>
      <c r="K51" s="35"/>
    </row>
    <row r="52" spans="1:11" x14ac:dyDescent="0.35">
      <c r="A52" s="10"/>
      <c r="B52" s="28"/>
      <c r="C52" s="58" t="s">
        <v>18</v>
      </c>
      <c r="D52" s="54"/>
      <c r="E52" s="6"/>
      <c r="F52" s="19"/>
      <c r="G52" s="24"/>
      <c r="H52" s="24"/>
      <c r="I52" s="31"/>
      <c r="J52" s="31"/>
      <c r="K52" s="35"/>
    </row>
    <row r="53" spans="1:11" x14ac:dyDescent="0.35">
      <c r="A53" s="28"/>
      <c r="B53" s="28"/>
      <c r="C53" s="58" t="s">
        <v>19</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20</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21</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22</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190</v>
      </c>
      <c r="C64" s="57" t="s">
        <v>191</v>
      </c>
      <c r="D64" s="54"/>
      <c r="E64" s="6"/>
      <c r="F64" s="19"/>
      <c r="G64" s="24">
        <v>217.86</v>
      </c>
      <c r="H64" s="24">
        <v>1.32</v>
      </c>
      <c r="I64" s="31"/>
      <c r="J64" s="31"/>
      <c r="K64" s="35"/>
    </row>
    <row r="65" spans="1:54" x14ac:dyDescent="0.35">
      <c r="C65" s="58" t="s">
        <v>175</v>
      </c>
      <c r="D65" s="54"/>
      <c r="E65" s="6"/>
      <c r="F65" s="19"/>
      <c r="G65" s="25">
        <v>217.86</v>
      </c>
      <c r="H65" s="25">
        <v>1.32</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5122</v>
      </c>
      <c r="D68" s="54"/>
      <c r="E68" s="6"/>
      <c r="F68" s="19"/>
      <c r="G68" s="24" t="s">
        <v>2</v>
      </c>
      <c r="H68" s="24" t="s">
        <v>2</v>
      </c>
      <c r="I68" s="31"/>
      <c r="J68" s="31"/>
      <c r="K68" s="35"/>
      <c r="L68" s="3"/>
      <c r="AI68" s="3"/>
      <c r="AV68" s="3"/>
      <c r="AX68" s="3"/>
      <c r="BB68" s="3"/>
    </row>
    <row r="69" spans="1:54" x14ac:dyDescent="0.35">
      <c r="B69" s="8"/>
      <c r="C69" s="57" t="s">
        <v>192</v>
      </c>
      <c r="D69" s="54"/>
      <c r="E69" s="6"/>
      <c r="F69" s="19"/>
      <c r="G69" s="24">
        <v>55.4</v>
      </c>
      <c r="H69" s="24">
        <v>0.34</v>
      </c>
      <c r="I69" s="31"/>
      <c r="J69" s="31"/>
      <c r="K69" s="35"/>
    </row>
    <row r="70" spans="1:54" x14ac:dyDescent="0.35">
      <c r="C70" s="58" t="s">
        <v>175</v>
      </c>
      <c r="D70" s="54"/>
      <c r="E70" s="6"/>
      <c r="F70" s="19"/>
      <c r="G70" s="25">
        <v>55.4</v>
      </c>
      <c r="H70" s="25">
        <v>0.34</v>
      </c>
      <c r="I70" s="31"/>
      <c r="J70" s="31"/>
      <c r="K70" s="35"/>
    </row>
    <row r="71" spans="1:54" x14ac:dyDescent="0.35">
      <c r="C71" s="57"/>
      <c r="D71" s="54"/>
      <c r="E71" s="6"/>
      <c r="F71" s="19"/>
      <c r="G71" s="24"/>
      <c r="H71" s="24"/>
      <c r="I71" s="31"/>
      <c r="J71" s="31"/>
      <c r="K71" s="35"/>
    </row>
    <row r="72" spans="1:54" x14ac:dyDescent="0.35">
      <c r="C72" s="60" t="s">
        <v>193</v>
      </c>
      <c r="D72" s="55"/>
      <c r="E72" s="5"/>
      <c r="F72" s="20"/>
      <c r="G72" s="26">
        <v>16446.32</v>
      </c>
      <c r="H72" s="26">
        <v>100</v>
      </c>
      <c r="I72" s="32"/>
      <c r="J72" s="32"/>
      <c r="K72" s="36"/>
    </row>
    <row r="75" spans="1:54" x14ac:dyDescent="0.35">
      <c r="C75" s="1" t="s">
        <v>194</v>
      </c>
    </row>
    <row r="76" spans="1:54" x14ac:dyDescent="0.35">
      <c r="C76" s="37" t="s">
        <v>195</v>
      </c>
      <c r="D76" s="37"/>
      <c r="E76" s="37"/>
      <c r="F76" s="37"/>
      <c r="G76" s="37"/>
      <c r="H76" s="37"/>
      <c r="I76" s="37"/>
      <c r="J76" s="37"/>
      <c r="K76" s="37"/>
    </row>
    <row r="77" spans="1:54" x14ac:dyDescent="0.35">
      <c r="C77" s="2" t="s">
        <v>196</v>
      </c>
    </row>
    <row r="78" spans="1:54" x14ac:dyDescent="0.35">
      <c r="C78" s="2" t="s">
        <v>197</v>
      </c>
    </row>
    <row r="79" spans="1:54" ht="30" customHeight="1" x14ac:dyDescent="0.35">
      <c r="C79" s="81" t="s">
        <v>198</v>
      </c>
      <c r="D79" s="82"/>
      <c r="E79" s="82"/>
      <c r="F79" s="82"/>
      <c r="G79" s="82"/>
      <c r="H79" s="82"/>
      <c r="I79" s="82"/>
      <c r="J79" s="82"/>
      <c r="K79" s="82"/>
    </row>
    <row r="80" spans="1:54" x14ac:dyDescent="0.35">
      <c r="C80" s="2" t="s">
        <v>199</v>
      </c>
    </row>
    <row r="82" spans="3:6" x14ac:dyDescent="0.35">
      <c r="C82" s="78" t="s">
        <v>5235</v>
      </c>
      <c r="E82" s="78" t="s">
        <v>5236</v>
      </c>
      <c r="F82" s="79"/>
    </row>
    <row r="83" spans="3:6" x14ac:dyDescent="0.35">
      <c r="E83" s="2" t="s">
        <v>5284</v>
      </c>
    </row>
  </sheetData>
  <mergeCells count="1">
    <mergeCell ref="C79:K79"/>
  </mergeCells>
  <hyperlinks>
    <hyperlink ref="J2" location="'Index'!A1" display="'Index'!A1" xr:uid="{C475C65C-9EB7-433F-A048-BD389F321265}"/>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676E-3684-496E-AC0A-B21ABE3C971B}">
  <sheetPr codeName="Sheet1105"/>
  <dimension ref="A1:IV85"/>
  <sheetViews>
    <sheetView showGridLines="0" zoomScale="90" zoomScaleNormal="90" workbookViewId="0">
      <pane ySplit="6" topLeftCell="A83"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4634</v>
      </c>
      <c r="J2" s="38" t="s">
        <v>4846</v>
      </c>
    </row>
    <row r="3" spans="1:54" ht="16" x14ac:dyDescent="0.4">
      <c r="C3" s="1" t="s">
        <v>28</v>
      </c>
      <c r="D3" s="21" t="s">
        <v>4635</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1245</v>
      </c>
      <c r="C18" s="57" t="s">
        <v>623</v>
      </c>
      <c r="D18" s="54" t="s">
        <v>1246</v>
      </c>
      <c r="E18" s="6" t="s">
        <v>592</v>
      </c>
      <c r="F18" s="19">
        <v>900</v>
      </c>
      <c r="G18" s="24">
        <v>901.65</v>
      </c>
      <c r="H18" s="24">
        <v>7.25</v>
      </c>
      <c r="I18" s="31">
        <v>7.3463000000000003</v>
      </c>
      <c r="J18" s="31"/>
      <c r="K18" s="35"/>
    </row>
    <row r="19" spans="2:11" x14ac:dyDescent="0.35">
      <c r="B19" s="8" t="s">
        <v>2515</v>
      </c>
      <c r="C19" s="57" t="s">
        <v>1066</v>
      </c>
      <c r="D19" s="54" t="s">
        <v>2516</v>
      </c>
      <c r="E19" s="6" t="s">
        <v>635</v>
      </c>
      <c r="F19" s="19">
        <v>90</v>
      </c>
      <c r="G19" s="24">
        <v>898.08</v>
      </c>
      <c r="H19" s="24">
        <v>7.22</v>
      </c>
      <c r="I19" s="31">
        <v>7.36</v>
      </c>
      <c r="J19" s="31"/>
      <c r="K19" s="35" t="s">
        <v>593</v>
      </c>
    </row>
    <row r="20" spans="2:11" x14ac:dyDescent="0.35">
      <c r="B20" s="8" t="s">
        <v>4636</v>
      </c>
      <c r="C20" s="57" t="s">
        <v>637</v>
      </c>
      <c r="D20" s="54" t="s">
        <v>4637</v>
      </c>
      <c r="E20" s="6" t="s">
        <v>592</v>
      </c>
      <c r="F20" s="19">
        <v>800</v>
      </c>
      <c r="G20" s="24">
        <v>801.16</v>
      </c>
      <c r="H20" s="24">
        <v>6.44</v>
      </c>
      <c r="I20" s="31">
        <v>7.38</v>
      </c>
      <c r="J20" s="31"/>
      <c r="K20" s="35" t="s">
        <v>593</v>
      </c>
    </row>
    <row r="21" spans="2:11" x14ac:dyDescent="0.35">
      <c r="B21" s="8" t="s">
        <v>3675</v>
      </c>
      <c r="C21" s="57" t="s">
        <v>547</v>
      </c>
      <c r="D21" s="54" t="s">
        <v>3676</v>
      </c>
      <c r="E21" s="6" t="s">
        <v>592</v>
      </c>
      <c r="F21" s="19">
        <v>20</v>
      </c>
      <c r="G21" s="24">
        <v>201.76</v>
      </c>
      <c r="H21" s="24">
        <v>1.62</v>
      </c>
      <c r="I21" s="31">
        <v>7.1631999999999998</v>
      </c>
      <c r="J21" s="31"/>
      <c r="K21" s="35" t="s">
        <v>593</v>
      </c>
    </row>
    <row r="22" spans="2:11" x14ac:dyDescent="0.35">
      <c r="B22" s="8" t="s">
        <v>3671</v>
      </c>
      <c r="C22" s="57" t="s">
        <v>547</v>
      </c>
      <c r="D22" s="54" t="s">
        <v>3672</v>
      </c>
      <c r="E22" s="6" t="s">
        <v>592</v>
      </c>
      <c r="F22" s="19">
        <v>200</v>
      </c>
      <c r="G22" s="24">
        <v>200.34</v>
      </c>
      <c r="H22" s="24">
        <v>1.61</v>
      </c>
      <c r="I22" s="31">
        <v>7.1631999999999998</v>
      </c>
      <c r="J22" s="31"/>
      <c r="K22" s="35" t="s">
        <v>593</v>
      </c>
    </row>
    <row r="23" spans="2:11" x14ac:dyDescent="0.35">
      <c r="C23" s="58" t="s">
        <v>175</v>
      </c>
      <c r="D23" s="54"/>
      <c r="E23" s="6"/>
      <c r="F23" s="19"/>
      <c r="G23" s="25">
        <v>3002.99</v>
      </c>
      <c r="H23" s="25">
        <v>24.14</v>
      </c>
      <c r="I23" s="31"/>
      <c r="J23" s="31"/>
      <c r="K23" s="35"/>
    </row>
    <row r="24" spans="2:11" x14ac:dyDescent="0.35">
      <c r="C24" s="57"/>
      <c r="D24" s="54"/>
      <c r="E24" s="6"/>
      <c r="F24" s="19"/>
      <c r="G24" s="24"/>
      <c r="H24" s="24"/>
      <c r="I24" s="31"/>
      <c r="J24" s="31"/>
      <c r="K24" s="35"/>
    </row>
    <row r="25" spans="2:11" x14ac:dyDescent="0.35">
      <c r="C25" s="58" t="s">
        <v>7</v>
      </c>
      <c r="D25" s="54"/>
      <c r="E25" s="6"/>
      <c r="F25" s="19"/>
      <c r="G25" s="24" t="s">
        <v>2</v>
      </c>
      <c r="H25" s="24" t="s">
        <v>2</v>
      </c>
      <c r="I25" s="31"/>
      <c r="J25" s="31"/>
      <c r="K25" s="35"/>
    </row>
    <row r="26" spans="2:11" x14ac:dyDescent="0.35">
      <c r="C26" s="57"/>
      <c r="D26" s="54"/>
      <c r="E26" s="6"/>
      <c r="F26" s="19"/>
      <c r="G26" s="24"/>
      <c r="H26" s="24"/>
      <c r="I26" s="31"/>
      <c r="J26" s="31"/>
      <c r="K26" s="35"/>
    </row>
    <row r="27" spans="2:11" x14ac:dyDescent="0.35">
      <c r="C27" s="58" t="s">
        <v>8</v>
      </c>
      <c r="D27" s="54"/>
      <c r="E27" s="6"/>
      <c r="F27" s="19"/>
      <c r="G27" s="24" t="s">
        <v>2</v>
      </c>
      <c r="H27" s="24" t="s">
        <v>2</v>
      </c>
      <c r="I27" s="31"/>
      <c r="J27" s="31"/>
      <c r="K27" s="35"/>
    </row>
    <row r="28" spans="2:11" x14ac:dyDescent="0.35">
      <c r="C28" s="57"/>
      <c r="D28" s="54"/>
      <c r="E28" s="6"/>
      <c r="F28" s="19"/>
      <c r="G28" s="24"/>
      <c r="H28" s="24"/>
      <c r="I28" s="31"/>
      <c r="J28" s="31"/>
      <c r="K28" s="35"/>
    </row>
    <row r="29" spans="2:11" x14ac:dyDescent="0.35">
      <c r="C29" s="58" t="s">
        <v>9</v>
      </c>
      <c r="D29" s="54"/>
      <c r="E29" s="6"/>
      <c r="F29" s="19"/>
      <c r="G29" s="24" t="s">
        <v>2</v>
      </c>
      <c r="H29" s="24" t="s">
        <v>2</v>
      </c>
      <c r="I29" s="31"/>
      <c r="J29" s="31"/>
      <c r="K29" s="35"/>
    </row>
    <row r="30" spans="2:11" x14ac:dyDescent="0.35">
      <c r="C30" s="57"/>
      <c r="D30" s="54"/>
      <c r="E30" s="6"/>
      <c r="F30" s="19"/>
      <c r="G30" s="24"/>
      <c r="H30" s="24"/>
      <c r="I30" s="31"/>
      <c r="J30" s="31"/>
      <c r="K30" s="35"/>
    </row>
    <row r="31" spans="2:11" x14ac:dyDescent="0.35">
      <c r="C31" s="59" t="s">
        <v>10</v>
      </c>
      <c r="D31" s="54"/>
      <c r="E31" s="6"/>
      <c r="F31" s="19"/>
      <c r="G31" s="24"/>
      <c r="H31" s="24"/>
      <c r="I31" s="31"/>
      <c r="J31" s="31"/>
      <c r="K31" s="35"/>
    </row>
    <row r="32" spans="2:11" x14ac:dyDescent="0.35">
      <c r="B32" s="8" t="s">
        <v>4638</v>
      </c>
      <c r="C32" s="57" t="s">
        <v>4639</v>
      </c>
      <c r="D32" s="54" t="s">
        <v>4640</v>
      </c>
      <c r="E32" s="6" t="s">
        <v>189</v>
      </c>
      <c r="F32" s="19">
        <v>3000000</v>
      </c>
      <c r="G32" s="24">
        <v>3046.33</v>
      </c>
      <c r="H32" s="24">
        <v>24.48</v>
      </c>
      <c r="I32" s="31">
        <v>6.6914742</v>
      </c>
      <c r="J32" s="31"/>
      <c r="K32" s="35"/>
    </row>
    <row r="33" spans="1:11" x14ac:dyDescent="0.35">
      <c r="B33" s="8" t="s">
        <v>3225</v>
      </c>
      <c r="C33" s="57" t="s">
        <v>3226</v>
      </c>
      <c r="D33" s="54" t="s">
        <v>3227</v>
      </c>
      <c r="E33" s="6" t="s">
        <v>189</v>
      </c>
      <c r="F33" s="19">
        <v>3000000</v>
      </c>
      <c r="G33" s="24">
        <v>3045.75</v>
      </c>
      <c r="H33" s="24">
        <v>24.48</v>
      </c>
      <c r="I33" s="31">
        <v>6.6624144999999997</v>
      </c>
      <c r="J33" s="31"/>
      <c r="K33" s="35"/>
    </row>
    <row r="34" spans="1:11" x14ac:dyDescent="0.35">
      <c r="B34" s="8" t="s">
        <v>4641</v>
      </c>
      <c r="C34" s="57" t="s">
        <v>4642</v>
      </c>
      <c r="D34" s="54" t="s">
        <v>4643</v>
      </c>
      <c r="E34" s="6" t="s">
        <v>189</v>
      </c>
      <c r="F34" s="19">
        <v>500000</v>
      </c>
      <c r="G34" s="24">
        <v>509.64</v>
      </c>
      <c r="H34" s="24">
        <v>4.0999999999999996</v>
      </c>
      <c r="I34" s="31">
        <v>6.6666765999999997</v>
      </c>
      <c r="J34" s="31"/>
      <c r="K34" s="35"/>
    </row>
    <row r="35" spans="1:11" x14ac:dyDescent="0.35">
      <c r="C35" s="58" t="s">
        <v>175</v>
      </c>
      <c r="D35" s="54"/>
      <c r="E35" s="6"/>
      <c r="F35" s="19"/>
      <c r="G35" s="25">
        <v>6601.72</v>
      </c>
      <c r="H35" s="25">
        <v>53.06</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3273</v>
      </c>
      <c r="C47" s="57" t="s">
        <v>3274</v>
      </c>
      <c r="D47" s="54" t="s">
        <v>3275</v>
      </c>
      <c r="E47" s="6" t="s">
        <v>189</v>
      </c>
      <c r="F47" s="19">
        <v>890000</v>
      </c>
      <c r="G47" s="24">
        <v>836.44</v>
      </c>
      <c r="H47" s="24">
        <v>6.72</v>
      </c>
      <c r="I47" s="31">
        <v>6.6308807999999999</v>
      </c>
      <c r="J47" s="31"/>
      <c r="K47" s="35"/>
    </row>
    <row r="48" spans="1:11" x14ac:dyDescent="0.35">
      <c r="B48" s="8" t="s">
        <v>4631</v>
      </c>
      <c r="C48" s="57" t="s">
        <v>4632</v>
      </c>
      <c r="D48" s="54" t="s">
        <v>4633</v>
      </c>
      <c r="E48" s="6" t="s">
        <v>189</v>
      </c>
      <c r="F48" s="19">
        <v>540400</v>
      </c>
      <c r="G48" s="24">
        <v>504.52</v>
      </c>
      <c r="H48" s="24">
        <v>4.05</v>
      </c>
      <c r="I48" s="31">
        <v>6.6355249000000001</v>
      </c>
      <c r="J48" s="31"/>
      <c r="K48" s="35"/>
    </row>
    <row r="49" spans="1:11" x14ac:dyDescent="0.35">
      <c r="B49" s="8" t="s">
        <v>3270</v>
      </c>
      <c r="C49" s="57" t="s">
        <v>3271</v>
      </c>
      <c r="D49" s="54" t="s">
        <v>3272</v>
      </c>
      <c r="E49" s="6" t="s">
        <v>189</v>
      </c>
      <c r="F49" s="19">
        <v>400000</v>
      </c>
      <c r="G49" s="24">
        <v>373.71</v>
      </c>
      <c r="H49" s="24">
        <v>3</v>
      </c>
      <c r="I49" s="31">
        <v>6.6354733000000001</v>
      </c>
      <c r="J49" s="31"/>
      <c r="K49" s="35"/>
    </row>
    <row r="50" spans="1:11" x14ac:dyDescent="0.35">
      <c r="B50" s="8" t="s">
        <v>3261</v>
      </c>
      <c r="C50" s="57" t="s">
        <v>3262</v>
      </c>
      <c r="D50" s="54" t="s">
        <v>3263</v>
      </c>
      <c r="E50" s="6" t="s">
        <v>189</v>
      </c>
      <c r="F50" s="19">
        <v>350000</v>
      </c>
      <c r="G50" s="24">
        <v>334.67</v>
      </c>
      <c r="H50" s="24">
        <v>2.69</v>
      </c>
      <c r="I50" s="31">
        <v>6.6327920000000002</v>
      </c>
      <c r="J50" s="31"/>
      <c r="K50" s="35"/>
    </row>
    <row r="51" spans="1:11" x14ac:dyDescent="0.35">
      <c r="B51" s="8" t="s">
        <v>3914</v>
      </c>
      <c r="C51" s="57" t="s">
        <v>3915</v>
      </c>
      <c r="D51" s="54" t="s">
        <v>3916</v>
      </c>
      <c r="E51" s="6" t="s">
        <v>189</v>
      </c>
      <c r="F51" s="19">
        <v>232200</v>
      </c>
      <c r="G51" s="24">
        <v>221.6</v>
      </c>
      <c r="H51" s="24">
        <v>1.78</v>
      </c>
      <c r="I51" s="31">
        <v>6.6327920000000002</v>
      </c>
      <c r="J51" s="31"/>
      <c r="K51" s="35"/>
    </row>
    <row r="52" spans="1:11" x14ac:dyDescent="0.35">
      <c r="C52" s="58" t="s">
        <v>175</v>
      </c>
      <c r="D52" s="54"/>
      <c r="E52" s="6"/>
      <c r="F52" s="19"/>
      <c r="G52" s="25">
        <v>2270.94</v>
      </c>
      <c r="H52" s="25">
        <v>18.239999999999998</v>
      </c>
      <c r="I52" s="31"/>
      <c r="J52" s="31"/>
      <c r="K52" s="35"/>
    </row>
    <row r="53" spans="1:11" x14ac:dyDescent="0.35">
      <c r="C53" s="57"/>
      <c r="D53" s="54"/>
      <c r="E53" s="6"/>
      <c r="F53" s="19"/>
      <c r="G53" s="24"/>
      <c r="H53" s="24"/>
      <c r="I53" s="31"/>
      <c r="J53" s="31"/>
      <c r="K53" s="35"/>
    </row>
    <row r="54" spans="1:11" x14ac:dyDescent="0.35">
      <c r="A54" s="10"/>
      <c r="B54" s="28"/>
      <c r="C54" s="58" t="s">
        <v>18</v>
      </c>
      <c r="D54" s="54"/>
      <c r="E54" s="6"/>
      <c r="F54" s="19"/>
      <c r="G54" s="24"/>
      <c r="H54" s="24"/>
      <c r="I54" s="31"/>
      <c r="J54" s="31"/>
      <c r="K54" s="35"/>
    </row>
    <row r="55" spans="1:11" x14ac:dyDescent="0.35">
      <c r="A55" s="28"/>
      <c r="B55" s="28"/>
      <c r="C55" s="58" t="s">
        <v>19</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20</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21</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22</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23</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C65" s="59" t="s">
        <v>24</v>
      </c>
      <c r="D65" s="54"/>
      <c r="E65" s="6"/>
      <c r="F65" s="19"/>
      <c r="G65" s="24"/>
      <c r="H65" s="24"/>
      <c r="I65" s="31"/>
      <c r="J65" s="31"/>
      <c r="K65" s="35"/>
    </row>
    <row r="66" spans="1:54" x14ac:dyDescent="0.35">
      <c r="B66" s="8" t="s">
        <v>190</v>
      </c>
      <c r="C66" s="57" t="s">
        <v>191</v>
      </c>
      <c r="D66" s="54"/>
      <c r="E66" s="6"/>
      <c r="F66" s="19"/>
      <c r="G66" s="24">
        <v>426.08</v>
      </c>
      <c r="H66" s="24">
        <v>3.42</v>
      </c>
      <c r="I66" s="31"/>
      <c r="J66" s="31"/>
      <c r="K66" s="35"/>
    </row>
    <row r="67" spans="1:54" x14ac:dyDescent="0.35">
      <c r="C67" s="58" t="s">
        <v>175</v>
      </c>
      <c r="D67" s="54"/>
      <c r="E67" s="6"/>
      <c r="F67" s="19"/>
      <c r="G67" s="25">
        <v>426.08</v>
      </c>
      <c r="H67" s="25">
        <v>3.42</v>
      </c>
      <c r="I67" s="31"/>
      <c r="J67" s="31"/>
      <c r="K67" s="35"/>
    </row>
    <row r="68" spans="1:54" x14ac:dyDescent="0.35">
      <c r="C68" s="57"/>
      <c r="D68" s="54"/>
      <c r="E68" s="6"/>
      <c r="F68" s="19"/>
      <c r="G68" s="24"/>
      <c r="H68" s="24"/>
      <c r="I68" s="31"/>
      <c r="J68" s="31"/>
      <c r="K68" s="35"/>
    </row>
    <row r="69" spans="1:54" x14ac:dyDescent="0.35">
      <c r="A69" s="10"/>
      <c r="B69" s="28"/>
      <c r="C69" s="58" t="s">
        <v>25</v>
      </c>
      <c r="D69" s="54"/>
      <c r="E69" s="6"/>
      <c r="F69" s="19"/>
      <c r="G69" s="24"/>
      <c r="H69" s="24"/>
      <c r="I69" s="31"/>
      <c r="J69" s="31"/>
      <c r="K69" s="35"/>
    </row>
    <row r="70" spans="1:54" s="2" customFormat="1" ht="13.5" x14ac:dyDescent="0.35">
      <c r="A70" s="28"/>
      <c r="B70" s="28"/>
      <c r="C70" s="57" t="s">
        <v>5122</v>
      </c>
      <c r="D70" s="54"/>
      <c r="E70" s="6"/>
      <c r="F70" s="19"/>
      <c r="G70" s="24" t="s">
        <v>2</v>
      </c>
      <c r="H70" s="24" t="s">
        <v>2</v>
      </c>
      <c r="I70" s="31"/>
      <c r="J70" s="31"/>
      <c r="K70" s="35"/>
      <c r="L70" s="3"/>
      <c r="AI70" s="3"/>
      <c r="AV70" s="3"/>
      <c r="AX70" s="3"/>
      <c r="BB70" s="3"/>
    </row>
    <row r="71" spans="1:54" x14ac:dyDescent="0.35">
      <c r="B71" s="8"/>
      <c r="C71" s="57" t="s">
        <v>192</v>
      </c>
      <c r="D71" s="54"/>
      <c r="E71" s="6"/>
      <c r="F71" s="19"/>
      <c r="G71" s="24">
        <v>142.5</v>
      </c>
      <c r="H71" s="24">
        <v>1.1399999999999999</v>
      </c>
      <c r="I71" s="31"/>
      <c r="J71" s="31"/>
      <c r="K71" s="35"/>
    </row>
    <row r="72" spans="1:54" x14ac:dyDescent="0.35">
      <c r="C72" s="58" t="s">
        <v>175</v>
      </c>
      <c r="D72" s="54"/>
      <c r="E72" s="6"/>
      <c r="F72" s="19"/>
      <c r="G72" s="25">
        <v>142.5</v>
      </c>
      <c r="H72" s="25">
        <v>1.1399999999999999</v>
      </c>
      <c r="I72" s="31"/>
      <c r="J72" s="31"/>
      <c r="K72" s="35"/>
    </row>
    <row r="73" spans="1:54" x14ac:dyDescent="0.35">
      <c r="C73" s="57"/>
      <c r="D73" s="54"/>
      <c r="E73" s="6"/>
      <c r="F73" s="19"/>
      <c r="G73" s="24"/>
      <c r="H73" s="24"/>
      <c r="I73" s="31"/>
      <c r="J73" s="31"/>
      <c r="K73" s="35"/>
    </row>
    <row r="74" spans="1:54" x14ac:dyDescent="0.35">
      <c r="C74" s="60" t="s">
        <v>193</v>
      </c>
      <c r="D74" s="55"/>
      <c r="E74" s="5"/>
      <c r="F74" s="20"/>
      <c r="G74" s="26">
        <v>12444.23</v>
      </c>
      <c r="H74" s="26">
        <v>100</v>
      </c>
      <c r="I74" s="32"/>
      <c r="J74" s="32"/>
      <c r="K74" s="36"/>
    </row>
    <row r="77" spans="1:54" x14ac:dyDescent="0.35">
      <c r="C77" s="1" t="s">
        <v>194</v>
      </c>
    </row>
    <row r="78" spans="1:54" x14ac:dyDescent="0.35">
      <c r="C78" s="37" t="s">
        <v>195</v>
      </c>
      <c r="D78" s="37"/>
      <c r="E78" s="37"/>
      <c r="F78" s="37"/>
      <c r="G78" s="37"/>
      <c r="H78" s="37"/>
      <c r="I78" s="37"/>
      <c r="J78" s="37"/>
      <c r="K78" s="37"/>
    </row>
    <row r="79" spans="1:54" x14ac:dyDescent="0.35">
      <c r="C79" s="2" t="s">
        <v>196</v>
      </c>
    </row>
    <row r="80" spans="1:54" x14ac:dyDescent="0.35">
      <c r="C80" s="2" t="s">
        <v>197</v>
      </c>
    </row>
    <row r="81" spans="3:11" ht="30" customHeight="1" x14ac:dyDescent="0.35">
      <c r="C81" s="81" t="s">
        <v>198</v>
      </c>
      <c r="D81" s="82"/>
      <c r="E81" s="82"/>
      <c r="F81" s="82"/>
      <c r="G81" s="82"/>
      <c r="H81" s="82"/>
      <c r="I81" s="82"/>
      <c r="J81" s="82"/>
      <c r="K81" s="82"/>
    </row>
    <row r="82" spans="3:11" x14ac:dyDescent="0.35">
      <c r="C82" s="2" t="s">
        <v>199</v>
      </c>
    </row>
    <row r="84" spans="3:11" x14ac:dyDescent="0.35">
      <c r="C84" s="78" t="s">
        <v>5235</v>
      </c>
      <c r="E84" s="78" t="s">
        <v>5236</v>
      </c>
      <c r="F84" s="79"/>
    </row>
    <row r="85" spans="3:11" x14ac:dyDescent="0.35">
      <c r="E85" s="2" t="s">
        <v>5284</v>
      </c>
    </row>
  </sheetData>
  <mergeCells count="1">
    <mergeCell ref="C81:K81"/>
  </mergeCells>
  <hyperlinks>
    <hyperlink ref="J2" location="'Index'!A1" display="'Index'!A1" xr:uid="{B7D8D26E-173F-4C78-AB77-AA3AA52549AE}"/>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A1ABA-8CDA-466A-991E-35B178F7BAE0}">
  <sheetPr codeName="Sheet1106"/>
  <dimension ref="A1:IV126"/>
  <sheetViews>
    <sheetView showGridLines="0" zoomScale="90" zoomScaleNormal="90" workbookViewId="0">
      <pane ySplit="6" topLeftCell="A122"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4644</v>
      </c>
      <c r="J2" s="38" t="s">
        <v>4846</v>
      </c>
    </row>
    <row r="3" spans="1:54" ht="16" x14ac:dyDescent="0.4">
      <c r="C3" s="1" t="s">
        <v>28</v>
      </c>
      <c r="D3" s="21" t="s">
        <v>4645</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4594400</v>
      </c>
      <c r="G10" s="24">
        <v>83994.82</v>
      </c>
      <c r="H10" s="24">
        <v>9.4700000000000006</v>
      </c>
      <c r="I10" s="31"/>
      <c r="J10" s="31"/>
      <c r="K10" s="35"/>
    </row>
    <row r="11" spans="1:54" x14ac:dyDescent="0.35">
      <c r="B11" s="8" t="s">
        <v>47</v>
      </c>
      <c r="C11" s="57" t="s">
        <v>48</v>
      </c>
      <c r="D11" s="54" t="s">
        <v>49</v>
      </c>
      <c r="E11" s="6" t="s">
        <v>50</v>
      </c>
      <c r="F11" s="19">
        <v>3680000</v>
      </c>
      <c r="G11" s="24">
        <v>57799.92</v>
      </c>
      <c r="H11" s="24">
        <v>6.52</v>
      </c>
      <c r="I11" s="31"/>
      <c r="J11" s="31"/>
      <c r="K11" s="35"/>
    </row>
    <row r="12" spans="1:54" x14ac:dyDescent="0.35">
      <c r="B12" s="8" t="s">
        <v>61</v>
      </c>
      <c r="C12" s="57" t="s">
        <v>62</v>
      </c>
      <c r="D12" s="54" t="s">
        <v>63</v>
      </c>
      <c r="E12" s="6" t="s">
        <v>50</v>
      </c>
      <c r="F12" s="19">
        <v>1391350</v>
      </c>
      <c r="G12" s="24">
        <v>50174.17</v>
      </c>
      <c r="H12" s="24">
        <v>5.66</v>
      </c>
      <c r="I12" s="31"/>
      <c r="J12" s="31"/>
      <c r="K12" s="35"/>
    </row>
    <row r="13" spans="1:54" x14ac:dyDescent="0.35">
      <c r="B13" s="8" t="s">
        <v>51</v>
      </c>
      <c r="C13" s="57" t="s">
        <v>52</v>
      </c>
      <c r="D13" s="54" t="s">
        <v>53</v>
      </c>
      <c r="E13" s="6" t="s">
        <v>54</v>
      </c>
      <c r="F13" s="19">
        <v>1302446</v>
      </c>
      <c r="G13" s="24">
        <v>45485.32</v>
      </c>
      <c r="H13" s="24">
        <v>5.13</v>
      </c>
      <c r="I13" s="31"/>
      <c r="J13" s="31"/>
      <c r="K13" s="35"/>
    </row>
    <row r="14" spans="1:54" x14ac:dyDescent="0.35">
      <c r="B14" s="8" t="s">
        <v>120</v>
      </c>
      <c r="C14" s="57" t="s">
        <v>121</v>
      </c>
      <c r="D14" s="54" t="s">
        <v>122</v>
      </c>
      <c r="E14" s="6" t="s">
        <v>123</v>
      </c>
      <c r="F14" s="19">
        <v>13666666</v>
      </c>
      <c r="G14" s="24">
        <v>39681.160000000003</v>
      </c>
      <c r="H14" s="24">
        <v>4.47</v>
      </c>
      <c r="I14" s="31"/>
      <c r="J14" s="31"/>
      <c r="K14" s="35"/>
    </row>
    <row r="15" spans="1:54" x14ac:dyDescent="0.35">
      <c r="B15" s="8" t="s">
        <v>72</v>
      </c>
      <c r="C15" s="57" t="s">
        <v>73</v>
      </c>
      <c r="D15" s="54" t="s">
        <v>74</v>
      </c>
      <c r="E15" s="6" t="s">
        <v>43</v>
      </c>
      <c r="F15" s="19">
        <v>4350000</v>
      </c>
      <c r="G15" s="24">
        <v>33560.25</v>
      </c>
      <c r="H15" s="24">
        <v>3.78</v>
      </c>
      <c r="I15" s="31"/>
      <c r="J15" s="31"/>
      <c r="K15" s="35"/>
    </row>
    <row r="16" spans="1:54" x14ac:dyDescent="0.35">
      <c r="B16" s="8" t="s">
        <v>402</v>
      </c>
      <c r="C16" s="57" t="s">
        <v>403</v>
      </c>
      <c r="D16" s="54" t="s">
        <v>404</v>
      </c>
      <c r="E16" s="6" t="s">
        <v>344</v>
      </c>
      <c r="F16" s="19">
        <v>17400000</v>
      </c>
      <c r="G16" s="24">
        <v>31848.959999999999</v>
      </c>
      <c r="H16" s="24">
        <v>3.59</v>
      </c>
      <c r="I16" s="31"/>
      <c r="J16" s="31"/>
      <c r="K16" s="35"/>
    </row>
    <row r="17" spans="2:11" x14ac:dyDescent="0.35">
      <c r="B17" s="8" t="s">
        <v>384</v>
      </c>
      <c r="C17" s="57" t="s">
        <v>385</v>
      </c>
      <c r="D17" s="54" t="s">
        <v>386</v>
      </c>
      <c r="E17" s="6" t="s">
        <v>97</v>
      </c>
      <c r="F17" s="19">
        <v>7100000</v>
      </c>
      <c r="G17" s="24">
        <v>29092.25</v>
      </c>
      <c r="H17" s="24">
        <v>3.28</v>
      </c>
      <c r="I17" s="31"/>
      <c r="J17" s="31"/>
      <c r="K17" s="35"/>
    </row>
    <row r="18" spans="2:11" x14ac:dyDescent="0.35">
      <c r="B18" s="8" t="s">
        <v>68</v>
      </c>
      <c r="C18" s="57" t="s">
        <v>69</v>
      </c>
      <c r="D18" s="54" t="s">
        <v>70</v>
      </c>
      <c r="E18" s="6" t="s">
        <v>71</v>
      </c>
      <c r="F18" s="19">
        <v>245000</v>
      </c>
      <c r="G18" s="24">
        <v>28229.27</v>
      </c>
      <c r="H18" s="24">
        <v>3.18</v>
      </c>
      <c r="I18" s="31"/>
      <c r="J18" s="31"/>
      <c r="K18" s="35"/>
    </row>
    <row r="19" spans="2:11" x14ac:dyDescent="0.35">
      <c r="B19" s="8" t="s">
        <v>94</v>
      </c>
      <c r="C19" s="57" t="s">
        <v>95</v>
      </c>
      <c r="D19" s="54" t="s">
        <v>96</v>
      </c>
      <c r="E19" s="6" t="s">
        <v>97</v>
      </c>
      <c r="F19" s="19">
        <v>935000</v>
      </c>
      <c r="G19" s="24">
        <v>21120.25</v>
      </c>
      <c r="H19" s="24">
        <v>2.38</v>
      </c>
      <c r="I19" s="31"/>
      <c r="J19" s="31"/>
      <c r="K19" s="35"/>
    </row>
    <row r="20" spans="2:11" x14ac:dyDescent="0.35">
      <c r="B20" s="8" t="s">
        <v>408</v>
      </c>
      <c r="C20" s="57" t="s">
        <v>409</v>
      </c>
      <c r="D20" s="54" t="s">
        <v>410</v>
      </c>
      <c r="E20" s="6" t="s">
        <v>411</v>
      </c>
      <c r="F20" s="19">
        <v>8400000</v>
      </c>
      <c r="G20" s="24">
        <v>20695.919999999998</v>
      </c>
      <c r="H20" s="24">
        <v>2.33</v>
      </c>
      <c r="I20" s="31"/>
      <c r="J20" s="31"/>
      <c r="K20" s="35"/>
    </row>
    <row r="21" spans="2:11" x14ac:dyDescent="0.35">
      <c r="B21" s="8" t="s">
        <v>990</v>
      </c>
      <c r="C21" s="57" t="s">
        <v>991</v>
      </c>
      <c r="D21" s="54" t="s">
        <v>992</v>
      </c>
      <c r="E21" s="6" t="s">
        <v>71</v>
      </c>
      <c r="F21" s="19">
        <v>226646</v>
      </c>
      <c r="G21" s="24">
        <v>17857.099999999999</v>
      </c>
      <c r="H21" s="24">
        <v>2.0099999999999998</v>
      </c>
      <c r="I21" s="31"/>
      <c r="J21" s="31"/>
      <c r="K21" s="35"/>
    </row>
    <row r="22" spans="2:11" x14ac:dyDescent="0.35">
      <c r="B22" s="8" t="s">
        <v>161</v>
      </c>
      <c r="C22" s="57" t="s">
        <v>162</v>
      </c>
      <c r="D22" s="54" t="s">
        <v>163</v>
      </c>
      <c r="E22" s="6" t="s">
        <v>164</v>
      </c>
      <c r="F22" s="19">
        <v>720000</v>
      </c>
      <c r="G22" s="24">
        <v>17206.560000000001</v>
      </c>
      <c r="H22" s="24">
        <v>1.94</v>
      </c>
      <c r="I22" s="31"/>
      <c r="J22" s="31"/>
      <c r="K22" s="35"/>
    </row>
    <row r="23" spans="2:11" x14ac:dyDescent="0.35">
      <c r="B23" s="8" t="s">
        <v>87</v>
      </c>
      <c r="C23" s="57" t="s">
        <v>88</v>
      </c>
      <c r="D23" s="54" t="s">
        <v>89</v>
      </c>
      <c r="E23" s="6" t="s">
        <v>71</v>
      </c>
      <c r="F23" s="19">
        <v>300000</v>
      </c>
      <c r="G23" s="24">
        <v>16043.1</v>
      </c>
      <c r="H23" s="24">
        <v>1.81</v>
      </c>
      <c r="I23" s="31"/>
      <c r="J23" s="31"/>
      <c r="K23" s="35"/>
    </row>
    <row r="24" spans="2:11" x14ac:dyDescent="0.35">
      <c r="B24" s="8" t="s">
        <v>513</v>
      </c>
      <c r="C24" s="57" t="s">
        <v>514</v>
      </c>
      <c r="D24" s="54" t="s">
        <v>515</v>
      </c>
      <c r="E24" s="6" t="s">
        <v>309</v>
      </c>
      <c r="F24" s="19">
        <v>700000</v>
      </c>
      <c r="G24" s="24">
        <v>15755.25</v>
      </c>
      <c r="H24" s="24">
        <v>1.78</v>
      </c>
      <c r="I24" s="31"/>
      <c r="J24" s="31"/>
      <c r="K24" s="35"/>
    </row>
    <row r="25" spans="2:11" x14ac:dyDescent="0.35">
      <c r="B25" s="8" t="s">
        <v>393</v>
      </c>
      <c r="C25" s="57" t="s">
        <v>394</v>
      </c>
      <c r="D25" s="54" t="s">
        <v>395</v>
      </c>
      <c r="E25" s="6" t="s">
        <v>50</v>
      </c>
      <c r="F25" s="19">
        <v>1090000</v>
      </c>
      <c r="G25" s="24">
        <v>15458.93</v>
      </c>
      <c r="H25" s="24">
        <v>1.74</v>
      </c>
      <c r="I25" s="31"/>
      <c r="J25" s="31"/>
      <c r="K25" s="35"/>
    </row>
    <row r="26" spans="2:11" x14ac:dyDescent="0.35">
      <c r="B26" s="8" t="s">
        <v>146</v>
      </c>
      <c r="C26" s="57" t="s">
        <v>147</v>
      </c>
      <c r="D26" s="54" t="s">
        <v>148</v>
      </c>
      <c r="E26" s="6" t="s">
        <v>145</v>
      </c>
      <c r="F26" s="19">
        <v>450000</v>
      </c>
      <c r="G26" s="24">
        <v>15193.8</v>
      </c>
      <c r="H26" s="24">
        <v>1.71</v>
      </c>
      <c r="I26" s="31"/>
      <c r="J26" s="31"/>
      <c r="K26" s="35"/>
    </row>
    <row r="27" spans="2:11" x14ac:dyDescent="0.35">
      <c r="B27" s="8" t="s">
        <v>90</v>
      </c>
      <c r="C27" s="57" t="s">
        <v>91</v>
      </c>
      <c r="D27" s="54" t="s">
        <v>92</v>
      </c>
      <c r="E27" s="6" t="s">
        <v>93</v>
      </c>
      <c r="F27" s="19">
        <v>250000</v>
      </c>
      <c r="G27" s="24">
        <v>14438.63</v>
      </c>
      <c r="H27" s="24">
        <v>1.63</v>
      </c>
      <c r="I27" s="31"/>
      <c r="J27" s="31"/>
      <c r="K27" s="35"/>
    </row>
    <row r="28" spans="2:11" x14ac:dyDescent="0.35">
      <c r="B28" s="8" t="s">
        <v>396</v>
      </c>
      <c r="C28" s="57" t="s">
        <v>397</v>
      </c>
      <c r="D28" s="54" t="s">
        <v>398</v>
      </c>
      <c r="E28" s="6" t="s">
        <v>82</v>
      </c>
      <c r="F28" s="19">
        <v>5100000</v>
      </c>
      <c r="G28" s="24">
        <v>14433</v>
      </c>
      <c r="H28" s="24">
        <v>1.63</v>
      </c>
      <c r="I28" s="31"/>
      <c r="J28" s="31"/>
      <c r="K28" s="35"/>
    </row>
    <row r="29" spans="2:11" x14ac:dyDescent="0.35">
      <c r="B29" s="8" t="s">
        <v>112</v>
      </c>
      <c r="C29" s="57" t="s">
        <v>113</v>
      </c>
      <c r="D29" s="54" t="s">
        <v>114</v>
      </c>
      <c r="E29" s="6" t="s">
        <v>115</v>
      </c>
      <c r="F29" s="19">
        <v>320000</v>
      </c>
      <c r="G29" s="24">
        <v>14405.44</v>
      </c>
      <c r="H29" s="24">
        <v>1.62</v>
      </c>
      <c r="I29" s="31"/>
      <c r="J29" s="31"/>
      <c r="K29" s="35"/>
    </row>
    <row r="30" spans="2:11" x14ac:dyDescent="0.35">
      <c r="B30" s="8" t="s">
        <v>2081</v>
      </c>
      <c r="C30" s="57" t="s">
        <v>2082</v>
      </c>
      <c r="D30" s="54" t="s">
        <v>2083</v>
      </c>
      <c r="E30" s="6" t="s">
        <v>131</v>
      </c>
      <c r="F30" s="19">
        <v>360000</v>
      </c>
      <c r="G30" s="24">
        <v>13861.98</v>
      </c>
      <c r="H30" s="24">
        <v>1.56</v>
      </c>
      <c r="I30" s="31"/>
      <c r="J30" s="31"/>
      <c r="K30" s="35"/>
    </row>
    <row r="31" spans="2:11" x14ac:dyDescent="0.35">
      <c r="B31" s="8" t="s">
        <v>549</v>
      </c>
      <c r="C31" s="57" t="s">
        <v>550</v>
      </c>
      <c r="D31" s="54" t="s">
        <v>551</v>
      </c>
      <c r="E31" s="6" t="s">
        <v>86</v>
      </c>
      <c r="F31" s="19">
        <v>740000</v>
      </c>
      <c r="G31" s="24">
        <v>13267.09</v>
      </c>
      <c r="H31" s="24">
        <v>1.5</v>
      </c>
      <c r="I31" s="31"/>
      <c r="J31" s="31"/>
      <c r="K31" s="35"/>
    </row>
    <row r="32" spans="2:11" x14ac:dyDescent="0.35">
      <c r="B32" s="8" t="s">
        <v>2051</v>
      </c>
      <c r="C32" s="57" t="s">
        <v>2052</v>
      </c>
      <c r="D32" s="54" t="s">
        <v>2053</v>
      </c>
      <c r="E32" s="6" t="s">
        <v>93</v>
      </c>
      <c r="F32" s="19">
        <v>450000</v>
      </c>
      <c r="G32" s="24">
        <v>12961.58</v>
      </c>
      <c r="H32" s="24">
        <v>1.46</v>
      </c>
      <c r="I32" s="31"/>
      <c r="J32" s="31"/>
      <c r="K32" s="35"/>
    </row>
    <row r="33" spans="2:11" x14ac:dyDescent="0.35">
      <c r="B33" s="8" t="s">
        <v>105</v>
      </c>
      <c r="C33" s="57" t="s">
        <v>106</v>
      </c>
      <c r="D33" s="54" t="s">
        <v>107</v>
      </c>
      <c r="E33" s="6" t="s">
        <v>71</v>
      </c>
      <c r="F33" s="19">
        <v>530000</v>
      </c>
      <c r="G33" s="24">
        <v>12825.21</v>
      </c>
      <c r="H33" s="24">
        <v>1.45</v>
      </c>
      <c r="I33" s="31"/>
      <c r="J33" s="31"/>
      <c r="K33" s="35"/>
    </row>
    <row r="34" spans="2:11" x14ac:dyDescent="0.35">
      <c r="B34" s="8" t="s">
        <v>415</v>
      </c>
      <c r="C34" s="57" t="s">
        <v>416</v>
      </c>
      <c r="D34" s="54" t="s">
        <v>417</v>
      </c>
      <c r="E34" s="6" t="s">
        <v>78</v>
      </c>
      <c r="F34" s="19">
        <v>4300000</v>
      </c>
      <c r="G34" s="24">
        <v>11974.21</v>
      </c>
      <c r="H34" s="24">
        <v>1.35</v>
      </c>
      <c r="I34" s="31"/>
      <c r="J34" s="31"/>
      <c r="K34" s="35"/>
    </row>
    <row r="35" spans="2:11" x14ac:dyDescent="0.35">
      <c r="B35" s="8" t="s">
        <v>430</v>
      </c>
      <c r="C35" s="57" t="s">
        <v>431</v>
      </c>
      <c r="D35" s="54" t="s">
        <v>432</v>
      </c>
      <c r="E35" s="6" t="s">
        <v>131</v>
      </c>
      <c r="F35" s="19">
        <v>672644</v>
      </c>
      <c r="G35" s="24">
        <v>11412.75</v>
      </c>
      <c r="H35" s="24">
        <v>1.29</v>
      </c>
      <c r="I35" s="31"/>
      <c r="J35" s="31"/>
      <c r="K35" s="35"/>
    </row>
    <row r="36" spans="2:11" x14ac:dyDescent="0.35">
      <c r="B36" s="8" t="s">
        <v>212</v>
      </c>
      <c r="C36" s="57" t="s">
        <v>213</v>
      </c>
      <c r="D36" s="54" t="s">
        <v>214</v>
      </c>
      <c r="E36" s="6" t="s">
        <v>215</v>
      </c>
      <c r="F36" s="19">
        <v>280000</v>
      </c>
      <c r="G36" s="24">
        <v>11238.92</v>
      </c>
      <c r="H36" s="24">
        <v>1.27</v>
      </c>
      <c r="I36" s="31"/>
      <c r="J36" s="31"/>
      <c r="K36" s="35"/>
    </row>
    <row r="37" spans="2:11" x14ac:dyDescent="0.35">
      <c r="B37" s="8" t="s">
        <v>4124</v>
      </c>
      <c r="C37" s="57" t="s">
        <v>201</v>
      </c>
      <c r="D37" s="54" t="s">
        <v>4125</v>
      </c>
      <c r="E37" s="6" t="s">
        <v>202</v>
      </c>
      <c r="F37" s="19">
        <v>1200000</v>
      </c>
      <c r="G37" s="24">
        <v>11179.8</v>
      </c>
      <c r="H37" s="24">
        <v>1.26</v>
      </c>
      <c r="I37" s="31"/>
      <c r="J37" s="31"/>
      <c r="K37" s="35"/>
    </row>
    <row r="38" spans="2:11" x14ac:dyDescent="0.35">
      <c r="B38" s="8" t="s">
        <v>165</v>
      </c>
      <c r="C38" s="57" t="s">
        <v>166</v>
      </c>
      <c r="D38" s="54" t="s">
        <v>167</v>
      </c>
      <c r="E38" s="6" t="s">
        <v>131</v>
      </c>
      <c r="F38" s="19">
        <v>360000</v>
      </c>
      <c r="G38" s="24">
        <v>10986.66</v>
      </c>
      <c r="H38" s="24">
        <v>1.24</v>
      </c>
      <c r="I38" s="31"/>
      <c r="J38" s="31"/>
      <c r="K38" s="35"/>
    </row>
    <row r="39" spans="2:11" x14ac:dyDescent="0.35">
      <c r="B39" s="8" t="s">
        <v>64</v>
      </c>
      <c r="C39" s="57" t="s">
        <v>65</v>
      </c>
      <c r="D39" s="54" t="s">
        <v>66</v>
      </c>
      <c r="E39" s="6" t="s">
        <v>67</v>
      </c>
      <c r="F39" s="19">
        <v>95000</v>
      </c>
      <c r="G39" s="24">
        <v>10934.07</v>
      </c>
      <c r="H39" s="24">
        <v>1.23</v>
      </c>
      <c r="I39" s="31"/>
      <c r="J39" s="31"/>
      <c r="K39" s="35"/>
    </row>
    <row r="40" spans="2:11" x14ac:dyDescent="0.35">
      <c r="B40" s="8" t="s">
        <v>209</v>
      </c>
      <c r="C40" s="57" t="s">
        <v>210</v>
      </c>
      <c r="D40" s="54" t="s">
        <v>211</v>
      </c>
      <c r="E40" s="6" t="s">
        <v>93</v>
      </c>
      <c r="F40" s="19">
        <v>35000</v>
      </c>
      <c r="G40" s="24">
        <v>10752.19</v>
      </c>
      <c r="H40" s="24">
        <v>1.21</v>
      </c>
      <c r="I40" s="31"/>
      <c r="J40" s="31"/>
      <c r="K40" s="35"/>
    </row>
    <row r="41" spans="2:11" x14ac:dyDescent="0.35">
      <c r="B41" s="8" t="s">
        <v>1008</v>
      </c>
      <c r="C41" s="57" t="s">
        <v>1009</v>
      </c>
      <c r="D41" s="54" t="s">
        <v>1010</v>
      </c>
      <c r="E41" s="6" t="s">
        <v>1011</v>
      </c>
      <c r="F41" s="19">
        <v>15300000</v>
      </c>
      <c r="G41" s="24">
        <v>10540.17</v>
      </c>
      <c r="H41" s="24">
        <v>1.19</v>
      </c>
      <c r="I41" s="31"/>
      <c r="J41" s="31"/>
      <c r="K41" s="35"/>
    </row>
    <row r="42" spans="2:11" x14ac:dyDescent="0.35">
      <c r="B42" s="8" t="s">
        <v>300</v>
      </c>
      <c r="C42" s="57" t="s">
        <v>301</v>
      </c>
      <c r="D42" s="54" t="s">
        <v>302</v>
      </c>
      <c r="E42" s="6" t="s">
        <v>200</v>
      </c>
      <c r="F42" s="19">
        <v>6700000</v>
      </c>
      <c r="G42" s="24">
        <v>10334.08</v>
      </c>
      <c r="H42" s="24">
        <v>1.1599999999999999</v>
      </c>
      <c r="I42" s="31"/>
      <c r="J42" s="31"/>
      <c r="K42" s="35"/>
    </row>
    <row r="43" spans="2:11" x14ac:dyDescent="0.35">
      <c r="B43" s="8" t="s">
        <v>234</v>
      </c>
      <c r="C43" s="57" t="s">
        <v>235</v>
      </c>
      <c r="D43" s="54" t="s">
        <v>236</v>
      </c>
      <c r="E43" s="6" t="s">
        <v>145</v>
      </c>
      <c r="F43" s="19">
        <v>825000</v>
      </c>
      <c r="G43" s="24">
        <v>9645.49</v>
      </c>
      <c r="H43" s="24">
        <v>1.0900000000000001</v>
      </c>
      <c r="I43" s="31"/>
      <c r="J43" s="31"/>
      <c r="K43" s="35"/>
    </row>
    <row r="44" spans="2:11" x14ac:dyDescent="0.35">
      <c r="B44" s="8" t="s">
        <v>470</v>
      </c>
      <c r="C44" s="57" t="s">
        <v>471</v>
      </c>
      <c r="D44" s="54" t="s">
        <v>472</v>
      </c>
      <c r="E44" s="6" t="s">
        <v>93</v>
      </c>
      <c r="F44" s="19">
        <v>190000</v>
      </c>
      <c r="G44" s="24">
        <v>9170.83</v>
      </c>
      <c r="H44" s="24">
        <v>1.03</v>
      </c>
      <c r="I44" s="31"/>
      <c r="J44" s="31"/>
      <c r="K44" s="35"/>
    </row>
    <row r="45" spans="2:11" x14ac:dyDescent="0.35">
      <c r="B45" s="8" t="s">
        <v>253</v>
      </c>
      <c r="C45" s="57" t="s">
        <v>254</v>
      </c>
      <c r="D45" s="54" t="s">
        <v>255</v>
      </c>
      <c r="E45" s="6" t="s">
        <v>104</v>
      </c>
      <c r="F45" s="19">
        <v>5000000</v>
      </c>
      <c r="G45" s="24">
        <v>8776.5</v>
      </c>
      <c r="H45" s="24">
        <v>0.99</v>
      </c>
      <c r="I45" s="31"/>
      <c r="J45" s="31"/>
      <c r="K45" s="35"/>
    </row>
    <row r="46" spans="2:11" x14ac:dyDescent="0.35">
      <c r="B46" s="8" t="s">
        <v>345</v>
      </c>
      <c r="C46" s="57" t="s">
        <v>346</v>
      </c>
      <c r="D46" s="54" t="s">
        <v>347</v>
      </c>
      <c r="E46" s="6" t="s">
        <v>43</v>
      </c>
      <c r="F46" s="19">
        <v>3825000</v>
      </c>
      <c r="G46" s="24">
        <v>8741.27</v>
      </c>
      <c r="H46" s="24">
        <v>0.99</v>
      </c>
      <c r="I46" s="31"/>
      <c r="J46" s="31"/>
      <c r="K46" s="35"/>
    </row>
    <row r="47" spans="2:11" x14ac:dyDescent="0.35">
      <c r="B47" s="8" t="s">
        <v>149</v>
      </c>
      <c r="C47" s="57" t="s">
        <v>150</v>
      </c>
      <c r="D47" s="54" t="s">
        <v>151</v>
      </c>
      <c r="E47" s="6" t="s">
        <v>152</v>
      </c>
      <c r="F47" s="19">
        <v>330000</v>
      </c>
      <c r="G47" s="24">
        <v>8180.04</v>
      </c>
      <c r="H47" s="24">
        <v>0.92</v>
      </c>
      <c r="I47" s="31"/>
      <c r="J47" s="31"/>
      <c r="K47" s="35"/>
    </row>
    <row r="48" spans="2:11" x14ac:dyDescent="0.35">
      <c r="B48" s="8" t="s">
        <v>2104</v>
      </c>
      <c r="C48" s="57" t="s">
        <v>2105</v>
      </c>
      <c r="D48" s="54" t="s">
        <v>2106</v>
      </c>
      <c r="E48" s="6" t="s">
        <v>411</v>
      </c>
      <c r="F48" s="19">
        <v>2000000</v>
      </c>
      <c r="G48" s="24">
        <v>7735</v>
      </c>
      <c r="H48" s="24">
        <v>0.87</v>
      </c>
      <c r="I48" s="31"/>
      <c r="J48" s="31"/>
      <c r="K48" s="35"/>
    </row>
    <row r="49" spans="2:11" x14ac:dyDescent="0.35">
      <c r="B49" s="8" t="s">
        <v>4051</v>
      </c>
      <c r="C49" s="57" t="s">
        <v>4052</v>
      </c>
      <c r="D49" s="54" t="s">
        <v>4053</v>
      </c>
      <c r="E49" s="6" t="s">
        <v>215</v>
      </c>
      <c r="F49" s="19">
        <v>200000</v>
      </c>
      <c r="G49" s="24">
        <v>7446.7</v>
      </c>
      <c r="H49" s="24">
        <v>0.84</v>
      </c>
      <c r="I49" s="31"/>
      <c r="J49" s="31"/>
      <c r="K49" s="35"/>
    </row>
    <row r="50" spans="2:11" x14ac:dyDescent="0.35">
      <c r="B50" s="8" t="s">
        <v>108</v>
      </c>
      <c r="C50" s="57" t="s">
        <v>109</v>
      </c>
      <c r="D50" s="54" t="s">
        <v>110</v>
      </c>
      <c r="E50" s="6" t="s">
        <v>111</v>
      </c>
      <c r="F50" s="19">
        <v>14083</v>
      </c>
      <c r="G50" s="24">
        <v>6012.56</v>
      </c>
      <c r="H50" s="24">
        <v>0.68</v>
      </c>
      <c r="I50" s="31"/>
      <c r="J50" s="31"/>
      <c r="K50" s="35"/>
    </row>
    <row r="51" spans="2:11" x14ac:dyDescent="0.35">
      <c r="B51" s="8" t="s">
        <v>326</v>
      </c>
      <c r="C51" s="57" t="s">
        <v>327</v>
      </c>
      <c r="D51" s="54" t="s">
        <v>328</v>
      </c>
      <c r="E51" s="6" t="s">
        <v>43</v>
      </c>
      <c r="F51" s="19">
        <v>5200000</v>
      </c>
      <c r="G51" s="24">
        <v>5570.24</v>
      </c>
      <c r="H51" s="24">
        <v>0.63</v>
      </c>
      <c r="I51" s="31"/>
      <c r="J51" s="31"/>
      <c r="K51" s="35"/>
    </row>
    <row r="52" spans="2:11" x14ac:dyDescent="0.35">
      <c r="B52" s="8" t="s">
        <v>4646</v>
      </c>
      <c r="C52" s="57" t="s">
        <v>4647</v>
      </c>
      <c r="D52" s="54" t="s">
        <v>4648</v>
      </c>
      <c r="E52" s="6" t="s">
        <v>135</v>
      </c>
      <c r="F52" s="19">
        <v>710000</v>
      </c>
      <c r="G52" s="24">
        <v>1402.32</v>
      </c>
      <c r="H52" s="24">
        <v>0.16</v>
      </c>
      <c r="I52" s="31"/>
      <c r="J52" s="31"/>
      <c r="K52" s="35"/>
    </row>
    <row r="53" spans="2:11" x14ac:dyDescent="0.35">
      <c r="C53" s="58" t="s">
        <v>175</v>
      </c>
      <c r="D53" s="54"/>
      <c r="E53" s="6"/>
      <c r="F53" s="19"/>
      <c r="G53" s="25">
        <v>807423.76</v>
      </c>
      <c r="H53" s="25">
        <v>91.03</v>
      </c>
      <c r="I53" s="31"/>
      <c r="J53" s="31"/>
      <c r="K53" s="35"/>
    </row>
    <row r="54" spans="2:11" x14ac:dyDescent="0.35">
      <c r="C54" s="57"/>
      <c r="D54" s="54"/>
      <c r="E54" s="6"/>
      <c r="F54" s="19"/>
      <c r="G54" s="24"/>
      <c r="H54" s="24"/>
      <c r="I54" s="31"/>
      <c r="J54" s="31"/>
      <c r="K54" s="35"/>
    </row>
    <row r="55" spans="2:11" x14ac:dyDescent="0.35">
      <c r="C55" s="58" t="s">
        <v>3</v>
      </c>
      <c r="D55" s="54"/>
      <c r="E55" s="6"/>
      <c r="F55" s="19"/>
      <c r="G55" s="24" t="s">
        <v>2</v>
      </c>
      <c r="H55" s="24" t="s">
        <v>2</v>
      </c>
      <c r="I55" s="31"/>
      <c r="J55" s="31"/>
      <c r="K55" s="35"/>
    </row>
    <row r="56" spans="2:11" x14ac:dyDescent="0.35">
      <c r="C56" s="57"/>
      <c r="D56" s="54"/>
      <c r="E56" s="6"/>
      <c r="F56" s="19"/>
      <c r="G56" s="24"/>
      <c r="H56" s="24"/>
      <c r="I56" s="31"/>
      <c r="J56" s="31"/>
      <c r="K56" s="35"/>
    </row>
    <row r="57" spans="2:11" x14ac:dyDescent="0.35">
      <c r="C57" s="58" t="s">
        <v>4</v>
      </c>
      <c r="D57" s="54"/>
      <c r="E57" s="6"/>
      <c r="F57" s="19"/>
      <c r="G57" s="24" t="s">
        <v>2</v>
      </c>
      <c r="H57" s="24" t="s">
        <v>2</v>
      </c>
      <c r="I57" s="31"/>
      <c r="J57" s="31"/>
      <c r="K57" s="35"/>
    </row>
    <row r="58" spans="2:11" x14ac:dyDescent="0.35">
      <c r="C58" s="57"/>
      <c r="D58" s="54"/>
      <c r="E58" s="6"/>
      <c r="F58" s="19"/>
      <c r="G58" s="24"/>
      <c r="H58" s="24"/>
      <c r="I58" s="31"/>
      <c r="J58" s="31"/>
      <c r="K58" s="35"/>
    </row>
    <row r="59" spans="2:11" x14ac:dyDescent="0.35">
      <c r="C59" s="59" t="s">
        <v>578</v>
      </c>
      <c r="D59" s="54"/>
      <c r="E59" s="6"/>
      <c r="F59" s="19"/>
      <c r="G59" s="24"/>
      <c r="H59" s="24"/>
      <c r="I59" s="31"/>
      <c r="J59" s="31"/>
      <c r="K59" s="35"/>
    </row>
    <row r="60" spans="2:11" x14ac:dyDescent="0.35">
      <c r="B60" s="8" t="s">
        <v>579</v>
      </c>
      <c r="C60" s="57" t="s">
        <v>580</v>
      </c>
      <c r="D60" s="54" t="s">
        <v>581</v>
      </c>
      <c r="E60" s="6" t="s">
        <v>542</v>
      </c>
      <c r="F60" s="19">
        <v>10000000</v>
      </c>
      <c r="G60" s="24">
        <v>12500</v>
      </c>
      <c r="H60" s="24">
        <v>1.41</v>
      </c>
      <c r="I60" s="31"/>
      <c r="J60" s="31"/>
      <c r="K60" s="35"/>
    </row>
    <row r="61" spans="2:11" x14ac:dyDescent="0.35">
      <c r="C61" s="58" t="s">
        <v>175</v>
      </c>
      <c r="D61" s="54"/>
      <c r="E61" s="6"/>
      <c r="F61" s="19"/>
      <c r="G61" s="25">
        <v>12500</v>
      </c>
      <c r="H61" s="25">
        <v>1.41</v>
      </c>
      <c r="I61" s="31"/>
      <c r="J61" s="31"/>
      <c r="K61" s="35"/>
    </row>
    <row r="62" spans="2:11" x14ac:dyDescent="0.35">
      <c r="C62" s="57"/>
      <c r="D62" s="54"/>
      <c r="E62" s="6"/>
      <c r="F62" s="19"/>
      <c r="G62" s="24"/>
      <c r="H62" s="24"/>
      <c r="I62" s="31"/>
      <c r="J62" s="31"/>
      <c r="K62" s="35"/>
    </row>
    <row r="63" spans="2:11" x14ac:dyDescent="0.35">
      <c r="C63" s="59" t="s">
        <v>585</v>
      </c>
      <c r="D63" s="54"/>
      <c r="E63" s="6"/>
      <c r="F63" s="19"/>
      <c r="G63" s="24"/>
      <c r="H63" s="24"/>
      <c r="I63" s="31"/>
      <c r="J63" s="31"/>
      <c r="K63" s="35"/>
    </row>
    <row r="64" spans="2:11" x14ac:dyDescent="0.35">
      <c r="B64" s="8" t="s">
        <v>3188</v>
      </c>
      <c r="C64" s="57" t="s">
        <v>1151</v>
      </c>
      <c r="D64" s="54" t="s">
        <v>3189</v>
      </c>
      <c r="E64" s="6" t="s">
        <v>156</v>
      </c>
      <c r="F64" s="19">
        <v>19010584</v>
      </c>
      <c r="G64" s="24">
        <v>24759.38</v>
      </c>
      <c r="H64" s="24">
        <v>2.79</v>
      </c>
      <c r="I64" s="31"/>
      <c r="J64" s="31"/>
      <c r="K64" s="35"/>
    </row>
    <row r="65" spans="2:11" x14ac:dyDescent="0.35">
      <c r="B65" s="8" t="s">
        <v>586</v>
      </c>
      <c r="C65" s="57" t="s">
        <v>587</v>
      </c>
      <c r="D65" s="54" t="s">
        <v>588</v>
      </c>
      <c r="E65" s="6" t="s">
        <v>156</v>
      </c>
      <c r="F65" s="19">
        <v>3529067</v>
      </c>
      <c r="G65" s="24">
        <v>12898.39</v>
      </c>
      <c r="H65" s="24">
        <v>1.45</v>
      </c>
      <c r="I65" s="31"/>
      <c r="J65" s="31"/>
      <c r="K65" s="35"/>
    </row>
    <row r="66" spans="2:11" x14ac:dyDescent="0.35">
      <c r="B66" s="8" t="s">
        <v>1773</v>
      </c>
      <c r="C66" s="57" t="s">
        <v>1774</v>
      </c>
      <c r="D66" s="54" t="s">
        <v>1775</v>
      </c>
      <c r="E66" s="6" t="s">
        <v>156</v>
      </c>
      <c r="F66" s="19">
        <v>1976000</v>
      </c>
      <c r="G66" s="24">
        <v>7404.86</v>
      </c>
      <c r="H66" s="24">
        <v>0.83</v>
      </c>
      <c r="I66" s="31"/>
      <c r="J66" s="31"/>
      <c r="K66" s="35"/>
    </row>
    <row r="67" spans="2:11" x14ac:dyDescent="0.35">
      <c r="B67" s="8" t="s">
        <v>2183</v>
      </c>
      <c r="C67" s="57" t="s">
        <v>2184</v>
      </c>
      <c r="D67" s="54" t="s">
        <v>2185</v>
      </c>
      <c r="E67" s="6" t="s">
        <v>156</v>
      </c>
      <c r="F67" s="19">
        <v>2554745</v>
      </c>
      <c r="G67" s="24">
        <v>7399.31</v>
      </c>
      <c r="H67" s="24">
        <v>0.83</v>
      </c>
      <c r="I67" s="31"/>
      <c r="J67" s="31"/>
      <c r="K67" s="35"/>
    </row>
    <row r="68" spans="2:11" x14ac:dyDescent="0.35">
      <c r="C68" s="58" t="s">
        <v>175</v>
      </c>
      <c r="D68" s="54"/>
      <c r="E68" s="6"/>
      <c r="F68" s="19"/>
      <c r="G68" s="25">
        <v>52461.94</v>
      </c>
      <c r="H68" s="25">
        <v>5.9</v>
      </c>
      <c r="I68" s="31"/>
      <c r="J68" s="31"/>
      <c r="K68" s="35"/>
    </row>
    <row r="69" spans="2:11" x14ac:dyDescent="0.35">
      <c r="C69" s="57"/>
      <c r="D69" s="54"/>
      <c r="E69" s="6"/>
      <c r="F69" s="19"/>
      <c r="G69" s="24"/>
      <c r="H69" s="24"/>
      <c r="I69" s="31"/>
      <c r="J69" s="31"/>
      <c r="K69" s="35"/>
    </row>
    <row r="70" spans="2:11" x14ac:dyDescent="0.35">
      <c r="C70" s="58" t="s">
        <v>5</v>
      </c>
      <c r="D70" s="54"/>
      <c r="E70" s="6"/>
      <c r="F70" s="19"/>
      <c r="G70" s="24"/>
      <c r="H70" s="24"/>
      <c r="I70" s="31"/>
      <c r="J70" s="31"/>
      <c r="K70" s="35"/>
    </row>
    <row r="71" spans="2:11" x14ac:dyDescent="0.35">
      <c r="C71" s="57"/>
      <c r="D71" s="54"/>
      <c r="E71" s="6"/>
      <c r="F71" s="19"/>
      <c r="G71" s="24"/>
      <c r="H71" s="24"/>
      <c r="I71" s="31"/>
      <c r="J71" s="31"/>
      <c r="K71" s="35"/>
    </row>
    <row r="72" spans="2:11" x14ac:dyDescent="0.35">
      <c r="C72" s="58" t="s">
        <v>6</v>
      </c>
      <c r="D72" s="54"/>
      <c r="E72" s="6"/>
      <c r="F72" s="19"/>
      <c r="G72" s="24" t="s">
        <v>2</v>
      </c>
      <c r="H72" s="24" t="s">
        <v>2</v>
      </c>
      <c r="I72" s="31"/>
      <c r="J72" s="31"/>
      <c r="K72" s="35"/>
    </row>
    <row r="73" spans="2:11" x14ac:dyDescent="0.35">
      <c r="C73" s="57"/>
      <c r="D73" s="54"/>
      <c r="E73" s="6"/>
      <c r="F73" s="19"/>
      <c r="G73" s="24"/>
      <c r="H73" s="24"/>
      <c r="I73" s="31"/>
      <c r="J73" s="31"/>
      <c r="K73" s="35"/>
    </row>
    <row r="74" spans="2:11" x14ac:dyDescent="0.35">
      <c r="C74" s="58" t="s">
        <v>7</v>
      </c>
      <c r="D74" s="54"/>
      <c r="E74" s="6"/>
      <c r="F74" s="19"/>
      <c r="G74" s="24" t="s">
        <v>2</v>
      </c>
      <c r="H74" s="24" t="s">
        <v>2</v>
      </c>
      <c r="I74" s="31"/>
      <c r="J74" s="31"/>
      <c r="K74" s="35"/>
    </row>
    <row r="75" spans="2:11" x14ac:dyDescent="0.35">
      <c r="C75" s="57"/>
      <c r="D75" s="54"/>
      <c r="E75" s="6"/>
      <c r="F75" s="19"/>
      <c r="G75" s="24"/>
      <c r="H75" s="24"/>
      <c r="I75" s="31"/>
      <c r="J75" s="31"/>
      <c r="K75" s="35"/>
    </row>
    <row r="76" spans="2:11" x14ac:dyDescent="0.35">
      <c r="C76" s="58" t="s">
        <v>8</v>
      </c>
      <c r="D76" s="54"/>
      <c r="E76" s="6"/>
      <c r="F76" s="19"/>
      <c r="G76" s="24" t="s">
        <v>2</v>
      </c>
      <c r="H76" s="24" t="s">
        <v>2</v>
      </c>
      <c r="I76" s="31"/>
      <c r="J76" s="31"/>
      <c r="K76" s="35"/>
    </row>
    <row r="77" spans="2:11" x14ac:dyDescent="0.35">
      <c r="C77" s="57"/>
      <c r="D77" s="54"/>
      <c r="E77" s="6"/>
      <c r="F77" s="19"/>
      <c r="G77" s="24"/>
      <c r="H77" s="24"/>
      <c r="I77" s="31"/>
      <c r="J77" s="31"/>
      <c r="K77" s="35"/>
    </row>
    <row r="78" spans="2:11" x14ac:dyDescent="0.35">
      <c r="C78" s="58" t="s">
        <v>9</v>
      </c>
      <c r="D78" s="54"/>
      <c r="E78" s="6"/>
      <c r="F78" s="19"/>
      <c r="G78" s="24" t="s">
        <v>2</v>
      </c>
      <c r="H78" s="24" t="s">
        <v>2</v>
      </c>
      <c r="I78" s="31"/>
      <c r="J78" s="31"/>
      <c r="K78" s="35"/>
    </row>
    <row r="79" spans="2:11" x14ac:dyDescent="0.35">
      <c r="C79" s="57"/>
      <c r="D79" s="54"/>
      <c r="E79" s="6"/>
      <c r="F79" s="19"/>
      <c r="G79" s="24"/>
      <c r="H79" s="24"/>
      <c r="I79" s="31"/>
      <c r="J79" s="31"/>
      <c r="K79" s="35"/>
    </row>
    <row r="80" spans="2:11" x14ac:dyDescent="0.35">
      <c r="C80" s="58" t="s">
        <v>10</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A82" s="10"/>
      <c r="B82" s="28"/>
      <c r="C82" s="58" t="s">
        <v>11</v>
      </c>
      <c r="D82" s="54"/>
      <c r="E82" s="6"/>
      <c r="F82" s="19"/>
      <c r="G82" s="24"/>
      <c r="H82" s="24"/>
      <c r="I82" s="31"/>
      <c r="J82" s="31"/>
      <c r="K82" s="35"/>
    </row>
    <row r="83" spans="1:11" x14ac:dyDescent="0.35">
      <c r="A83" s="28"/>
      <c r="B83" s="28"/>
      <c r="C83" s="58" t="s">
        <v>13</v>
      </c>
      <c r="D83" s="54"/>
      <c r="E83" s="6"/>
      <c r="F83" s="19"/>
      <c r="G83" s="24" t="s">
        <v>2</v>
      </c>
      <c r="H83" s="24" t="s">
        <v>2</v>
      </c>
      <c r="I83" s="31"/>
      <c r="J83" s="31"/>
      <c r="K83" s="35"/>
    </row>
    <row r="84" spans="1:11" x14ac:dyDescent="0.35">
      <c r="A84" s="28"/>
      <c r="B84" s="28"/>
      <c r="C84" s="58"/>
      <c r="D84" s="54"/>
      <c r="E84" s="6"/>
      <c r="F84" s="19"/>
      <c r="G84" s="24"/>
      <c r="H84" s="24"/>
      <c r="I84" s="31"/>
      <c r="J84" s="31"/>
      <c r="K84" s="35"/>
    </row>
    <row r="85" spans="1:11" x14ac:dyDescent="0.35">
      <c r="A85" s="28"/>
      <c r="B85" s="28"/>
      <c r="C85" s="58" t="s">
        <v>14</v>
      </c>
      <c r="D85" s="54"/>
      <c r="E85" s="6"/>
      <c r="F85" s="19"/>
      <c r="G85" s="24" t="s">
        <v>2</v>
      </c>
      <c r="H85" s="24" t="s">
        <v>2</v>
      </c>
      <c r="I85" s="31"/>
      <c r="J85" s="31"/>
      <c r="K85" s="35"/>
    </row>
    <row r="86" spans="1:11" x14ac:dyDescent="0.35">
      <c r="A86" s="28"/>
      <c r="B86" s="28"/>
      <c r="C86" s="58"/>
      <c r="D86" s="54"/>
      <c r="E86" s="6"/>
      <c r="F86" s="19"/>
      <c r="G86" s="24"/>
      <c r="H86" s="24"/>
      <c r="I86" s="31"/>
      <c r="J86" s="31"/>
      <c r="K86" s="35"/>
    </row>
    <row r="87" spans="1:11" x14ac:dyDescent="0.35">
      <c r="C87" s="59" t="s">
        <v>15</v>
      </c>
      <c r="D87" s="54"/>
      <c r="E87" s="6"/>
      <c r="F87" s="19"/>
      <c r="G87" s="24"/>
      <c r="H87" s="24"/>
      <c r="I87" s="31"/>
      <c r="J87" s="31"/>
      <c r="K87" s="35"/>
    </row>
    <row r="88" spans="1:11" x14ac:dyDescent="0.35">
      <c r="B88" s="8" t="s">
        <v>186</v>
      </c>
      <c r="C88" s="57" t="s">
        <v>187</v>
      </c>
      <c r="D88" s="54" t="s">
        <v>188</v>
      </c>
      <c r="E88" s="6" t="s">
        <v>189</v>
      </c>
      <c r="F88" s="19">
        <v>500000</v>
      </c>
      <c r="G88" s="24">
        <v>494.35</v>
      </c>
      <c r="H88" s="24">
        <v>0.06</v>
      </c>
      <c r="I88" s="31">
        <v>6.4202000000000004</v>
      </c>
      <c r="J88" s="31"/>
      <c r="K88" s="35"/>
    </row>
    <row r="89" spans="1:11" x14ac:dyDescent="0.35">
      <c r="C89" s="58" t="s">
        <v>175</v>
      </c>
      <c r="D89" s="54"/>
      <c r="E89" s="6"/>
      <c r="F89" s="19"/>
      <c r="G89" s="25">
        <v>494.35</v>
      </c>
      <c r="H89" s="25">
        <v>0.06</v>
      </c>
      <c r="I89" s="31"/>
      <c r="J89" s="31"/>
      <c r="K89" s="35"/>
    </row>
    <row r="90" spans="1:11" x14ac:dyDescent="0.35">
      <c r="C90" s="57"/>
      <c r="D90" s="54"/>
      <c r="E90" s="6"/>
      <c r="F90" s="19"/>
      <c r="G90" s="24"/>
      <c r="H90" s="24"/>
      <c r="I90" s="31"/>
      <c r="J90" s="31"/>
      <c r="K90" s="35"/>
    </row>
    <row r="91" spans="1:11" x14ac:dyDescent="0.35">
      <c r="C91" s="58" t="s">
        <v>16</v>
      </c>
      <c r="D91" s="54"/>
      <c r="E91" s="6"/>
      <c r="F91" s="19"/>
      <c r="G91" s="24" t="s">
        <v>2</v>
      </c>
      <c r="H91" s="24" t="s">
        <v>2</v>
      </c>
      <c r="I91" s="31"/>
      <c r="J91" s="31"/>
      <c r="K91" s="35"/>
    </row>
    <row r="92" spans="1:11" x14ac:dyDescent="0.35">
      <c r="C92" s="57"/>
      <c r="D92" s="54"/>
      <c r="E92" s="6"/>
      <c r="F92" s="19"/>
      <c r="G92" s="24"/>
      <c r="H92" s="24"/>
      <c r="I92" s="31"/>
      <c r="J92" s="31"/>
      <c r="K92" s="35"/>
    </row>
    <row r="93" spans="1:11" x14ac:dyDescent="0.35">
      <c r="C93" s="58" t="s">
        <v>17</v>
      </c>
      <c r="D93" s="54"/>
      <c r="E93" s="6"/>
      <c r="F93" s="19"/>
      <c r="G93" s="24" t="s">
        <v>2</v>
      </c>
      <c r="H93" s="24" t="s">
        <v>2</v>
      </c>
      <c r="I93" s="31"/>
      <c r="J93" s="31"/>
      <c r="K93" s="35"/>
    </row>
    <row r="94" spans="1:11" x14ac:dyDescent="0.35">
      <c r="C94" s="57"/>
      <c r="D94" s="54"/>
      <c r="E94" s="6"/>
      <c r="F94" s="19"/>
      <c r="G94" s="24"/>
      <c r="H94" s="24"/>
      <c r="I94" s="31"/>
      <c r="J94" s="31"/>
      <c r="K94" s="35"/>
    </row>
    <row r="95" spans="1:11" x14ac:dyDescent="0.35">
      <c r="A95" s="10"/>
      <c r="B95" s="28"/>
      <c r="C95" s="58" t="s">
        <v>18</v>
      </c>
      <c r="D95" s="54"/>
      <c r="E95" s="6"/>
      <c r="F95" s="19"/>
      <c r="G95" s="24"/>
      <c r="H95" s="24"/>
      <c r="I95" s="31"/>
      <c r="J95" s="31"/>
      <c r="K95" s="35"/>
    </row>
    <row r="96" spans="1:11" x14ac:dyDescent="0.35">
      <c r="A96" s="28"/>
      <c r="B96" s="28"/>
      <c r="C96" s="58" t="s">
        <v>19</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20</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A100" s="28"/>
      <c r="B100" s="28"/>
      <c r="C100" s="58" t="s">
        <v>21</v>
      </c>
      <c r="D100" s="54"/>
      <c r="E100" s="6"/>
      <c r="F100" s="19"/>
      <c r="G100" s="24" t="s">
        <v>2</v>
      </c>
      <c r="H100" s="24" t="s">
        <v>2</v>
      </c>
      <c r="I100" s="31"/>
      <c r="J100" s="31"/>
      <c r="K100" s="35"/>
    </row>
    <row r="101" spans="1:54" x14ac:dyDescent="0.35">
      <c r="A101" s="28"/>
      <c r="B101" s="28"/>
      <c r="C101" s="58"/>
      <c r="D101" s="54"/>
      <c r="E101" s="6"/>
      <c r="F101" s="19"/>
      <c r="G101" s="24"/>
      <c r="H101" s="24"/>
      <c r="I101" s="31"/>
      <c r="J101" s="31"/>
      <c r="K101" s="35"/>
    </row>
    <row r="102" spans="1:54" x14ac:dyDescent="0.35">
      <c r="A102" s="28"/>
      <c r="B102" s="28"/>
      <c r="C102" s="58" t="s">
        <v>22</v>
      </c>
      <c r="D102" s="54"/>
      <c r="E102" s="6"/>
      <c r="F102" s="19"/>
      <c r="G102" s="24" t="s">
        <v>2</v>
      </c>
      <c r="H102" s="24" t="s">
        <v>2</v>
      </c>
      <c r="I102" s="31"/>
      <c r="J102" s="31"/>
      <c r="K102" s="35"/>
    </row>
    <row r="103" spans="1:54" x14ac:dyDescent="0.35">
      <c r="A103" s="28"/>
      <c r="B103" s="28"/>
      <c r="C103" s="58"/>
      <c r="D103" s="54"/>
      <c r="E103" s="6"/>
      <c r="F103" s="19"/>
      <c r="G103" s="24"/>
      <c r="H103" s="24"/>
      <c r="I103" s="31"/>
      <c r="J103" s="31"/>
      <c r="K103" s="35"/>
    </row>
    <row r="104" spans="1:54" x14ac:dyDescent="0.35">
      <c r="A104" s="28"/>
      <c r="B104" s="28"/>
      <c r="C104" s="58" t="s">
        <v>23</v>
      </c>
      <c r="D104" s="54"/>
      <c r="E104" s="6"/>
      <c r="F104" s="19"/>
      <c r="G104" s="24" t="s">
        <v>2</v>
      </c>
      <c r="H104" s="24" t="s">
        <v>2</v>
      </c>
      <c r="I104" s="31"/>
      <c r="J104" s="31"/>
      <c r="K104" s="35"/>
    </row>
    <row r="105" spans="1:54" x14ac:dyDescent="0.35">
      <c r="A105" s="28"/>
      <c r="B105" s="28"/>
      <c r="C105" s="58"/>
      <c r="D105" s="54"/>
      <c r="E105" s="6"/>
      <c r="F105" s="19"/>
      <c r="G105" s="24"/>
      <c r="H105" s="24"/>
      <c r="I105" s="31"/>
      <c r="J105" s="31"/>
      <c r="K105" s="35"/>
    </row>
    <row r="106" spans="1:54" x14ac:dyDescent="0.35">
      <c r="C106" s="59" t="s">
        <v>24</v>
      </c>
      <c r="D106" s="54"/>
      <c r="E106" s="6"/>
      <c r="F106" s="19"/>
      <c r="G106" s="24"/>
      <c r="H106" s="24"/>
      <c r="I106" s="31"/>
      <c r="J106" s="31"/>
      <c r="K106" s="35"/>
    </row>
    <row r="107" spans="1:54" x14ac:dyDescent="0.35">
      <c r="B107" s="8" t="s">
        <v>190</v>
      </c>
      <c r="C107" s="57" t="s">
        <v>191</v>
      </c>
      <c r="D107" s="54"/>
      <c r="E107" s="6"/>
      <c r="F107" s="19"/>
      <c r="G107" s="24">
        <v>15949.83</v>
      </c>
      <c r="H107" s="24">
        <v>1.8</v>
      </c>
      <c r="I107" s="31"/>
      <c r="J107" s="31"/>
      <c r="K107" s="35"/>
    </row>
    <row r="108" spans="1:54" x14ac:dyDescent="0.35">
      <c r="C108" s="58" t="s">
        <v>175</v>
      </c>
      <c r="D108" s="54"/>
      <c r="E108" s="6"/>
      <c r="F108" s="19"/>
      <c r="G108" s="25">
        <v>15949.83</v>
      </c>
      <c r="H108" s="25">
        <v>1.8</v>
      </c>
      <c r="I108" s="31"/>
      <c r="J108" s="31"/>
      <c r="K108" s="35"/>
    </row>
    <row r="109" spans="1:54" x14ac:dyDescent="0.35">
      <c r="C109" s="57"/>
      <c r="D109" s="54"/>
      <c r="E109" s="6"/>
      <c r="F109" s="19"/>
      <c r="G109" s="24"/>
      <c r="H109" s="24"/>
      <c r="I109" s="31"/>
      <c r="J109" s="31"/>
      <c r="K109" s="35"/>
    </row>
    <row r="110" spans="1:54" x14ac:dyDescent="0.35">
      <c r="A110" s="10"/>
      <c r="B110" s="28"/>
      <c r="C110" s="58" t="s">
        <v>25</v>
      </c>
      <c r="D110" s="54"/>
      <c r="E110" s="6"/>
      <c r="F110" s="19"/>
      <c r="G110" s="24"/>
      <c r="H110" s="24"/>
      <c r="I110" s="31"/>
      <c r="J110" s="31"/>
      <c r="K110" s="35"/>
    </row>
    <row r="111" spans="1:54" s="2" customFormat="1" ht="13.5" x14ac:dyDescent="0.35">
      <c r="A111" s="28"/>
      <c r="B111" s="28"/>
      <c r="C111" s="57" t="s">
        <v>5122</v>
      </c>
      <c r="D111" s="54"/>
      <c r="E111" s="6"/>
      <c r="F111" s="19"/>
      <c r="G111" s="24" t="s">
        <v>2</v>
      </c>
      <c r="H111" s="24" t="s">
        <v>2</v>
      </c>
      <c r="I111" s="31"/>
      <c r="J111" s="31"/>
      <c r="K111" s="35"/>
      <c r="L111" s="3"/>
      <c r="AI111" s="3"/>
      <c r="AV111" s="3"/>
      <c r="AX111" s="3"/>
      <c r="BB111" s="3"/>
    </row>
    <row r="112" spans="1:54" x14ac:dyDescent="0.35">
      <c r="B112" s="8"/>
      <c r="C112" s="57" t="s">
        <v>192</v>
      </c>
      <c r="D112" s="54"/>
      <c r="E112" s="6"/>
      <c r="F112" s="19"/>
      <c r="G112" s="24">
        <v>-1652.7</v>
      </c>
      <c r="H112" s="24">
        <v>-0.2</v>
      </c>
      <c r="I112" s="31"/>
      <c r="J112" s="31"/>
      <c r="K112" s="35"/>
    </row>
    <row r="113" spans="3:11" x14ac:dyDescent="0.35">
      <c r="C113" s="58" t="s">
        <v>175</v>
      </c>
      <c r="D113" s="54"/>
      <c r="E113" s="6"/>
      <c r="F113" s="19"/>
      <c r="G113" s="25">
        <v>-1652.7</v>
      </c>
      <c r="H113" s="25">
        <v>-0.2</v>
      </c>
      <c r="I113" s="31"/>
      <c r="J113" s="31"/>
      <c r="K113" s="35"/>
    </row>
    <row r="114" spans="3:11" x14ac:dyDescent="0.35">
      <c r="C114" s="57"/>
      <c r="D114" s="54"/>
      <c r="E114" s="6"/>
      <c r="F114" s="19"/>
      <c r="G114" s="24"/>
      <c r="H114" s="24"/>
      <c r="I114" s="31"/>
      <c r="J114" s="31"/>
      <c r="K114" s="35"/>
    </row>
    <row r="115" spans="3:11" x14ac:dyDescent="0.35">
      <c r="C115" s="60" t="s">
        <v>193</v>
      </c>
      <c r="D115" s="55"/>
      <c r="E115" s="5"/>
      <c r="F115" s="20"/>
      <c r="G115" s="26">
        <v>887177.18</v>
      </c>
      <c r="H115" s="26">
        <v>100</v>
      </c>
      <c r="I115" s="32"/>
      <c r="J115" s="32"/>
      <c r="K115" s="36"/>
    </row>
    <row r="118" spans="3:11" x14ac:dyDescent="0.35">
      <c r="C118" s="1" t="s">
        <v>194</v>
      </c>
    </row>
    <row r="119" spans="3:11" x14ac:dyDescent="0.35">
      <c r="C119" s="37" t="s">
        <v>195</v>
      </c>
      <c r="D119" s="37"/>
      <c r="E119" s="37"/>
      <c r="F119" s="37"/>
      <c r="G119" s="37"/>
      <c r="H119" s="37"/>
      <c r="I119" s="37"/>
      <c r="J119" s="37"/>
      <c r="K119" s="37"/>
    </row>
    <row r="120" spans="3:11" x14ac:dyDescent="0.35">
      <c r="C120" s="2" t="s">
        <v>196</v>
      </c>
    </row>
    <row r="121" spans="3:11" x14ac:dyDescent="0.35">
      <c r="C121" s="2" t="s">
        <v>197</v>
      </c>
    </row>
    <row r="122" spans="3:11" ht="30" customHeight="1" x14ac:dyDescent="0.35">
      <c r="C122" s="81" t="s">
        <v>198</v>
      </c>
      <c r="D122" s="82"/>
      <c r="E122" s="82"/>
      <c r="F122" s="82"/>
      <c r="G122" s="82"/>
      <c r="H122" s="82"/>
      <c r="I122" s="82"/>
      <c r="J122" s="82"/>
      <c r="K122" s="82"/>
    </row>
    <row r="123" spans="3:11" x14ac:dyDescent="0.35">
      <c r="C123" s="2" t="s">
        <v>199</v>
      </c>
    </row>
    <row r="125" spans="3:11" x14ac:dyDescent="0.35">
      <c r="C125" s="78" t="s">
        <v>5235</v>
      </c>
      <c r="E125" s="78" t="s">
        <v>5236</v>
      </c>
      <c r="F125" s="79"/>
    </row>
    <row r="126" spans="3:11" x14ac:dyDescent="0.35">
      <c r="E126" s="2" t="s">
        <v>5292</v>
      </c>
    </row>
  </sheetData>
  <mergeCells count="1">
    <mergeCell ref="C122:K122"/>
  </mergeCells>
  <hyperlinks>
    <hyperlink ref="J2" location="'Index'!A1" display="'Index'!A1" xr:uid="{55768490-0302-4EA0-8AE8-CFC7C744C049}"/>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43F08-6DF1-4636-9CA4-43668751A2C0}">
  <sheetPr codeName="Sheet1107"/>
  <dimension ref="A1:IV78"/>
  <sheetViews>
    <sheetView showGridLines="0" zoomScale="90" zoomScaleNormal="90" workbookViewId="0">
      <pane ySplit="6" topLeftCell="A76"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4649</v>
      </c>
      <c r="J2" s="38" t="s">
        <v>4846</v>
      </c>
    </row>
    <row r="3" spans="1:54" ht="16" x14ac:dyDescent="0.4">
      <c r="C3" s="1" t="s">
        <v>28</v>
      </c>
      <c r="D3" s="21" t="s">
        <v>4650</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C17" s="59" t="s">
        <v>6</v>
      </c>
      <c r="D17" s="54"/>
      <c r="E17" s="6"/>
      <c r="F17" s="19"/>
      <c r="G17" s="24"/>
      <c r="H17" s="24"/>
      <c r="I17" s="31"/>
      <c r="J17" s="31"/>
      <c r="K17" s="35"/>
    </row>
    <row r="18" spans="1:11" x14ac:dyDescent="0.35">
      <c r="B18" s="8" t="s">
        <v>2515</v>
      </c>
      <c r="C18" s="57" t="s">
        <v>1066</v>
      </c>
      <c r="D18" s="54" t="s">
        <v>2516</v>
      </c>
      <c r="E18" s="6" t="s">
        <v>635</v>
      </c>
      <c r="F18" s="19">
        <v>68</v>
      </c>
      <c r="G18" s="24">
        <v>678.55</v>
      </c>
      <c r="H18" s="24">
        <v>8.33</v>
      </c>
      <c r="I18" s="31">
        <v>7.36</v>
      </c>
      <c r="J18" s="31"/>
      <c r="K18" s="35" t="s">
        <v>593</v>
      </c>
    </row>
    <row r="19" spans="1:11" x14ac:dyDescent="0.35">
      <c r="B19" s="8" t="s">
        <v>1245</v>
      </c>
      <c r="C19" s="57" t="s">
        <v>623</v>
      </c>
      <c r="D19" s="54" t="s">
        <v>1246</v>
      </c>
      <c r="E19" s="6" t="s">
        <v>592</v>
      </c>
      <c r="F19" s="19">
        <v>600</v>
      </c>
      <c r="G19" s="24">
        <v>601.1</v>
      </c>
      <c r="H19" s="24">
        <v>7.38</v>
      </c>
      <c r="I19" s="31">
        <v>7.3463000000000003</v>
      </c>
      <c r="J19" s="31"/>
      <c r="K19" s="35"/>
    </row>
    <row r="20" spans="1:11" x14ac:dyDescent="0.35">
      <c r="B20" s="8" t="s">
        <v>3667</v>
      </c>
      <c r="C20" s="57" t="s">
        <v>690</v>
      </c>
      <c r="D20" s="54" t="s">
        <v>3668</v>
      </c>
      <c r="E20" s="6" t="s">
        <v>592</v>
      </c>
      <c r="F20" s="19">
        <v>575</v>
      </c>
      <c r="G20" s="24">
        <v>576.38</v>
      </c>
      <c r="H20" s="24">
        <v>7.07</v>
      </c>
      <c r="I20" s="31">
        <v>7.2580999999999998</v>
      </c>
      <c r="J20" s="31"/>
      <c r="K20" s="35" t="s">
        <v>593</v>
      </c>
    </row>
    <row r="21" spans="1:11" x14ac:dyDescent="0.35">
      <c r="B21" s="8" t="s">
        <v>2527</v>
      </c>
      <c r="C21" s="57" t="s">
        <v>620</v>
      </c>
      <c r="D21" s="54" t="s">
        <v>2528</v>
      </c>
      <c r="E21" s="6" t="s">
        <v>592</v>
      </c>
      <c r="F21" s="19">
        <v>10</v>
      </c>
      <c r="G21" s="24">
        <v>100.4</v>
      </c>
      <c r="H21" s="24">
        <v>1.23</v>
      </c>
      <c r="I21" s="31">
        <v>7.4499000000000004</v>
      </c>
      <c r="J21" s="31"/>
      <c r="K21" s="35" t="s">
        <v>593</v>
      </c>
    </row>
    <row r="22" spans="1:11" x14ac:dyDescent="0.35">
      <c r="C22" s="58" t="s">
        <v>175</v>
      </c>
      <c r="D22" s="54"/>
      <c r="E22" s="6"/>
      <c r="F22" s="19"/>
      <c r="G22" s="25">
        <v>1956.43</v>
      </c>
      <c r="H22" s="25">
        <v>24.01</v>
      </c>
      <c r="I22" s="31"/>
      <c r="J22" s="31"/>
      <c r="K22" s="35"/>
    </row>
    <row r="23" spans="1:11" x14ac:dyDescent="0.35">
      <c r="C23" s="57"/>
      <c r="D23" s="54"/>
      <c r="E23" s="6"/>
      <c r="F23" s="19"/>
      <c r="G23" s="24"/>
      <c r="H23" s="24"/>
      <c r="I23" s="31"/>
      <c r="J23" s="31"/>
      <c r="K23" s="35"/>
    </row>
    <row r="24" spans="1:11" x14ac:dyDescent="0.35">
      <c r="C24" s="58" t="s">
        <v>7</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8</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C28" s="58" t="s">
        <v>9</v>
      </c>
      <c r="D28" s="54"/>
      <c r="E28" s="6"/>
      <c r="F28" s="19"/>
      <c r="G28" s="24" t="s">
        <v>2</v>
      </c>
      <c r="H28" s="24" t="s">
        <v>2</v>
      </c>
      <c r="I28" s="31"/>
      <c r="J28" s="31"/>
      <c r="K28" s="35"/>
    </row>
    <row r="29" spans="1:11" x14ac:dyDescent="0.35">
      <c r="C29" s="57"/>
      <c r="D29" s="54"/>
      <c r="E29" s="6"/>
      <c r="F29" s="19"/>
      <c r="G29" s="24"/>
      <c r="H29" s="24"/>
      <c r="I29" s="31"/>
      <c r="J29" s="31"/>
      <c r="K29" s="35"/>
    </row>
    <row r="30" spans="1:11" x14ac:dyDescent="0.35">
      <c r="C30" s="58" t="s">
        <v>10</v>
      </c>
      <c r="D30" s="54"/>
      <c r="E30" s="6"/>
      <c r="F30" s="19"/>
      <c r="G30" s="24" t="s">
        <v>2</v>
      </c>
      <c r="H30" s="24" t="s">
        <v>2</v>
      </c>
      <c r="I30" s="31"/>
      <c r="J30" s="31"/>
      <c r="K30" s="35"/>
    </row>
    <row r="31" spans="1:11" x14ac:dyDescent="0.35">
      <c r="C31" s="57"/>
      <c r="D31" s="54"/>
      <c r="E31" s="6"/>
      <c r="F31" s="19"/>
      <c r="G31" s="24"/>
      <c r="H31" s="24"/>
      <c r="I31" s="31"/>
      <c r="J31" s="31"/>
      <c r="K31" s="35"/>
    </row>
    <row r="32" spans="1:11" x14ac:dyDescent="0.35">
      <c r="A32" s="10"/>
      <c r="B32" s="28"/>
      <c r="C32" s="58" t="s">
        <v>11</v>
      </c>
      <c r="D32" s="54"/>
      <c r="E32" s="6"/>
      <c r="F32" s="19"/>
      <c r="G32" s="24"/>
      <c r="H32" s="24"/>
      <c r="I32" s="31"/>
      <c r="J32" s="31"/>
      <c r="K32" s="35"/>
    </row>
    <row r="33" spans="1:11" x14ac:dyDescent="0.35">
      <c r="A33" s="28"/>
      <c r="B33" s="28"/>
      <c r="C33" s="58" t="s">
        <v>13</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3273</v>
      </c>
      <c r="C42" s="57" t="s">
        <v>3274</v>
      </c>
      <c r="D42" s="54" t="s">
        <v>3275</v>
      </c>
      <c r="E42" s="6" t="s">
        <v>189</v>
      </c>
      <c r="F42" s="19">
        <v>5295000</v>
      </c>
      <c r="G42" s="24">
        <v>4976.37</v>
      </c>
      <c r="H42" s="24">
        <v>61.08</v>
      </c>
      <c r="I42" s="31">
        <v>6.6308807999999999</v>
      </c>
      <c r="J42" s="31"/>
      <c r="K42" s="35"/>
    </row>
    <row r="43" spans="1:11" x14ac:dyDescent="0.35">
      <c r="B43" s="8" t="s">
        <v>3264</v>
      </c>
      <c r="C43" s="57" t="s">
        <v>3265</v>
      </c>
      <c r="D43" s="54" t="s">
        <v>3266</v>
      </c>
      <c r="E43" s="6" t="s">
        <v>189</v>
      </c>
      <c r="F43" s="19">
        <v>809000</v>
      </c>
      <c r="G43" s="24">
        <v>764.01</v>
      </c>
      <c r="H43" s="24">
        <v>9.3800000000000008</v>
      </c>
      <c r="I43" s="31">
        <v>6.6274753000000004</v>
      </c>
      <c r="J43" s="31"/>
      <c r="K43" s="35"/>
    </row>
    <row r="44" spans="1:11" x14ac:dyDescent="0.35">
      <c r="B44" s="8" t="s">
        <v>3267</v>
      </c>
      <c r="C44" s="57" t="s">
        <v>3268</v>
      </c>
      <c r="D44" s="54" t="s">
        <v>3269</v>
      </c>
      <c r="E44" s="6" t="s">
        <v>189</v>
      </c>
      <c r="F44" s="19">
        <v>300000</v>
      </c>
      <c r="G44" s="24">
        <v>282.31</v>
      </c>
      <c r="H44" s="24">
        <v>3.47</v>
      </c>
      <c r="I44" s="31">
        <v>6.6286104000000003</v>
      </c>
      <c r="J44" s="31"/>
      <c r="K44" s="35"/>
    </row>
    <row r="45" spans="1:11" x14ac:dyDescent="0.35">
      <c r="C45" s="58" t="s">
        <v>175</v>
      </c>
      <c r="D45" s="54"/>
      <c r="E45" s="6"/>
      <c r="F45" s="19"/>
      <c r="G45" s="25">
        <v>6022.69</v>
      </c>
      <c r="H45" s="25">
        <v>73.930000000000007</v>
      </c>
      <c r="I45" s="31"/>
      <c r="J45" s="31"/>
      <c r="K45" s="35"/>
    </row>
    <row r="46" spans="1:11" x14ac:dyDescent="0.35">
      <c r="C46" s="57"/>
      <c r="D46" s="54"/>
      <c r="E46" s="6"/>
      <c r="F46" s="19"/>
      <c r="G46" s="24"/>
      <c r="H46" s="24"/>
      <c r="I46" s="31"/>
      <c r="J46" s="31"/>
      <c r="K46" s="35"/>
    </row>
    <row r="47" spans="1:11" x14ac:dyDescent="0.35">
      <c r="A47" s="10"/>
      <c r="B47" s="28"/>
      <c r="C47" s="58" t="s">
        <v>18</v>
      </c>
      <c r="D47" s="54"/>
      <c r="E47" s="6"/>
      <c r="F47" s="19"/>
      <c r="G47" s="24"/>
      <c r="H47" s="24"/>
      <c r="I47" s="31"/>
      <c r="J47" s="31"/>
      <c r="K47" s="35"/>
    </row>
    <row r="48" spans="1:11" x14ac:dyDescent="0.35">
      <c r="A48" s="28"/>
      <c r="B48" s="28"/>
      <c r="C48" s="58" t="s">
        <v>19</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20</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A52" s="28"/>
      <c r="B52" s="28"/>
      <c r="C52" s="58" t="s">
        <v>21</v>
      </c>
      <c r="D52" s="54"/>
      <c r="E52" s="6"/>
      <c r="F52" s="19"/>
      <c r="G52" s="24" t="s">
        <v>2</v>
      </c>
      <c r="H52" s="24" t="s">
        <v>2</v>
      </c>
      <c r="I52" s="31"/>
      <c r="J52" s="31"/>
      <c r="K52" s="35"/>
    </row>
    <row r="53" spans="1:54" x14ac:dyDescent="0.35">
      <c r="A53" s="28"/>
      <c r="B53" s="28"/>
      <c r="C53" s="58"/>
      <c r="D53" s="54"/>
      <c r="E53" s="6"/>
      <c r="F53" s="19"/>
      <c r="G53" s="24"/>
      <c r="H53" s="24"/>
      <c r="I53" s="31"/>
      <c r="J53" s="31"/>
      <c r="K53" s="35"/>
    </row>
    <row r="54" spans="1:54" x14ac:dyDescent="0.35">
      <c r="A54" s="28"/>
      <c r="B54" s="28"/>
      <c r="C54" s="58" t="s">
        <v>22</v>
      </c>
      <c r="D54" s="54"/>
      <c r="E54" s="6"/>
      <c r="F54" s="19"/>
      <c r="G54" s="24" t="s">
        <v>2</v>
      </c>
      <c r="H54" s="24" t="s">
        <v>2</v>
      </c>
      <c r="I54" s="31"/>
      <c r="J54" s="31"/>
      <c r="K54" s="35"/>
    </row>
    <row r="55" spans="1:54" x14ac:dyDescent="0.35">
      <c r="A55" s="28"/>
      <c r="B55" s="28"/>
      <c r="C55" s="58"/>
      <c r="D55" s="54"/>
      <c r="E55" s="6"/>
      <c r="F55" s="19"/>
      <c r="G55" s="24"/>
      <c r="H55" s="24"/>
      <c r="I55" s="31"/>
      <c r="J55" s="31"/>
      <c r="K55" s="35"/>
    </row>
    <row r="56" spans="1:54" x14ac:dyDescent="0.35">
      <c r="A56" s="28"/>
      <c r="B56" s="28"/>
      <c r="C56" s="58" t="s">
        <v>23</v>
      </c>
      <c r="D56" s="54"/>
      <c r="E56" s="6"/>
      <c r="F56" s="19"/>
      <c r="G56" s="24" t="s">
        <v>2</v>
      </c>
      <c r="H56" s="24" t="s">
        <v>2</v>
      </c>
      <c r="I56" s="31"/>
      <c r="J56" s="31"/>
      <c r="K56" s="35"/>
    </row>
    <row r="57" spans="1:54" x14ac:dyDescent="0.35">
      <c r="A57" s="28"/>
      <c r="B57" s="28"/>
      <c r="C57" s="58"/>
      <c r="D57" s="54"/>
      <c r="E57" s="6"/>
      <c r="F57" s="19"/>
      <c r="G57" s="24"/>
      <c r="H57" s="24"/>
      <c r="I57" s="31"/>
      <c r="J57" s="31"/>
      <c r="K57" s="35"/>
    </row>
    <row r="58" spans="1:54" x14ac:dyDescent="0.35">
      <c r="C58" s="59" t="s">
        <v>24</v>
      </c>
      <c r="D58" s="54"/>
      <c r="E58" s="6"/>
      <c r="F58" s="19"/>
      <c r="G58" s="24"/>
      <c r="H58" s="24"/>
      <c r="I58" s="31"/>
      <c r="J58" s="31"/>
      <c r="K58" s="35"/>
    </row>
    <row r="59" spans="1:54" x14ac:dyDescent="0.35">
      <c r="B59" s="8" t="s">
        <v>190</v>
      </c>
      <c r="C59" s="57" t="s">
        <v>191</v>
      </c>
      <c r="D59" s="54"/>
      <c r="E59" s="6"/>
      <c r="F59" s="19"/>
      <c r="G59" s="24">
        <v>117.35</v>
      </c>
      <c r="H59" s="24">
        <v>1.44</v>
      </c>
      <c r="I59" s="31"/>
      <c r="J59" s="31"/>
      <c r="K59" s="35"/>
    </row>
    <row r="60" spans="1:54" x14ac:dyDescent="0.35">
      <c r="C60" s="58" t="s">
        <v>175</v>
      </c>
      <c r="D60" s="54"/>
      <c r="E60" s="6"/>
      <c r="F60" s="19"/>
      <c r="G60" s="25">
        <v>117.35</v>
      </c>
      <c r="H60" s="25">
        <v>1.44</v>
      </c>
      <c r="I60" s="31"/>
      <c r="J60" s="31"/>
      <c r="K60" s="35"/>
    </row>
    <row r="61" spans="1:54" x14ac:dyDescent="0.35">
      <c r="C61" s="57"/>
      <c r="D61" s="54"/>
      <c r="E61" s="6"/>
      <c r="F61" s="19"/>
      <c r="G61" s="24"/>
      <c r="H61" s="24"/>
      <c r="I61" s="31"/>
      <c r="J61" s="31"/>
      <c r="K61" s="35"/>
    </row>
    <row r="62" spans="1:54" x14ac:dyDescent="0.35">
      <c r="A62" s="10"/>
      <c r="B62" s="28"/>
      <c r="C62" s="58" t="s">
        <v>25</v>
      </c>
      <c r="D62" s="54"/>
      <c r="E62" s="6"/>
      <c r="F62" s="19"/>
      <c r="G62" s="24"/>
      <c r="H62" s="24"/>
      <c r="I62" s="31"/>
      <c r="J62" s="31"/>
      <c r="K62" s="35"/>
    </row>
    <row r="63" spans="1:54" s="2" customFormat="1" ht="13.5" x14ac:dyDescent="0.35">
      <c r="A63" s="28"/>
      <c r="B63" s="28"/>
      <c r="C63" s="57" t="s">
        <v>5122</v>
      </c>
      <c r="D63" s="54"/>
      <c r="E63" s="6"/>
      <c r="F63" s="19"/>
      <c r="G63" s="24" t="s">
        <v>2</v>
      </c>
      <c r="H63" s="24" t="s">
        <v>2</v>
      </c>
      <c r="I63" s="31"/>
      <c r="J63" s="31"/>
      <c r="K63" s="35"/>
      <c r="L63" s="3"/>
      <c r="AI63" s="3"/>
      <c r="AV63" s="3"/>
      <c r="AX63" s="3"/>
      <c r="BB63" s="3"/>
    </row>
    <row r="64" spans="1:54" x14ac:dyDescent="0.35">
      <c r="B64" s="8"/>
      <c r="C64" s="57" t="s">
        <v>192</v>
      </c>
      <c r="D64" s="54"/>
      <c r="E64" s="6"/>
      <c r="F64" s="19"/>
      <c r="G64" s="24">
        <v>50.82</v>
      </c>
      <c r="H64" s="24">
        <v>0.62</v>
      </c>
      <c r="I64" s="31"/>
      <c r="J64" s="31"/>
      <c r="K64" s="35"/>
    </row>
    <row r="65" spans="3:11" x14ac:dyDescent="0.35">
      <c r="C65" s="58" t="s">
        <v>175</v>
      </c>
      <c r="D65" s="54"/>
      <c r="E65" s="6"/>
      <c r="F65" s="19"/>
      <c r="G65" s="25">
        <v>50.82</v>
      </c>
      <c r="H65" s="25">
        <v>0.62</v>
      </c>
      <c r="I65" s="31"/>
      <c r="J65" s="31"/>
      <c r="K65" s="35"/>
    </row>
    <row r="66" spans="3:11" x14ac:dyDescent="0.35">
      <c r="C66" s="57"/>
      <c r="D66" s="54"/>
      <c r="E66" s="6"/>
      <c r="F66" s="19"/>
      <c r="G66" s="24"/>
      <c r="H66" s="24"/>
      <c r="I66" s="31"/>
      <c r="J66" s="31"/>
      <c r="K66" s="35"/>
    </row>
    <row r="67" spans="3:11" x14ac:dyDescent="0.35">
      <c r="C67" s="60" t="s">
        <v>193</v>
      </c>
      <c r="D67" s="55"/>
      <c r="E67" s="5"/>
      <c r="F67" s="20"/>
      <c r="G67" s="26">
        <v>8147.29</v>
      </c>
      <c r="H67" s="26">
        <v>100.00000000000001</v>
      </c>
      <c r="I67" s="32"/>
      <c r="J67" s="32"/>
      <c r="K67" s="36"/>
    </row>
    <row r="70" spans="3:11" x14ac:dyDescent="0.35">
      <c r="C70" s="1" t="s">
        <v>194</v>
      </c>
    </row>
    <row r="71" spans="3:11" x14ac:dyDescent="0.35">
      <c r="C71" s="37" t="s">
        <v>195</v>
      </c>
      <c r="D71" s="37"/>
      <c r="E71" s="37"/>
      <c r="F71" s="37"/>
      <c r="G71" s="37"/>
      <c r="H71" s="37"/>
      <c r="I71" s="37"/>
      <c r="J71" s="37"/>
      <c r="K71" s="37"/>
    </row>
    <row r="72" spans="3:11" x14ac:dyDescent="0.35">
      <c r="C72" s="2" t="s">
        <v>196</v>
      </c>
    </row>
    <row r="73" spans="3:11" x14ac:dyDescent="0.35">
      <c r="C73" s="2" t="s">
        <v>197</v>
      </c>
    </row>
    <row r="74" spans="3:11" ht="30" customHeight="1" x14ac:dyDescent="0.35">
      <c r="C74" s="81" t="s">
        <v>198</v>
      </c>
      <c r="D74" s="82"/>
      <c r="E74" s="82"/>
      <c r="F74" s="82"/>
      <c r="G74" s="82"/>
      <c r="H74" s="82"/>
      <c r="I74" s="82"/>
      <c r="J74" s="82"/>
      <c r="K74" s="82"/>
    </row>
    <row r="75" spans="3:11" x14ac:dyDescent="0.35">
      <c r="C75" s="2" t="s">
        <v>199</v>
      </c>
    </row>
    <row r="77" spans="3:11" x14ac:dyDescent="0.35">
      <c r="C77" s="78" t="s">
        <v>5235</v>
      </c>
      <c r="E77" s="78" t="s">
        <v>5236</v>
      </c>
      <c r="F77" s="79"/>
    </row>
    <row r="78" spans="3:11" x14ac:dyDescent="0.35">
      <c r="E78" s="2" t="s">
        <v>5284</v>
      </c>
    </row>
  </sheetData>
  <mergeCells count="1">
    <mergeCell ref="C74:K74"/>
  </mergeCells>
  <hyperlinks>
    <hyperlink ref="J2" location="'Index'!A1" display="'Index'!A1" xr:uid="{43F255FE-77F3-4650-AA09-DC5AB93A269B}"/>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7C3CE-4E3F-466B-9064-D5F4929B70FE}">
  <sheetPr codeName="Sheet19"/>
  <dimension ref="A1:IV188"/>
  <sheetViews>
    <sheetView showGridLines="0" zoomScale="90" zoomScaleNormal="90" workbookViewId="0">
      <pane ySplit="6" topLeftCell="A181"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982</v>
      </c>
      <c r="J2" s="38" t="s">
        <v>4846</v>
      </c>
    </row>
    <row r="3" spans="1:54" ht="16" x14ac:dyDescent="0.4">
      <c r="C3" s="1" t="s">
        <v>28</v>
      </c>
      <c r="D3" s="21" t="s">
        <v>983</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20224629</v>
      </c>
      <c r="G10" s="24">
        <v>369746.67</v>
      </c>
      <c r="H10" s="24">
        <v>8.76</v>
      </c>
      <c r="I10" s="31"/>
      <c r="J10" s="31"/>
      <c r="K10" s="35"/>
    </row>
    <row r="11" spans="1:54" x14ac:dyDescent="0.35">
      <c r="B11" s="8" t="s">
        <v>75</v>
      </c>
      <c r="C11" s="57" t="s">
        <v>76</v>
      </c>
      <c r="D11" s="54" t="s">
        <v>77</v>
      </c>
      <c r="E11" s="6" t="s">
        <v>78</v>
      </c>
      <c r="F11" s="19">
        <v>14028250</v>
      </c>
      <c r="G11" s="24">
        <v>178874.22</v>
      </c>
      <c r="H11" s="24">
        <v>4.24</v>
      </c>
      <c r="I11" s="31"/>
      <c r="J11" s="31"/>
      <c r="K11" s="35"/>
    </row>
    <row r="12" spans="1:54" x14ac:dyDescent="0.35">
      <c r="B12" s="8" t="s">
        <v>58</v>
      </c>
      <c r="C12" s="57" t="s">
        <v>59</v>
      </c>
      <c r="D12" s="54" t="s">
        <v>60</v>
      </c>
      <c r="E12" s="6" t="s">
        <v>43</v>
      </c>
      <c r="F12" s="19">
        <v>6405768</v>
      </c>
      <c r="G12" s="24">
        <v>139082.03</v>
      </c>
      <c r="H12" s="24">
        <v>3.29</v>
      </c>
      <c r="I12" s="31"/>
      <c r="J12" s="31"/>
      <c r="K12" s="35"/>
    </row>
    <row r="13" spans="1:54" x14ac:dyDescent="0.35">
      <c r="B13" s="8" t="s">
        <v>402</v>
      </c>
      <c r="C13" s="57" t="s">
        <v>403</v>
      </c>
      <c r="D13" s="54" t="s">
        <v>404</v>
      </c>
      <c r="E13" s="6" t="s">
        <v>344</v>
      </c>
      <c r="F13" s="19">
        <v>51993788</v>
      </c>
      <c r="G13" s="24">
        <v>95169.43</v>
      </c>
      <c r="H13" s="24">
        <v>2.25</v>
      </c>
      <c r="I13" s="31"/>
      <c r="J13" s="31"/>
      <c r="K13" s="35"/>
    </row>
    <row r="14" spans="1:54" x14ac:dyDescent="0.35">
      <c r="B14" s="8" t="s">
        <v>225</v>
      </c>
      <c r="C14" s="57" t="s">
        <v>226</v>
      </c>
      <c r="D14" s="54" t="s">
        <v>227</v>
      </c>
      <c r="E14" s="6" t="s">
        <v>123</v>
      </c>
      <c r="F14" s="19">
        <v>6163300</v>
      </c>
      <c r="G14" s="24">
        <v>91639.03</v>
      </c>
      <c r="H14" s="24">
        <v>2.17</v>
      </c>
      <c r="I14" s="31"/>
      <c r="J14" s="31"/>
      <c r="K14" s="35"/>
    </row>
    <row r="15" spans="1:54" x14ac:dyDescent="0.35">
      <c r="B15" s="8" t="s">
        <v>984</v>
      </c>
      <c r="C15" s="57" t="s">
        <v>985</v>
      </c>
      <c r="D15" s="54" t="s">
        <v>986</v>
      </c>
      <c r="E15" s="6" t="s">
        <v>164</v>
      </c>
      <c r="F15" s="19">
        <v>17046663</v>
      </c>
      <c r="G15" s="24">
        <v>86341.35</v>
      </c>
      <c r="H15" s="24">
        <v>2.0499999999999998</v>
      </c>
      <c r="I15" s="31"/>
      <c r="J15" s="31"/>
      <c r="K15" s="35"/>
    </row>
    <row r="16" spans="1:54" x14ac:dyDescent="0.35">
      <c r="B16" s="8" t="s">
        <v>393</v>
      </c>
      <c r="C16" s="57" t="s">
        <v>394</v>
      </c>
      <c r="D16" s="54" t="s">
        <v>395</v>
      </c>
      <c r="E16" s="6" t="s">
        <v>50</v>
      </c>
      <c r="F16" s="19">
        <v>5786409</v>
      </c>
      <c r="G16" s="24">
        <v>82065.75</v>
      </c>
      <c r="H16" s="24">
        <v>1.94</v>
      </c>
      <c r="I16" s="31"/>
      <c r="J16" s="31"/>
      <c r="K16" s="35"/>
    </row>
    <row r="17" spans="2:11" x14ac:dyDescent="0.35">
      <c r="B17" s="8" t="s">
        <v>300</v>
      </c>
      <c r="C17" s="57" t="s">
        <v>301</v>
      </c>
      <c r="D17" s="54" t="s">
        <v>302</v>
      </c>
      <c r="E17" s="6" t="s">
        <v>200</v>
      </c>
      <c r="F17" s="19">
        <v>52995525</v>
      </c>
      <c r="G17" s="24">
        <v>81740.3</v>
      </c>
      <c r="H17" s="24">
        <v>1.94</v>
      </c>
      <c r="I17" s="31"/>
      <c r="J17" s="31"/>
      <c r="K17" s="35"/>
    </row>
    <row r="18" spans="2:11" x14ac:dyDescent="0.35">
      <c r="B18" s="8" t="s">
        <v>72</v>
      </c>
      <c r="C18" s="57" t="s">
        <v>73</v>
      </c>
      <c r="D18" s="54" t="s">
        <v>74</v>
      </c>
      <c r="E18" s="6" t="s">
        <v>43</v>
      </c>
      <c r="F18" s="19">
        <v>10254269</v>
      </c>
      <c r="G18" s="24">
        <v>79111.69</v>
      </c>
      <c r="H18" s="24">
        <v>1.87</v>
      </c>
      <c r="I18" s="31"/>
      <c r="J18" s="31"/>
      <c r="K18" s="35"/>
    </row>
    <row r="19" spans="2:11" x14ac:dyDescent="0.35">
      <c r="B19" s="8" t="s">
        <v>44</v>
      </c>
      <c r="C19" s="57" t="s">
        <v>45</v>
      </c>
      <c r="D19" s="54" t="s">
        <v>46</v>
      </c>
      <c r="E19" s="6" t="s">
        <v>43</v>
      </c>
      <c r="F19" s="19">
        <v>5281550</v>
      </c>
      <c r="G19" s="24">
        <v>71213.78</v>
      </c>
      <c r="H19" s="24">
        <v>1.69</v>
      </c>
      <c r="I19" s="31"/>
      <c r="J19" s="31"/>
      <c r="K19" s="35"/>
    </row>
    <row r="20" spans="2:11" x14ac:dyDescent="0.35">
      <c r="B20" s="8" t="s">
        <v>384</v>
      </c>
      <c r="C20" s="57" t="s">
        <v>385</v>
      </c>
      <c r="D20" s="54" t="s">
        <v>386</v>
      </c>
      <c r="E20" s="6" t="s">
        <v>97</v>
      </c>
      <c r="F20" s="19">
        <v>16766741</v>
      </c>
      <c r="G20" s="24">
        <v>68701.72</v>
      </c>
      <c r="H20" s="24">
        <v>1.63</v>
      </c>
      <c r="I20" s="31"/>
      <c r="J20" s="31"/>
      <c r="K20" s="35"/>
    </row>
    <row r="21" spans="2:11" x14ac:dyDescent="0.35">
      <c r="B21" s="8" t="s">
        <v>958</v>
      </c>
      <c r="C21" s="57" t="s">
        <v>959</v>
      </c>
      <c r="D21" s="54" t="s">
        <v>960</v>
      </c>
      <c r="E21" s="6" t="s">
        <v>93</v>
      </c>
      <c r="F21" s="19">
        <v>19520774</v>
      </c>
      <c r="G21" s="24">
        <v>66702.48</v>
      </c>
      <c r="H21" s="24">
        <v>1.58</v>
      </c>
      <c r="I21" s="31"/>
      <c r="J21" s="31"/>
      <c r="K21" s="35"/>
    </row>
    <row r="22" spans="2:11" x14ac:dyDescent="0.35">
      <c r="B22" s="8" t="s">
        <v>427</v>
      </c>
      <c r="C22" s="57" t="s">
        <v>428</v>
      </c>
      <c r="D22" s="54" t="s">
        <v>429</v>
      </c>
      <c r="E22" s="6" t="s">
        <v>43</v>
      </c>
      <c r="F22" s="19">
        <v>69225441</v>
      </c>
      <c r="G22" s="24">
        <v>66546.42</v>
      </c>
      <c r="H22" s="24">
        <v>1.58</v>
      </c>
      <c r="I22" s="31"/>
      <c r="J22" s="31"/>
      <c r="K22" s="35"/>
    </row>
    <row r="23" spans="2:11" x14ac:dyDescent="0.35">
      <c r="B23" s="8" t="s">
        <v>249</v>
      </c>
      <c r="C23" s="57" t="s">
        <v>250</v>
      </c>
      <c r="D23" s="54" t="s">
        <v>251</v>
      </c>
      <c r="E23" s="6" t="s">
        <v>252</v>
      </c>
      <c r="F23" s="19">
        <v>19886692</v>
      </c>
      <c r="G23" s="24">
        <v>66481.210000000006</v>
      </c>
      <c r="H23" s="24">
        <v>1.57</v>
      </c>
      <c r="I23" s="31"/>
      <c r="J23" s="31"/>
      <c r="K23" s="35"/>
    </row>
    <row r="24" spans="2:11" x14ac:dyDescent="0.35">
      <c r="B24" s="8" t="s">
        <v>408</v>
      </c>
      <c r="C24" s="57" t="s">
        <v>409</v>
      </c>
      <c r="D24" s="54" t="s">
        <v>410</v>
      </c>
      <c r="E24" s="6" t="s">
        <v>411</v>
      </c>
      <c r="F24" s="19">
        <v>23896662</v>
      </c>
      <c r="G24" s="24">
        <v>58876.6</v>
      </c>
      <c r="H24" s="24">
        <v>1.39</v>
      </c>
      <c r="I24" s="31"/>
      <c r="J24" s="31"/>
      <c r="K24" s="35"/>
    </row>
    <row r="25" spans="2:11" x14ac:dyDescent="0.35">
      <c r="B25" s="8" t="s">
        <v>987</v>
      </c>
      <c r="C25" s="57" t="s">
        <v>988</v>
      </c>
      <c r="D25" s="54" t="s">
        <v>989</v>
      </c>
      <c r="E25" s="6" t="s">
        <v>50</v>
      </c>
      <c r="F25" s="19">
        <v>3526100</v>
      </c>
      <c r="G25" s="24">
        <v>56153.14</v>
      </c>
      <c r="H25" s="24">
        <v>1.33</v>
      </c>
      <c r="I25" s="31"/>
      <c r="J25" s="31"/>
      <c r="K25" s="35"/>
    </row>
    <row r="26" spans="2:11" x14ac:dyDescent="0.35">
      <c r="B26" s="8" t="s">
        <v>378</v>
      </c>
      <c r="C26" s="57" t="s">
        <v>379</v>
      </c>
      <c r="D26" s="54" t="s">
        <v>380</v>
      </c>
      <c r="E26" s="6" t="s">
        <v>93</v>
      </c>
      <c r="F26" s="19">
        <v>3836985</v>
      </c>
      <c r="G26" s="24">
        <v>55337</v>
      </c>
      <c r="H26" s="24">
        <v>1.31</v>
      </c>
      <c r="I26" s="31"/>
      <c r="J26" s="31"/>
      <c r="K26" s="35"/>
    </row>
    <row r="27" spans="2:11" x14ac:dyDescent="0.35">
      <c r="B27" s="8" t="s">
        <v>256</v>
      </c>
      <c r="C27" s="57" t="s">
        <v>257</v>
      </c>
      <c r="D27" s="54" t="s">
        <v>258</v>
      </c>
      <c r="E27" s="6" t="s">
        <v>252</v>
      </c>
      <c r="F27" s="19">
        <v>3152051</v>
      </c>
      <c r="G27" s="24">
        <v>54637.65</v>
      </c>
      <c r="H27" s="24">
        <v>1.29</v>
      </c>
      <c r="I27" s="31"/>
      <c r="J27" s="31"/>
      <c r="K27" s="35"/>
    </row>
    <row r="28" spans="2:11" x14ac:dyDescent="0.35">
      <c r="B28" s="8" t="s">
        <v>55</v>
      </c>
      <c r="C28" s="57" t="s">
        <v>56</v>
      </c>
      <c r="D28" s="54" t="s">
        <v>57</v>
      </c>
      <c r="E28" s="6" t="s">
        <v>43</v>
      </c>
      <c r="F28" s="19">
        <v>4904255</v>
      </c>
      <c r="G28" s="24">
        <v>54044.89</v>
      </c>
      <c r="H28" s="24">
        <v>1.28</v>
      </c>
      <c r="I28" s="31"/>
      <c r="J28" s="31"/>
      <c r="K28" s="35"/>
    </row>
    <row r="29" spans="2:11" x14ac:dyDescent="0.35">
      <c r="B29" s="8" t="s">
        <v>418</v>
      </c>
      <c r="C29" s="57" t="s">
        <v>419</v>
      </c>
      <c r="D29" s="54" t="s">
        <v>420</v>
      </c>
      <c r="E29" s="6" t="s">
        <v>344</v>
      </c>
      <c r="F29" s="19">
        <v>17474315</v>
      </c>
      <c r="G29" s="24">
        <v>51304.59</v>
      </c>
      <c r="H29" s="24">
        <v>1.22</v>
      </c>
      <c r="I29" s="31"/>
      <c r="J29" s="31"/>
      <c r="K29" s="35"/>
    </row>
    <row r="30" spans="2:11" x14ac:dyDescent="0.35">
      <c r="B30" s="8" t="s">
        <v>412</v>
      </c>
      <c r="C30" s="57" t="s">
        <v>413</v>
      </c>
      <c r="D30" s="54" t="s">
        <v>414</v>
      </c>
      <c r="E30" s="6" t="s">
        <v>86</v>
      </c>
      <c r="F30" s="19">
        <v>8824999</v>
      </c>
      <c r="G30" s="24">
        <v>49803.88</v>
      </c>
      <c r="H30" s="24">
        <v>1.18</v>
      </c>
      <c r="I30" s="31"/>
      <c r="J30" s="31"/>
      <c r="K30" s="35"/>
    </row>
    <row r="31" spans="2:11" x14ac:dyDescent="0.35">
      <c r="B31" s="8" t="s">
        <v>216</v>
      </c>
      <c r="C31" s="57" t="s">
        <v>217</v>
      </c>
      <c r="D31" s="54" t="s">
        <v>218</v>
      </c>
      <c r="E31" s="6" t="s">
        <v>93</v>
      </c>
      <c r="F31" s="19">
        <v>1004007</v>
      </c>
      <c r="G31" s="24">
        <v>49012.61</v>
      </c>
      <c r="H31" s="24">
        <v>1.1599999999999999</v>
      </c>
      <c r="I31" s="31"/>
      <c r="J31" s="31"/>
      <c r="K31" s="35"/>
    </row>
    <row r="32" spans="2:11" x14ac:dyDescent="0.35">
      <c r="B32" s="8" t="s">
        <v>47</v>
      </c>
      <c r="C32" s="57" t="s">
        <v>48</v>
      </c>
      <c r="D32" s="54" t="s">
        <v>49</v>
      </c>
      <c r="E32" s="6" t="s">
        <v>50</v>
      </c>
      <c r="F32" s="19">
        <v>3011104</v>
      </c>
      <c r="G32" s="24">
        <v>47293.9</v>
      </c>
      <c r="H32" s="24">
        <v>1.1200000000000001</v>
      </c>
      <c r="I32" s="31"/>
      <c r="J32" s="31"/>
      <c r="K32" s="35"/>
    </row>
    <row r="33" spans="2:11" x14ac:dyDescent="0.35">
      <c r="B33" s="8" t="s">
        <v>172</v>
      </c>
      <c r="C33" s="57" t="s">
        <v>173</v>
      </c>
      <c r="D33" s="54" t="s">
        <v>174</v>
      </c>
      <c r="E33" s="6" t="s">
        <v>160</v>
      </c>
      <c r="F33" s="19">
        <v>4040000</v>
      </c>
      <c r="G33" s="24">
        <v>39991.96</v>
      </c>
      <c r="H33" s="24">
        <v>0.95</v>
      </c>
      <c r="I33" s="31"/>
      <c r="J33" s="31"/>
      <c r="K33" s="35"/>
    </row>
    <row r="34" spans="2:11" x14ac:dyDescent="0.35">
      <c r="B34" s="8" t="s">
        <v>124</v>
      </c>
      <c r="C34" s="57" t="s">
        <v>125</v>
      </c>
      <c r="D34" s="54" t="s">
        <v>126</v>
      </c>
      <c r="E34" s="6" t="s">
        <v>127</v>
      </c>
      <c r="F34" s="19">
        <v>22188917</v>
      </c>
      <c r="G34" s="24">
        <v>39735.910000000003</v>
      </c>
      <c r="H34" s="24">
        <v>0.94</v>
      </c>
      <c r="I34" s="31"/>
      <c r="J34" s="31"/>
      <c r="K34" s="35"/>
    </row>
    <row r="35" spans="2:11" x14ac:dyDescent="0.35">
      <c r="B35" s="8" t="s">
        <v>946</v>
      </c>
      <c r="C35" s="57" t="s">
        <v>947</v>
      </c>
      <c r="D35" s="54" t="s">
        <v>948</v>
      </c>
      <c r="E35" s="6" t="s">
        <v>152</v>
      </c>
      <c r="F35" s="19">
        <v>8199605</v>
      </c>
      <c r="G35" s="24">
        <v>39645.089999999997</v>
      </c>
      <c r="H35" s="24">
        <v>0.94</v>
      </c>
      <c r="I35" s="31"/>
      <c r="J35" s="31"/>
      <c r="K35" s="35"/>
    </row>
    <row r="36" spans="2:11" x14ac:dyDescent="0.35">
      <c r="B36" s="8" t="s">
        <v>329</v>
      </c>
      <c r="C36" s="57" t="s">
        <v>330</v>
      </c>
      <c r="D36" s="54" t="s">
        <v>331</v>
      </c>
      <c r="E36" s="6" t="s">
        <v>50</v>
      </c>
      <c r="F36" s="19">
        <v>15000000</v>
      </c>
      <c r="G36" s="24">
        <v>39337.5</v>
      </c>
      <c r="H36" s="24">
        <v>0.93</v>
      </c>
      <c r="I36" s="31"/>
      <c r="J36" s="31"/>
      <c r="K36" s="35"/>
    </row>
    <row r="37" spans="2:11" x14ac:dyDescent="0.35">
      <c r="B37" s="8" t="s">
        <v>990</v>
      </c>
      <c r="C37" s="57" t="s">
        <v>991</v>
      </c>
      <c r="D37" s="54" t="s">
        <v>992</v>
      </c>
      <c r="E37" s="6" t="s">
        <v>71</v>
      </c>
      <c r="F37" s="19">
        <v>487500</v>
      </c>
      <c r="G37" s="24">
        <v>38409.39</v>
      </c>
      <c r="H37" s="24">
        <v>0.91</v>
      </c>
      <c r="I37" s="31"/>
      <c r="J37" s="31"/>
      <c r="K37" s="35"/>
    </row>
    <row r="38" spans="2:11" x14ac:dyDescent="0.35">
      <c r="B38" s="8" t="s">
        <v>390</v>
      </c>
      <c r="C38" s="57" t="s">
        <v>391</v>
      </c>
      <c r="D38" s="54" t="s">
        <v>392</v>
      </c>
      <c r="E38" s="6" t="s">
        <v>71</v>
      </c>
      <c r="F38" s="19">
        <v>5594339</v>
      </c>
      <c r="G38" s="24">
        <v>37731.019999999997</v>
      </c>
      <c r="H38" s="24">
        <v>0.89</v>
      </c>
      <c r="I38" s="31"/>
      <c r="J38" s="31"/>
      <c r="K38" s="35"/>
    </row>
    <row r="39" spans="2:11" x14ac:dyDescent="0.35">
      <c r="B39" s="8" t="s">
        <v>51</v>
      </c>
      <c r="C39" s="57" t="s">
        <v>52</v>
      </c>
      <c r="D39" s="54" t="s">
        <v>53</v>
      </c>
      <c r="E39" s="6" t="s">
        <v>54</v>
      </c>
      <c r="F39" s="19">
        <v>1005000</v>
      </c>
      <c r="G39" s="24">
        <v>35097.620000000003</v>
      </c>
      <c r="H39" s="24">
        <v>0.83</v>
      </c>
      <c r="I39" s="31"/>
      <c r="J39" s="31"/>
      <c r="K39" s="35"/>
    </row>
    <row r="40" spans="2:11" x14ac:dyDescent="0.35">
      <c r="B40" s="8" t="s">
        <v>101</v>
      </c>
      <c r="C40" s="57" t="s">
        <v>102</v>
      </c>
      <c r="D40" s="54" t="s">
        <v>103</v>
      </c>
      <c r="E40" s="6" t="s">
        <v>104</v>
      </c>
      <c r="F40" s="19">
        <v>5020000</v>
      </c>
      <c r="G40" s="24">
        <v>34258.99</v>
      </c>
      <c r="H40" s="24">
        <v>0.81</v>
      </c>
      <c r="I40" s="31"/>
      <c r="J40" s="31"/>
      <c r="K40" s="35"/>
    </row>
    <row r="41" spans="2:11" x14ac:dyDescent="0.35">
      <c r="B41" s="8" t="s">
        <v>824</v>
      </c>
      <c r="C41" s="57" t="s">
        <v>825</v>
      </c>
      <c r="D41" s="54" t="s">
        <v>826</v>
      </c>
      <c r="E41" s="6" t="s">
        <v>271</v>
      </c>
      <c r="F41" s="19">
        <v>2437085</v>
      </c>
      <c r="G41" s="24">
        <v>34150.870000000003</v>
      </c>
      <c r="H41" s="24">
        <v>0.81</v>
      </c>
      <c r="I41" s="31"/>
      <c r="J41" s="31"/>
      <c r="K41" s="35"/>
    </row>
    <row r="42" spans="2:11" x14ac:dyDescent="0.35">
      <c r="B42" s="8" t="s">
        <v>993</v>
      </c>
      <c r="C42" s="57" t="s">
        <v>994</v>
      </c>
      <c r="D42" s="54" t="s">
        <v>995</v>
      </c>
      <c r="E42" s="6" t="s">
        <v>123</v>
      </c>
      <c r="F42" s="19">
        <v>21853430</v>
      </c>
      <c r="G42" s="24">
        <v>33623.69</v>
      </c>
      <c r="H42" s="24">
        <v>0.8</v>
      </c>
      <c r="I42" s="31"/>
      <c r="J42" s="31"/>
      <c r="K42" s="35"/>
    </row>
    <row r="43" spans="2:11" x14ac:dyDescent="0.35">
      <c r="B43" s="8" t="s">
        <v>323</v>
      </c>
      <c r="C43" s="57" t="s">
        <v>324</v>
      </c>
      <c r="D43" s="54" t="s">
        <v>325</v>
      </c>
      <c r="E43" s="6" t="s">
        <v>93</v>
      </c>
      <c r="F43" s="19">
        <v>1328039</v>
      </c>
      <c r="G43" s="24">
        <v>32201.63</v>
      </c>
      <c r="H43" s="24">
        <v>0.76</v>
      </c>
      <c r="I43" s="31"/>
      <c r="J43" s="31"/>
      <c r="K43" s="35"/>
    </row>
    <row r="44" spans="2:11" x14ac:dyDescent="0.35">
      <c r="B44" s="8" t="s">
        <v>396</v>
      </c>
      <c r="C44" s="57" t="s">
        <v>397</v>
      </c>
      <c r="D44" s="54" t="s">
        <v>398</v>
      </c>
      <c r="E44" s="6" t="s">
        <v>82</v>
      </c>
      <c r="F44" s="19">
        <v>11064429</v>
      </c>
      <c r="G44" s="24">
        <v>31312.33</v>
      </c>
      <c r="H44" s="24">
        <v>0.74</v>
      </c>
      <c r="I44" s="31"/>
      <c r="J44" s="31"/>
      <c r="K44" s="35"/>
    </row>
    <row r="45" spans="2:11" x14ac:dyDescent="0.35">
      <c r="B45" s="8" t="s">
        <v>996</v>
      </c>
      <c r="C45" s="57" t="s">
        <v>997</v>
      </c>
      <c r="D45" s="54" t="s">
        <v>998</v>
      </c>
      <c r="E45" s="6" t="s">
        <v>67</v>
      </c>
      <c r="F45" s="19">
        <v>1115585</v>
      </c>
      <c r="G45" s="24">
        <v>29129.599999999999</v>
      </c>
      <c r="H45" s="24">
        <v>0.69</v>
      </c>
      <c r="I45" s="31"/>
      <c r="J45" s="31"/>
      <c r="K45" s="35"/>
    </row>
    <row r="46" spans="2:11" x14ac:dyDescent="0.35">
      <c r="B46" s="8" t="s">
        <v>281</v>
      </c>
      <c r="C46" s="57" t="s">
        <v>282</v>
      </c>
      <c r="D46" s="54" t="s">
        <v>283</v>
      </c>
      <c r="E46" s="6" t="s">
        <v>67</v>
      </c>
      <c r="F46" s="19">
        <v>1443171</v>
      </c>
      <c r="G46" s="24">
        <v>28035.759999999998</v>
      </c>
      <c r="H46" s="24">
        <v>0.66</v>
      </c>
      <c r="I46" s="31"/>
      <c r="J46" s="31"/>
      <c r="K46" s="35"/>
    </row>
    <row r="47" spans="2:11" x14ac:dyDescent="0.35">
      <c r="B47" s="8" t="s">
        <v>999</v>
      </c>
      <c r="C47" s="57" t="s">
        <v>1000</v>
      </c>
      <c r="D47" s="54" t="s">
        <v>1001</v>
      </c>
      <c r="E47" s="6" t="s">
        <v>43</v>
      </c>
      <c r="F47" s="19">
        <v>4200000</v>
      </c>
      <c r="G47" s="24">
        <v>27293.7</v>
      </c>
      <c r="H47" s="24">
        <v>0.65</v>
      </c>
      <c r="I47" s="31"/>
      <c r="J47" s="31"/>
      <c r="K47" s="35"/>
    </row>
    <row r="48" spans="2:11" x14ac:dyDescent="0.35">
      <c r="B48" s="8" t="s">
        <v>310</v>
      </c>
      <c r="C48" s="57" t="s">
        <v>311</v>
      </c>
      <c r="D48" s="54" t="s">
        <v>312</v>
      </c>
      <c r="E48" s="6" t="s">
        <v>67</v>
      </c>
      <c r="F48" s="19">
        <v>8370435</v>
      </c>
      <c r="G48" s="24">
        <v>25764.2</v>
      </c>
      <c r="H48" s="24">
        <v>0.61</v>
      </c>
      <c r="I48" s="31"/>
      <c r="J48" s="31"/>
      <c r="K48" s="35"/>
    </row>
    <row r="49" spans="2:11" x14ac:dyDescent="0.35">
      <c r="B49" s="8" t="s">
        <v>212</v>
      </c>
      <c r="C49" s="57" t="s">
        <v>213</v>
      </c>
      <c r="D49" s="54" t="s">
        <v>214</v>
      </c>
      <c r="E49" s="6" t="s">
        <v>215</v>
      </c>
      <c r="F49" s="19">
        <v>628018</v>
      </c>
      <c r="G49" s="24">
        <v>25208.01</v>
      </c>
      <c r="H49" s="24">
        <v>0.6</v>
      </c>
      <c r="I49" s="31"/>
      <c r="J49" s="31"/>
      <c r="K49" s="35"/>
    </row>
    <row r="50" spans="2:11" x14ac:dyDescent="0.35">
      <c r="B50" s="8" t="s">
        <v>439</v>
      </c>
      <c r="C50" s="57" t="s">
        <v>440</v>
      </c>
      <c r="D50" s="54" t="s">
        <v>441</v>
      </c>
      <c r="E50" s="6" t="s">
        <v>86</v>
      </c>
      <c r="F50" s="19">
        <v>3101220</v>
      </c>
      <c r="G50" s="24">
        <v>24791.15</v>
      </c>
      <c r="H50" s="24">
        <v>0.59</v>
      </c>
      <c r="I50" s="31"/>
      <c r="J50" s="31"/>
      <c r="K50" s="35"/>
    </row>
    <row r="51" spans="2:11" x14ac:dyDescent="0.35">
      <c r="B51" s="8" t="s">
        <v>326</v>
      </c>
      <c r="C51" s="57" t="s">
        <v>327</v>
      </c>
      <c r="D51" s="54" t="s">
        <v>328</v>
      </c>
      <c r="E51" s="6" t="s">
        <v>43</v>
      </c>
      <c r="F51" s="19">
        <v>21890429</v>
      </c>
      <c r="G51" s="24">
        <v>23449.03</v>
      </c>
      <c r="H51" s="24">
        <v>0.56000000000000005</v>
      </c>
      <c r="I51" s="31"/>
      <c r="J51" s="31"/>
      <c r="K51" s="35"/>
    </row>
    <row r="52" spans="2:11" x14ac:dyDescent="0.35">
      <c r="B52" s="8" t="s">
        <v>68</v>
      </c>
      <c r="C52" s="57" t="s">
        <v>69</v>
      </c>
      <c r="D52" s="54" t="s">
        <v>70</v>
      </c>
      <c r="E52" s="6" t="s">
        <v>71</v>
      </c>
      <c r="F52" s="19">
        <v>193463</v>
      </c>
      <c r="G52" s="24">
        <v>22291.1</v>
      </c>
      <c r="H52" s="24">
        <v>0.53</v>
      </c>
      <c r="I52" s="31"/>
      <c r="J52" s="31"/>
      <c r="K52" s="35"/>
    </row>
    <row r="53" spans="2:11" x14ac:dyDescent="0.35">
      <c r="B53" s="8" t="s">
        <v>1002</v>
      </c>
      <c r="C53" s="57" t="s">
        <v>1003</v>
      </c>
      <c r="D53" s="54" t="s">
        <v>1004</v>
      </c>
      <c r="E53" s="6" t="s">
        <v>78</v>
      </c>
      <c r="F53" s="19">
        <v>16549578</v>
      </c>
      <c r="G53" s="24">
        <v>21133.81</v>
      </c>
      <c r="H53" s="24">
        <v>0.5</v>
      </c>
      <c r="I53" s="31"/>
      <c r="J53" s="31"/>
      <c r="K53" s="35"/>
    </row>
    <row r="54" spans="2:11" x14ac:dyDescent="0.35">
      <c r="B54" s="8" t="s">
        <v>387</v>
      </c>
      <c r="C54" s="57" t="s">
        <v>388</v>
      </c>
      <c r="D54" s="54" t="s">
        <v>389</v>
      </c>
      <c r="E54" s="6" t="s">
        <v>93</v>
      </c>
      <c r="F54" s="19">
        <v>995000</v>
      </c>
      <c r="G54" s="24">
        <v>20178.099999999999</v>
      </c>
      <c r="H54" s="24">
        <v>0.48</v>
      </c>
      <c r="I54" s="31"/>
      <c r="J54" s="31"/>
      <c r="K54" s="35"/>
    </row>
    <row r="55" spans="2:11" x14ac:dyDescent="0.35">
      <c r="B55" s="8" t="s">
        <v>1005</v>
      </c>
      <c r="C55" s="57" t="s">
        <v>1006</v>
      </c>
      <c r="D55" s="54" t="s">
        <v>1007</v>
      </c>
      <c r="E55" s="6" t="s">
        <v>156</v>
      </c>
      <c r="F55" s="19">
        <v>6875688</v>
      </c>
      <c r="G55" s="24">
        <v>20159.52</v>
      </c>
      <c r="H55" s="24">
        <v>0.48</v>
      </c>
      <c r="I55" s="31"/>
      <c r="J55" s="31"/>
      <c r="K55" s="35"/>
    </row>
    <row r="56" spans="2:11" x14ac:dyDescent="0.35">
      <c r="B56" s="8" t="s">
        <v>442</v>
      </c>
      <c r="C56" s="57" t="s">
        <v>443</v>
      </c>
      <c r="D56" s="54" t="s">
        <v>444</v>
      </c>
      <c r="E56" s="6" t="s">
        <v>445</v>
      </c>
      <c r="F56" s="19">
        <v>9179514</v>
      </c>
      <c r="G56" s="24">
        <v>19669.86</v>
      </c>
      <c r="H56" s="24">
        <v>0.47</v>
      </c>
      <c r="I56" s="31"/>
      <c r="J56" s="31"/>
      <c r="K56" s="35"/>
    </row>
    <row r="57" spans="2:11" x14ac:dyDescent="0.35">
      <c r="B57" s="8" t="s">
        <v>1008</v>
      </c>
      <c r="C57" s="57" t="s">
        <v>1009</v>
      </c>
      <c r="D57" s="54" t="s">
        <v>1010</v>
      </c>
      <c r="E57" s="6" t="s">
        <v>1011</v>
      </c>
      <c r="F57" s="19">
        <v>28539000</v>
      </c>
      <c r="G57" s="24">
        <v>19660.52</v>
      </c>
      <c r="H57" s="24">
        <v>0.47</v>
      </c>
      <c r="I57" s="31"/>
      <c r="J57" s="31"/>
      <c r="K57" s="35"/>
    </row>
    <row r="58" spans="2:11" x14ac:dyDescent="0.35">
      <c r="B58" s="8" t="s">
        <v>1012</v>
      </c>
      <c r="C58" s="57" t="s">
        <v>1013</v>
      </c>
      <c r="D58" s="54" t="s">
        <v>1014</v>
      </c>
      <c r="E58" s="6" t="s">
        <v>215</v>
      </c>
      <c r="F58" s="19">
        <v>11172975</v>
      </c>
      <c r="G58" s="24">
        <v>19638.740000000002</v>
      </c>
      <c r="H58" s="24">
        <v>0.47</v>
      </c>
      <c r="I58" s="31"/>
      <c r="J58" s="31"/>
      <c r="K58" s="35"/>
    </row>
    <row r="59" spans="2:11" x14ac:dyDescent="0.35">
      <c r="B59" s="8" t="s">
        <v>1015</v>
      </c>
      <c r="C59" s="57" t="s">
        <v>1016</v>
      </c>
      <c r="D59" s="54" t="s">
        <v>1017</v>
      </c>
      <c r="E59" s="6" t="s">
        <v>67</v>
      </c>
      <c r="F59" s="19">
        <v>2106875</v>
      </c>
      <c r="G59" s="24">
        <v>18893.400000000001</v>
      </c>
      <c r="H59" s="24">
        <v>0.45</v>
      </c>
      <c r="I59" s="31"/>
      <c r="J59" s="31"/>
      <c r="K59" s="35"/>
    </row>
    <row r="60" spans="2:11" x14ac:dyDescent="0.35">
      <c r="B60" s="8" t="s">
        <v>168</v>
      </c>
      <c r="C60" s="57" t="s">
        <v>169</v>
      </c>
      <c r="D60" s="54" t="s">
        <v>170</v>
      </c>
      <c r="E60" s="6" t="s">
        <v>171</v>
      </c>
      <c r="F60" s="19">
        <v>9244441</v>
      </c>
      <c r="G60" s="24">
        <v>18879</v>
      </c>
      <c r="H60" s="24">
        <v>0.45</v>
      </c>
      <c r="I60" s="31"/>
      <c r="J60" s="31"/>
      <c r="K60" s="35"/>
    </row>
    <row r="61" spans="2:11" x14ac:dyDescent="0.35">
      <c r="B61" s="8" t="s">
        <v>291</v>
      </c>
      <c r="C61" s="57" t="s">
        <v>292</v>
      </c>
      <c r="D61" s="54" t="s">
        <v>293</v>
      </c>
      <c r="E61" s="6" t="s">
        <v>54</v>
      </c>
      <c r="F61" s="19">
        <v>1805754</v>
      </c>
      <c r="G61" s="24">
        <v>18833.11</v>
      </c>
      <c r="H61" s="24">
        <v>0.45</v>
      </c>
      <c r="I61" s="31"/>
      <c r="J61" s="31"/>
      <c r="K61" s="35"/>
    </row>
    <row r="62" spans="2:11" x14ac:dyDescent="0.35">
      <c r="B62" s="8" t="s">
        <v>297</v>
      </c>
      <c r="C62" s="57" t="s">
        <v>298</v>
      </c>
      <c r="D62" s="54" t="s">
        <v>299</v>
      </c>
      <c r="E62" s="6" t="s">
        <v>202</v>
      </c>
      <c r="F62" s="19">
        <v>7156013</v>
      </c>
      <c r="G62" s="24">
        <v>18254.990000000002</v>
      </c>
      <c r="H62" s="24">
        <v>0.43</v>
      </c>
      <c r="I62" s="31"/>
      <c r="J62" s="31"/>
      <c r="K62" s="35"/>
    </row>
    <row r="63" spans="2:11" x14ac:dyDescent="0.35">
      <c r="B63" s="8" t="s">
        <v>449</v>
      </c>
      <c r="C63" s="57" t="s">
        <v>450</v>
      </c>
      <c r="D63" s="54" t="s">
        <v>451</v>
      </c>
      <c r="E63" s="6" t="s">
        <v>43</v>
      </c>
      <c r="F63" s="19">
        <v>33102195</v>
      </c>
      <c r="G63" s="24">
        <v>18199.59</v>
      </c>
      <c r="H63" s="24">
        <v>0.43</v>
      </c>
      <c r="I63" s="31"/>
      <c r="J63" s="31"/>
      <c r="K63" s="35"/>
    </row>
    <row r="64" spans="2:11" x14ac:dyDescent="0.35">
      <c r="B64" s="8" t="s">
        <v>1018</v>
      </c>
      <c r="C64" s="57" t="s">
        <v>1019</v>
      </c>
      <c r="D64" s="54" t="s">
        <v>1020</v>
      </c>
      <c r="E64" s="6" t="s">
        <v>111</v>
      </c>
      <c r="F64" s="19">
        <v>1886132</v>
      </c>
      <c r="G64" s="24">
        <v>17097.79</v>
      </c>
      <c r="H64" s="24">
        <v>0.4</v>
      </c>
      <c r="I64" s="31"/>
      <c r="J64" s="31"/>
      <c r="K64" s="35"/>
    </row>
    <row r="65" spans="2:11" x14ac:dyDescent="0.35">
      <c r="B65" s="8" t="s">
        <v>1021</v>
      </c>
      <c r="C65" s="57" t="s">
        <v>1022</v>
      </c>
      <c r="D65" s="54" t="s">
        <v>1023</v>
      </c>
      <c r="E65" s="6" t="s">
        <v>71</v>
      </c>
      <c r="F65" s="19">
        <v>448770</v>
      </c>
      <c r="G65" s="24">
        <v>16707.48</v>
      </c>
      <c r="H65" s="24">
        <v>0.4</v>
      </c>
      <c r="I65" s="31"/>
      <c r="J65" s="31"/>
      <c r="K65" s="35"/>
    </row>
    <row r="66" spans="2:11" x14ac:dyDescent="0.35">
      <c r="B66" s="8" t="s">
        <v>1024</v>
      </c>
      <c r="C66" s="57" t="s">
        <v>1025</v>
      </c>
      <c r="D66" s="54" t="s">
        <v>1026</v>
      </c>
      <c r="E66" s="6" t="s">
        <v>290</v>
      </c>
      <c r="F66" s="19">
        <v>114711</v>
      </c>
      <c r="G66" s="24">
        <v>15973.68</v>
      </c>
      <c r="H66" s="24">
        <v>0.38</v>
      </c>
      <c r="I66" s="31"/>
      <c r="J66" s="31"/>
      <c r="K66" s="35"/>
    </row>
    <row r="67" spans="2:11" x14ac:dyDescent="0.35">
      <c r="B67" s="8" t="s">
        <v>467</v>
      </c>
      <c r="C67" s="57" t="s">
        <v>468</v>
      </c>
      <c r="D67" s="54" t="s">
        <v>469</v>
      </c>
      <c r="E67" s="6" t="s">
        <v>93</v>
      </c>
      <c r="F67" s="19">
        <v>251576</v>
      </c>
      <c r="G67" s="24">
        <v>14403.73</v>
      </c>
      <c r="H67" s="24">
        <v>0.34</v>
      </c>
      <c r="I67" s="31"/>
      <c r="J67" s="31"/>
      <c r="K67" s="35"/>
    </row>
    <row r="68" spans="2:11" x14ac:dyDescent="0.35">
      <c r="B68" s="8" t="s">
        <v>430</v>
      </c>
      <c r="C68" s="57" t="s">
        <v>431</v>
      </c>
      <c r="D68" s="54" t="s">
        <v>432</v>
      </c>
      <c r="E68" s="6" t="s">
        <v>131</v>
      </c>
      <c r="F68" s="19">
        <v>796647</v>
      </c>
      <c r="G68" s="24">
        <v>13516.71</v>
      </c>
      <c r="H68" s="24">
        <v>0.32</v>
      </c>
      <c r="I68" s="31"/>
      <c r="J68" s="31"/>
      <c r="K68" s="35"/>
    </row>
    <row r="69" spans="2:11" x14ac:dyDescent="0.35">
      <c r="B69" s="8" t="s">
        <v>228</v>
      </c>
      <c r="C69" s="57" t="s">
        <v>229</v>
      </c>
      <c r="D69" s="54" t="s">
        <v>230</v>
      </c>
      <c r="E69" s="6" t="s">
        <v>93</v>
      </c>
      <c r="F69" s="19">
        <v>813026</v>
      </c>
      <c r="G69" s="24">
        <v>12946.63</v>
      </c>
      <c r="H69" s="24">
        <v>0.31</v>
      </c>
      <c r="I69" s="31"/>
      <c r="J69" s="31"/>
      <c r="K69" s="35"/>
    </row>
    <row r="70" spans="2:11" x14ac:dyDescent="0.35">
      <c r="B70" s="8" t="s">
        <v>446</v>
      </c>
      <c r="C70" s="57" t="s">
        <v>447</v>
      </c>
      <c r="D70" s="54" t="s">
        <v>448</v>
      </c>
      <c r="E70" s="6" t="s">
        <v>67</v>
      </c>
      <c r="F70" s="19">
        <v>9474957</v>
      </c>
      <c r="G70" s="24">
        <v>12830.99</v>
      </c>
      <c r="H70" s="24">
        <v>0.3</v>
      </c>
      <c r="I70" s="31"/>
      <c r="J70" s="31"/>
      <c r="K70" s="35"/>
    </row>
    <row r="71" spans="2:11" x14ac:dyDescent="0.35">
      <c r="B71" s="8" t="s">
        <v>316</v>
      </c>
      <c r="C71" s="57" t="s">
        <v>317</v>
      </c>
      <c r="D71" s="54" t="s">
        <v>318</v>
      </c>
      <c r="E71" s="6" t="s">
        <v>319</v>
      </c>
      <c r="F71" s="19">
        <v>808141</v>
      </c>
      <c r="G71" s="24">
        <v>12472.44</v>
      </c>
      <c r="H71" s="24">
        <v>0.3</v>
      </c>
      <c r="I71" s="31"/>
      <c r="J71" s="31"/>
      <c r="K71" s="35"/>
    </row>
    <row r="72" spans="2:11" x14ac:dyDescent="0.35">
      <c r="B72" s="8" t="s">
        <v>1027</v>
      </c>
      <c r="C72" s="57" t="s">
        <v>1028</v>
      </c>
      <c r="D72" s="54" t="s">
        <v>1029</v>
      </c>
      <c r="E72" s="6" t="s">
        <v>200</v>
      </c>
      <c r="F72" s="19">
        <v>10333817</v>
      </c>
      <c r="G72" s="24">
        <v>11902.49</v>
      </c>
      <c r="H72" s="24">
        <v>0.28000000000000003</v>
      </c>
      <c r="I72" s="31"/>
      <c r="J72" s="31"/>
      <c r="K72" s="35"/>
    </row>
    <row r="73" spans="2:11" x14ac:dyDescent="0.35">
      <c r="B73" s="8" t="s">
        <v>1030</v>
      </c>
      <c r="C73" s="57" t="s">
        <v>1031</v>
      </c>
      <c r="D73" s="54" t="s">
        <v>1032</v>
      </c>
      <c r="E73" s="6" t="s">
        <v>131</v>
      </c>
      <c r="F73" s="19">
        <v>116363</v>
      </c>
      <c r="G73" s="24">
        <v>10311.74</v>
      </c>
      <c r="H73" s="24">
        <v>0.24</v>
      </c>
      <c r="I73" s="31"/>
      <c r="J73" s="31"/>
      <c r="K73" s="35"/>
    </row>
    <row r="74" spans="2:11" x14ac:dyDescent="0.35">
      <c r="B74" s="8" t="s">
        <v>128</v>
      </c>
      <c r="C74" s="57" t="s">
        <v>129</v>
      </c>
      <c r="D74" s="54" t="s">
        <v>130</v>
      </c>
      <c r="E74" s="6" t="s">
        <v>131</v>
      </c>
      <c r="F74" s="19">
        <v>362333</v>
      </c>
      <c r="G74" s="24">
        <v>9966.51</v>
      </c>
      <c r="H74" s="24">
        <v>0.24</v>
      </c>
      <c r="I74" s="31"/>
      <c r="J74" s="31"/>
      <c r="K74" s="35"/>
    </row>
    <row r="75" spans="2:11" x14ac:dyDescent="0.35">
      <c r="B75" s="8" t="s">
        <v>854</v>
      </c>
      <c r="C75" s="57" t="s">
        <v>855</v>
      </c>
      <c r="D75" s="54" t="s">
        <v>856</v>
      </c>
      <c r="E75" s="6" t="s">
        <v>160</v>
      </c>
      <c r="F75" s="19">
        <v>2706470</v>
      </c>
      <c r="G75" s="24">
        <v>9622.85</v>
      </c>
      <c r="H75" s="24">
        <v>0.23</v>
      </c>
      <c r="I75" s="31"/>
      <c r="J75" s="31"/>
      <c r="K75" s="35"/>
    </row>
    <row r="76" spans="2:11" x14ac:dyDescent="0.35">
      <c r="B76" s="8" t="s">
        <v>1033</v>
      </c>
      <c r="C76" s="57" t="s">
        <v>1034</v>
      </c>
      <c r="D76" s="54" t="s">
        <v>1035</v>
      </c>
      <c r="E76" s="6" t="s">
        <v>71</v>
      </c>
      <c r="F76" s="19">
        <v>18105908</v>
      </c>
      <c r="G76" s="24">
        <v>9605.18</v>
      </c>
      <c r="H76" s="24">
        <v>0.23</v>
      </c>
      <c r="I76" s="31"/>
      <c r="J76" s="31"/>
      <c r="K76" s="35"/>
    </row>
    <row r="77" spans="2:11" x14ac:dyDescent="0.35">
      <c r="B77" s="8" t="s">
        <v>1036</v>
      </c>
      <c r="C77" s="57" t="s">
        <v>1037</v>
      </c>
      <c r="D77" s="54" t="s">
        <v>1038</v>
      </c>
      <c r="E77" s="6" t="s">
        <v>131</v>
      </c>
      <c r="F77" s="19">
        <v>898953</v>
      </c>
      <c r="G77" s="24">
        <v>9116.73</v>
      </c>
      <c r="H77" s="24">
        <v>0.22</v>
      </c>
      <c r="I77" s="31"/>
      <c r="J77" s="31"/>
      <c r="K77" s="35"/>
    </row>
    <row r="78" spans="2:11" x14ac:dyDescent="0.35">
      <c r="B78" s="8" t="s">
        <v>294</v>
      </c>
      <c r="C78" s="57" t="s">
        <v>295</v>
      </c>
      <c r="D78" s="54" t="s">
        <v>296</v>
      </c>
      <c r="E78" s="6" t="s">
        <v>131</v>
      </c>
      <c r="F78" s="19">
        <v>229555</v>
      </c>
      <c r="G78" s="24">
        <v>8211.07</v>
      </c>
      <c r="H78" s="24">
        <v>0.19</v>
      </c>
      <c r="I78" s="31"/>
      <c r="J78" s="31"/>
      <c r="K78" s="35"/>
    </row>
    <row r="79" spans="2:11" x14ac:dyDescent="0.35">
      <c r="B79" s="8" t="s">
        <v>470</v>
      </c>
      <c r="C79" s="57" t="s">
        <v>471</v>
      </c>
      <c r="D79" s="54" t="s">
        <v>472</v>
      </c>
      <c r="E79" s="6" t="s">
        <v>93</v>
      </c>
      <c r="F79" s="19">
        <v>161000</v>
      </c>
      <c r="G79" s="24">
        <v>7771.07</v>
      </c>
      <c r="H79" s="24">
        <v>0.18</v>
      </c>
      <c r="I79" s="31"/>
      <c r="J79" s="31"/>
      <c r="K79" s="35"/>
    </row>
    <row r="80" spans="2:11" x14ac:dyDescent="0.35">
      <c r="B80" s="8" t="s">
        <v>952</v>
      </c>
      <c r="C80" s="57" t="s">
        <v>953</v>
      </c>
      <c r="D80" s="54" t="s">
        <v>954</v>
      </c>
      <c r="E80" s="6" t="s">
        <v>93</v>
      </c>
      <c r="F80" s="19">
        <v>515000</v>
      </c>
      <c r="G80" s="24">
        <v>5976.58</v>
      </c>
      <c r="H80" s="24">
        <v>0.14000000000000001</v>
      </c>
      <c r="I80" s="31"/>
      <c r="J80" s="31"/>
      <c r="K80" s="35"/>
    </row>
    <row r="81" spans="2:11" x14ac:dyDescent="0.35">
      <c r="B81" s="8" t="s">
        <v>1039</v>
      </c>
      <c r="C81" s="57" t="s">
        <v>1040</v>
      </c>
      <c r="D81" s="54" t="s">
        <v>1041</v>
      </c>
      <c r="E81" s="6" t="s">
        <v>202</v>
      </c>
      <c r="F81" s="19">
        <v>9934596</v>
      </c>
      <c r="G81" s="24">
        <v>5947.84</v>
      </c>
      <c r="H81" s="24">
        <v>0.14000000000000001</v>
      </c>
      <c r="I81" s="31"/>
      <c r="J81" s="31"/>
      <c r="K81" s="35"/>
    </row>
    <row r="82" spans="2:11" x14ac:dyDescent="0.35">
      <c r="B82" s="8" t="s">
        <v>866</v>
      </c>
      <c r="C82" s="57" t="s">
        <v>867</v>
      </c>
      <c r="D82" s="54" t="s">
        <v>868</v>
      </c>
      <c r="E82" s="6" t="s">
        <v>271</v>
      </c>
      <c r="F82" s="19">
        <v>2036417</v>
      </c>
      <c r="G82" s="24">
        <v>5485.09</v>
      </c>
      <c r="H82" s="24">
        <v>0.13</v>
      </c>
      <c r="I82" s="31"/>
      <c r="J82" s="31"/>
      <c r="K82" s="35"/>
    </row>
    <row r="83" spans="2:11" x14ac:dyDescent="0.35">
      <c r="B83" s="8" t="s">
        <v>916</v>
      </c>
      <c r="C83" s="57" t="s">
        <v>917</v>
      </c>
      <c r="D83" s="54" t="s">
        <v>918</v>
      </c>
      <c r="E83" s="6" t="s">
        <v>252</v>
      </c>
      <c r="F83" s="19">
        <v>292271</v>
      </c>
      <c r="G83" s="24">
        <v>4278.26</v>
      </c>
      <c r="H83" s="24">
        <v>0.1</v>
      </c>
      <c r="I83" s="31"/>
      <c r="J83" s="31"/>
      <c r="K83" s="35"/>
    </row>
    <row r="84" spans="2:11" x14ac:dyDescent="0.35">
      <c r="B84" s="8" t="s">
        <v>1042</v>
      </c>
      <c r="C84" s="57" t="s">
        <v>1043</v>
      </c>
      <c r="D84" s="54" t="s">
        <v>1044</v>
      </c>
      <c r="E84" s="6" t="s">
        <v>309</v>
      </c>
      <c r="F84" s="19">
        <v>518414</v>
      </c>
      <c r="G84" s="24">
        <v>4072.66</v>
      </c>
      <c r="H84" s="24">
        <v>0.1</v>
      </c>
      <c r="I84" s="31"/>
      <c r="J84" s="31"/>
      <c r="K84" s="35"/>
    </row>
    <row r="85" spans="2:11" x14ac:dyDescent="0.35">
      <c r="B85" s="8" t="s">
        <v>1045</v>
      </c>
      <c r="C85" s="57" t="s">
        <v>1046</v>
      </c>
      <c r="D85" s="54" t="s">
        <v>1047</v>
      </c>
      <c r="E85" s="6" t="s">
        <v>160</v>
      </c>
      <c r="F85" s="19">
        <v>1350179</v>
      </c>
      <c r="G85" s="24">
        <v>3864.21</v>
      </c>
      <c r="H85" s="24">
        <v>0.09</v>
      </c>
      <c r="I85" s="31"/>
      <c r="J85" s="31"/>
      <c r="K85" s="35"/>
    </row>
    <row r="86" spans="2:11" x14ac:dyDescent="0.35">
      <c r="B86" s="8" t="s">
        <v>332</v>
      </c>
      <c r="C86" s="57" t="s">
        <v>333</v>
      </c>
      <c r="D86" s="54" t="s">
        <v>334</v>
      </c>
      <c r="E86" s="6" t="s">
        <v>145</v>
      </c>
      <c r="F86" s="19">
        <v>7057818</v>
      </c>
      <c r="G86" s="24">
        <v>3677.83</v>
      </c>
      <c r="H86" s="24">
        <v>0.09</v>
      </c>
      <c r="I86" s="31"/>
      <c r="J86" s="31"/>
      <c r="K86" s="35"/>
    </row>
    <row r="87" spans="2:11" x14ac:dyDescent="0.35">
      <c r="B87" s="8" t="s">
        <v>1048</v>
      </c>
      <c r="C87" s="57" t="s">
        <v>1049</v>
      </c>
      <c r="D87" s="54" t="s">
        <v>1050</v>
      </c>
      <c r="E87" s="6" t="s">
        <v>145</v>
      </c>
      <c r="F87" s="19">
        <v>200000</v>
      </c>
      <c r="G87" s="24">
        <v>3223</v>
      </c>
      <c r="H87" s="24">
        <v>0.08</v>
      </c>
      <c r="I87" s="31"/>
      <c r="J87" s="31"/>
      <c r="K87" s="35"/>
    </row>
    <row r="88" spans="2:11" x14ac:dyDescent="0.35">
      <c r="B88" s="8" t="s">
        <v>1051</v>
      </c>
      <c r="C88" s="57" t="s">
        <v>1052</v>
      </c>
      <c r="D88" s="54" t="s">
        <v>1053</v>
      </c>
      <c r="E88" s="6" t="s">
        <v>309</v>
      </c>
      <c r="F88" s="19">
        <v>290000</v>
      </c>
      <c r="G88" s="24">
        <v>3131.57</v>
      </c>
      <c r="H88" s="24">
        <v>7.0000000000000007E-2</v>
      </c>
      <c r="I88" s="31"/>
      <c r="J88" s="31"/>
      <c r="K88" s="35"/>
    </row>
    <row r="89" spans="2:11" x14ac:dyDescent="0.35">
      <c r="B89" s="8" t="s">
        <v>1054</v>
      </c>
      <c r="C89" s="57" t="s">
        <v>1055</v>
      </c>
      <c r="D89" s="54" t="s">
        <v>1056</v>
      </c>
      <c r="E89" s="6" t="s">
        <v>200</v>
      </c>
      <c r="F89" s="19">
        <v>2606407</v>
      </c>
      <c r="G89" s="24">
        <v>869.5</v>
      </c>
      <c r="H89" s="24">
        <v>0.02</v>
      </c>
      <c r="I89" s="31"/>
      <c r="J89" s="31"/>
      <c r="K89" s="35"/>
    </row>
    <row r="90" spans="2:11" x14ac:dyDescent="0.35">
      <c r="C90" s="58" t="s">
        <v>175</v>
      </c>
      <c r="D90" s="54"/>
      <c r="E90" s="6"/>
      <c r="F90" s="19"/>
      <c r="G90" s="25">
        <v>3107823.16</v>
      </c>
      <c r="H90" s="25">
        <v>73.64</v>
      </c>
      <c r="I90" s="31"/>
      <c r="J90" s="31"/>
      <c r="K90" s="35"/>
    </row>
    <row r="91" spans="2:11" x14ac:dyDescent="0.35">
      <c r="C91" s="57"/>
      <c r="D91" s="54"/>
      <c r="E91" s="6"/>
      <c r="F91" s="19"/>
      <c r="G91" s="24"/>
      <c r="H91" s="24"/>
      <c r="I91" s="31"/>
      <c r="J91" s="31"/>
      <c r="K91" s="35"/>
    </row>
    <row r="92" spans="2:11" x14ac:dyDescent="0.35">
      <c r="C92" s="58" t="s">
        <v>3</v>
      </c>
      <c r="D92" s="54"/>
      <c r="E92" s="6"/>
      <c r="F92" s="19"/>
      <c r="G92" s="24" t="s">
        <v>2</v>
      </c>
      <c r="H92" s="24" t="s">
        <v>2</v>
      </c>
      <c r="I92" s="31"/>
      <c r="J92" s="31"/>
      <c r="K92" s="35"/>
    </row>
    <row r="93" spans="2:11" x14ac:dyDescent="0.35">
      <c r="C93" s="57"/>
      <c r="D93" s="54"/>
      <c r="E93" s="6"/>
      <c r="F93" s="19"/>
      <c r="G93" s="24"/>
      <c r="H93" s="24"/>
      <c r="I93" s="31"/>
      <c r="J93" s="31"/>
      <c r="K93" s="35"/>
    </row>
    <row r="94" spans="2:11" x14ac:dyDescent="0.35">
      <c r="C94" s="59" t="s">
        <v>4</v>
      </c>
      <c r="D94" s="54"/>
      <c r="E94" s="6"/>
      <c r="F94" s="19"/>
      <c r="G94" s="24"/>
      <c r="H94" s="24"/>
      <c r="I94" s="31"/>
      <c r="J94" s="31"/>
      <c r="K94" s="35"/>
    </row>
    <row r="95" spans="2:11" x14ac:dyDescent="0.35">
      <c r="B95" s="8" t="s">
        <v>928</v>
      </c>
      <c r="C95" s="57" t="s">
        <v>929</v>
      </c>
      <c r="D95" s="54" t="s">
        <v>930</v>
      </c>
      <c r="E95" s="6" t="s">
        <v>115</v>
      </c>
      <c r="F95" s="19">
        <v>1079430</v>
      </c>
      <c r="G95" s="24">
        <v>70670.03</v>
      </c>
      <c r="H95" s="24">
        <v>1.67</v>
      </c>
      <c r="I95" s="31"/>
      <c r="J95" s="31"/>
      <c r="K95" s="35"/>
    </row>
    <row r="96" spans="2:11" x14ac:dyDescent="0.35">
      <c r="B96" s="8" t="s">
        <v>370</v>
      </c>
      <c r="C96" s="57" t="s">
        <v>371</v>
      </c>
      <c r="D96" s="54" t="s">
        <v>372</v>
      </c>
      <c r="E96" s="6" t="s">
        <v>115</v>
      </c>
      <c r="F96" s="19">
        <v>207440</v>
      </c>
      <c r="G96" s="24">
        <v>29974.17</v>
      </c>
      <c r="H96" s="24">
        <v>0.71</v>
      </c>
      <c r="I96" s="31"/>
      <c r="J96" s="31"/>
      <c r="K96" s="35"/>
    </row>
    <row r="97" spans="1:11" x14ac:dyDescent="0.35">
      <c r="C97" s="58" t="s">
        <v>175</v>
      </c>
      <c r="D97" s="54"/>
      <c r="E97" s="6"/>
      <c r="F97" s="19"/>
      <c r="G97" s="25">
        <v>100644.2</v>
      </c>
      <c r="H97" s="25">
        <v>2.38</v>
      </c>
      <c r="I97" s="31"/>
      <c r="J97" s="31"/>
      <c r="K97" s="35"/>
    </row>
    <row r="98" spans="1:11" x14ac:dyDescent="0.35">
      <c r="C98" s="57"/>
      <c r="D98" s="54"/>
      <c r="E98" s="6"/>
      <c r="F98" s="19"/>
      <c r="G98" s="24"/>
      <c r="H98" s="24"/>
      <c r="I98" s="31"/>
      <c r="J98" s="31"/>
      <c r="K98" s="35"/>
    </row>
    <row r="99" spans="1:11" x14ac:dyDescent="0.35">
      <c r="C99" s="59" t="s">
        <v>5142</v>
      </c>
      <c r="D99" s="54"/>
      <c r="E99" s="6"/>
      <c r="F99" s="19"/>
      <c r="G99" s="24"/>
      <c r="H99" s="24"/>
      <c r="I99" s="31"/>
      <c r="J99" s="31"/>
      <c r="K99" s="35"/>
    </row>
    <row r="100" spans="1:11" x14ac:dyDescent="0.35">
      <c r="B100" s="8" t="s">
        <v>586</v>
      </c>
      <c r="C100" s="57" t="s">
        <v>587</v>
      </c>
      <c r="D100" s="54" t="s">
        <v>588</v>
      </c>
      <c r="E100" s="6" t="s">
        <v>156</v>
      </c>
      <c r="F100" s="19">
        <v>10385481</v>
      </c>
      <c r="G100" s="24">
        <v>37957.89</v>
      </c>
      <c r="H100" s="24">
        <v>0.9</v>
      </c>
      <c r="I100" s="31"/>
      <c r="J100" s="31"/>
      <c r="K100" s="35"/>
    </row>
    <row r="101" spans="1:11" x14ac:dyDescent="0.35">
      <c r="C101" s="58" t="s">
        <v>175</v>
      </c>
      <c r="D101" s="54"/>
      <c r="E101" s="6"/>
      <c r="F101" s="19"/>
      <c r="G101" s="25">
        <v>37957.89</v>
      </c>
      <c r="H101" s="25">
        <v>0.9</v>
      </c>
      <c r="I101" s="31"/>
      <c r="J101" s="31"/>
      <c r="K101" s="35"/>
    </row>
    <row r="102" spans="1:11" x14ac:dyDescent="0.35">
      <c r="C102" s="57"/>
      <c r="D102" s="54"/>
      <c r="E102" s="6"/>
      <c r="F102" s="19"/>
      <c r="G102" s="24"/>
      <c r="H102" s="24"/>
      <c r="I102" s="31"/>
      <c r="J102" s="31"/>
      <c r="K102" s="35"/>
    </row>
    <row r="103" spans="1:11" x14ac:dyDescent="0.35">
      <c r="A103" s="10"/>
      <c r="B103" s="28"/>
      <c r="C103" s="58" t="s">
        <v>5</v>
      </c>
      <c r="D103" s="54"/>
      <c r="E103" s="6"/>
      <c r="F103" s="19"/>
      <c r="G103" s="24"/>
      <c r="H103" s="24"/>
      <c r="I103" s="31"/>
      <c r="J103" s="31"/>
      <c r="K103" s="35"/>
    </row>
    <row r="104" spans="1:11" x14ac:dyDescent="0.35">
      <c r="C104" s="59" t="s">
        <v>6</v>
      </c>
      <c r="D104" s="54"/>
      <c r="E104" s="6"/>
      <c r="F104" s="19"/>
      <c r="G104" s="24"/>
      <c r="H104" s="24"/>
      <c r="I104" s="31"/>
      <c r="J104" s="31"/>
      <c r="K104" s="35"/>
    </row>
    <row r="105" spans="1:11" x14ac:dyDescent="0.35">
      <c r="B105" s="8" t="s">
        <v>1057</v>
      </c>
      <c r="C105" s="57" t="s">
        <v>41</v>
      </c>
      <c r="D105" s="54" t="s">
        <v>1058</v>
      </c>
      <c r="E105" s="6" t="s">
        <v>592</v>
      </c>
      <c r="F105" s="19">
        <v>45000</v>
      </c>
      <c r="G105" s="24">
        <v>44977.95</v>
      </c>
      <c r="H105" s="24">
        <v>1.07</v>
      </c>
      <c r="I105" s="31">
        <v>7.6001000000000003</v>
      </c>
      <c r="J105" s="31"/>
      <c r="K105" s="35" t="s">
        <v>593</v>
      </c>
    </row>
    <row r="106" spans="1:11" x14ac:dyDescent="0.35">
      <c r="B106" s="8" t="s">
        <v>1059</v>
      </c>
      <c r="C106" s="57" t="s">
        <v>623</v>
      </c>
      <c r="D106" s="54" t="s">
        <v>1060</v>
      </c>
      <c r="E106" s="6" t="s">
        <v>592</v>
      </c>
      <c r="F106" s="19">
        <v>1000</v>
      </c>
      <c r="G106" s="24">
        <v>10002.07</v>
      </c>
      <c r="H106" s="24">
        <v>0.24</v>
      </c>
      <c r="I106" s="31">
        <v>7.2999000000000001</v>
      </c>
      <c r="J106" s="31"/>
      <c r="K106" s="35" t="s">
        <v>593</v>
      </c>
    </row>
    <row r="107" spans="1:11" x14ac:dyDescent="0.35">
      <c r="C107" s="58" t="s">
        <v>175</v>
      </c>
      <c r="D107" s="54"/>
      <c r="E107" s="6"/>
      <c r="F107" s="19"/>
      <c r="G107" s="25">
        <v>54980.02</v>
      </c>
      <c r="H107" s="25">
        <v>1.31</v>
      </c>
      <c r="I107" s="31"/>
      <c r="J107" s="31"/>
      <c r="K107" s="35"/>
    </row>
    <row r="108" spans="1:11" x14ac:dyDescent="0.35">
      <c r="C108" s="57"/>
      <c r="D108" s="54"/>
      <c r="E108" s="6"/>
      <c r="F108" s="19"/>
      <c r="G108" s="24"/>
      <c r="H108" s="24"/>
      <c r="I108" s="31"/>
      <c r="J108" s="31"/>
      <c r="K108" s="35"/>
    </row>
    <row r="109" spans="1:11" x14ac:dyDescent="0.35">
      <c r="C109" s="58" t="s">
        <v>7</v>
      </c>
      <c r="D109" s="54"/>
      <c r="E109" s="6"/>
      <c r="F109" s="19"/>
      <c r="G109" s="24" t="s">
        <v>2</v>
      </c>
      <c r="H109" s="24" t="s">
        <v>2</v>
      </c>
      <c r="I109" s="31"/>
      <c r="J109" s="31"/>
      <c r="K109" s="35"/>
    </row>
    <row r="110" spans="1:11" x14ac:dyDescent="0.35">
      <c r="C110" s="57"/>
      <c r="D110" s="54"/>
      <c r="E110" s="6"/>
      <c r="F110" s="19"/>
      <c r="G110" s="24"/>
      <c r="H110" s="24"/>
      <c r="I110" s="31"/>
      <c r="J110" s="31"/>
      <c r="K110" s="35"/>
    </row>
    <row r="111" spans="1:11" x14ac:dyDescent="0.35">
      <c r="C111" s="58" t="s">
        <v>8</v>
      </c>
      <c r="D111" s="54"/>
      <c r="E111" s="6"/>
      <c r="F111" s="19"/>
      <c r="G111" s="24" t="s">
        <v>2</v>
      </c>
      <c r="H111" s="24" t="s">
        <v>2</v>
      </c>
      <c r="I111" s="31"/>
      <c r="J111" s="31"/>
      <c r="K111" s="35"/>
    </row>
    <row r="112" spans="1:11" x14ac:dyDescent="0.35">
      <c r="C112" s="57"/>
      <c r="D112" s="54"/>
      <c r="E112" s="6"/>
      <c r="F112" s="19"/>
      <c r="G112" s="24"/>
      <c r="H112" s="24"/>
      <c r="I112" s="31"/>
      <c r="J112" s="31"/>
      <c r="K112" s="35"/>
    </row>
    <row r="113" spans="1:11" x14ac:dyDescent="0.35">
      <c r="C113" s="58" t="s">
        <v>9</v>
      </c>
      <c r="D113" s="54"/>
      <c r="E113" s="6"/>
      <c r="F113" s="19"/>
      <c r="G113" s="24" t="s">
        <v>2</v>
      </c>
      <c r="H113" s="24" t="s">
        <v>2</v>
      </c>
      <c r="I113" s="31"/>
      <c r="J113" s="31"/>
      <c r="K113" s="35"/>
    </row>
    <row r="114" spans="1:11" x14ac:dyDescent="0.35">
      <c r="C114" s="57"/>
      <c r="D114" s="54"/>
      <c r="E114" s="6"/>
      <c r="F114" s="19"/>
      <c r="G114" s="24"/>
      <c r="H114" s="24"/>
      <c r="I114" s="31"/>
      <c r="J114" s="31"/>
      <c r="K114" s="35"/>
    </row>
    <row r="115" spans="1:11" x14ac:dyDescent="0.35">
      <c r="C115" s="58" t="s">
        <v>10</v>
      </c>
      <c r="D115" s="54"/>
      <c r="E115" s="6"/>
      <c r="F115" s="19"/>
      <c r="G115" s="24" t="s">
        <v>2</v>
      </c>
      <c r="H115" s="24" t="s">
        <v>2</v>
      </c>
      <c r="I115" s="31"/>
      <c r="J115" s="31"/>
      <c r="K115" s="35"/>
    </row>
    <row r="116" spans="1:11" x14ac:dyDescent="0.35">
      <c r="C116" s="57"/>
      <c r="D116" s="54"/>
      <c r="E116" s="6"/>
      <c r="F116" s="19"/>
      <c r="G116" s="24"/>
      <c r="H116" s="24"/>
      <c r="I116" s="31"/>
      <c r="J116" s="31"/>
      <c r="K116" s="35"/>
    </row>
    <row r="117" spans="1:11" x14ac:dyDescent="0.35">
      <c r="A117" s="10"/>
      <c r="B117" s="28"/>
      <c r="C117" s="58" t="s">
        <v>11</v>
      </c>
      <c r="D117" s="54"/>
      <c r="E117" s="6"/>
      <c r="F117" s="19"/>
      <c r="G117" s="24"/>
      <c r="H117" s="24"/>
      <c r="I117" s="31"/>
      <c r="J117" s="31"/>
      <c r="K117" s="35"/>
    </row>
    <row r="118" spans="1:11" x14ac:dyDescent="0.35">
      <c r="C118" s="59" t="s">
        <v>13</v>
      </c>
      <c r="D118" s="54"/>
      <c r="E118" s="6"/>
      <c r="F118" s="19"/>
      <c r="G118" s="24"/>
      <c r="H118" s="24"/>
      <c r="I118" s="31"/>
      <c r="J118" s="31"/>
      <c r="K118" s="35"/>
    </row>
    <row r="119" spans="1:11" x14ac:dyDescent="0.35">
      <c r="B119" s="8" t="s">
        <v>1061</v>
      </c>
      <c r="C119" s="57" t="s">
        <v>5143</v>
      </c>
      <c r="D119" s="54" t="s">
        <v>1062</v>
      </c>
      <c r="E119" s="6" t="s">
        <v>757</v>
      </c>
      <c r="F119" s="19">
        <v>11900</v>
      </c>
      <c r="G119" s="24">
        <v>58467.26</v>
      </c>
      <c r="H119" s="24">
        <v>1.38</v>
      </c>
      <c r="I119" s="31">
        <v>7.585</v>
      </c>
      <c r="J119" s="31"/>
      <c r="K119" s="35" t="s">
        <v>593</v>
      </c>
    </row>
    <row r="120" spans="1:11" x14ac:dyDescent="0.35">
      <c r="C120" s="58" t="s">
        <v>175</v>
      </c>
      <c r="D120" s="54"/>
      <c r="E120" s="6"/>
      <c r="F120" s="19"/>
      <c r="G120" s="25">
        <v>58467.26</v>
      </c>
      <c r="H120" s="25">
        <v>1.38</v>
      </c>
      <c r="I120" s="31"/>
      <c r="J120" s="31"/>
      <c r="K120" s="35"/>
    </row>
    <row r="121" spans="1:11" x14ac:dyDescent="0.35">
      <c r="C121" s="57"/>
      <c r="D121" s="54"/>
      <c r="E121" s="6"/>
      <c r="F121" s="19"/>
      <c r="G121" s="24"/>
      <c r="H121" s="24"/>
      <c r="I121" s="31"/>
      <c r="J121" s="31"/>
      <c r="K121" s="35"/>
    </row>
    <row r="122" spans="1:11" x14ac:dyDescent="0.35">
      <c r="C122" s="59" t="s">
        <v>14</v>
      </c>
      <c r="D122" s="54"/>
      <c r="E122" s="6"/>
      <c r="F122" s="19"/>
      <c r="G122" s="24"/>
      <c r="H122" s="24"/>
      <c r="I122" s="31"/>
      <c r="J122" s="31"/>
      <c r="K122" s="35"/>
    </row>
    <row r="123" spans="1:11" x14ac:dyDescent="0.35">
      <c r="B123" s="8" t="s">
        <v>1063</v>
      </c>
      <c r="C123" s="57" t="s">
        <v>327</v>
      </c>
      <c r="D123" s="54" t="s">
        <v>1064</v>
      </c>
      <c r="E123" s="6" t="s">
        <v>757</v>
      </c>
      <c r="F123" s="19">
        <v>20000</v>
      </c>
      <c r="G123" s="24">
        <v>98359.2</v>
      </c>
      <c r="H123" s="24">
        <v>2.33</v>
      </c>
      <c r="I123" s="31">
        <v>7.08</v>
      </c>
      <c r="J123" s="31"/>
      <c r="K123" s="35" t="s">
        <v>593</v>
      </c>
    </row>
    <row r="124" spans="1:11" x14ac:dyDescent="0.35">
      <c r="B124" s="8" t="s">
        <v>1065</v>
      </c>
      <c r="C124" s="57" t="s">
        <v>1066</v>
      </c>
      <c r="D124" s="54" t="s">
        <v>1067</v>
      </c>
      <c r="E124" s="6" t="s">
        <v>757</v>
      </c>
      <c r="F124" s="19">
        <v>10000</v>
      </c>
      <c r="G124" s="24">
        <v>46695.5</v>
      </c>
      <c r="H124" s="24">
        <v>1.1100000000000001</v>
      </c>
      <c r="I124" s="31">
        <v>7.1950000000000003</v>
      </c>
      <c r="J124" s="31"/>
      <c r="K124" s="35" t="s">
        <v>593</v>
      </c>
    </row>
    <row r="125" spans="1:11" x14ac:dyDescent="0.35">
      <c r="B125" s="8" t="s">
        <v>1068</v>
      </c>
      <c r="C125" s="57" t="s">
        <v>1069</v>
      </c>
      <c r="D125" s="54" t="s">
        <v>1070</v>
      </c>
      <c r="E125" s="6" t="s">
        <v>757</v>
      </c>
      <c r="F125" s="19">
        <v>6000</v>
      </c>
      <c r="G125" s="24">
        <v>28611.03</v>
      </c>
      <c r="H125" s="24">
        <v>0.68</v>
      </c>
      <c r="I125" s="31">
        <v>7.1449999999999996</v>
      </c>
      <c r="J125" s="31"/>
      <c r="K125" s="35" t="s">
        <v>593</v>
      </c>
    </row>
    <row r="126" spans="1:11" x14ac:dyDescent="0.35">
      <c r="B126" s="8" t="s">
        <v>1071</v>
      </c>
      <c r="C126" s="57" t="s">
        <v>56</v>
      </c>
      <c r="D126" s="54" t="s">
        <v>1072</v>
      </c>
      <c r="E126" s="6" t="s">
        <v>757</v>
      </c>
      <c r="F126" s="19">
        <v>5000</v>
      </c>
      <c r="G126" s="24">
        <v>24087.7</v>
      </c>
      <c r="H126" s="24">
        <v>0.56999999999999995</v>
      </c>
      <c r="I126" s="31">
        <v>7.2</v>
      </c>
      <c r="J126" s="31"/>
      <c r="K126" s="35" t="s">
        <v>593</v>
      </c>
    </row>
    <row r="127" spans="1:11" x14ac:dyDescent="0.35">
      <c r="B127" s="8" t="s">
        <v>1073</v>
      </c>
      <c r="C127" s="57" t="s">
        <v>41</v>
      </c>
      <c r="D127" s="54" t="s">
        <v>1074</v>
      </c>
      <c r="E127" s="6" t="s">
        <v>757</v>
      </c>
      <c r="F127" s="19">
        <v>1500</v>
      </c>
      <c r="G127" s="24">
        <v>7381.1</v>
      </c>
      <c r="H127" s="24">
        <v>0.17</v>
      </c>
      <c r="I127" s="31">
        <v>6.9999000000000002</v>
      </c>
      <c r="J127" s="31"/>
      <c r="K127" s="35" t="s">
        <v>593</v>
      </c>
    </row>
    <row r="128" spans="1:11" x14ac:dyDescent="0.35">
      <c r="B128" s="8" t="s">
        <v>1075</v>
      </c>
      <c r="C128" s="57" t="s">
        <v>56</v>
      </c>
      <c r="D128" s="54" t="s">
        <v>1076</v>
      </c>
      <c r="E128" s="6" t="s">
        <v>757</v>
      </c>
      <c r="F128" s="19">
        <v>1000</v>
      </c>
      <c r="G128" s="24">
        <v>4786.6099999999997</v>
      </c>
      <c r="H128" s="24">
        <v>0.11</v>
      </c>
      <c r="I128" s="31">
        <v>7.2</v>
      </c>
      <c r="J128" s="31"/>
      <c r="K128" s="35" t="s">
        <v>593</v>
      </c>
    </row>
    <row r="129" spans="1:11" x14ac:dyDescent="0.35">
      <c r="C129" s="58" t="s">
        <v>175</v>
      </c>
      <c r="D129" s="54"/>
      <c r="E129" s="6"/>
      <c r="F129" s="19"/>
      <c r="G129" s="25">
        <v>209921.14</v>
      </c>
      <c r="H129" s="25">
        <v>4.97</v>
      </c>
      <c r="I129" s="31"/>
      <c r="J129" s="31"/>
      <c r="K129" s="35"/>
    </row>
    <row r="130" spans="1:11" x14ac:dyDescent="0.35">
      <c r="C130" s="57"/>
      <c r="D130" s="54"/>
      <c r="E130" s="6"/>
      <c r="F130" s="19"/>
      <c r="G130" s="24"/>
      <c r="H130" s="24"/>
      <c r="I130" s="31"/>
      <c r="J130" s="31"/>
      <c r="K130" s="35"/>
    </row>
    <row r="131" spans="1:11" x14ac:dyDescent="0.35">
      <c r="C131" s="59" t="s">
        <v>15</v>
      </c>
      <c r="D131" s="54"/>
      <c r="E131" s="6"/>
      <c r="F131" s="19"/>
      <c r="G131" s="24"/>
      <c r="H131" s="24"/>
      <c r="I131" s="31"/>
      <c r="J131" s="31"/>
      <c r="K131" s="35"/>
    </row>
    <row r="132" spans="1:11" x14ac:dyDescent="0.35">
      <c r="B132" s="8" t="s">
        <v>1077</v>
      </c>
      <c r="C132" s="57" t="s">
        <v>1078</v>
      </c>
      <c r="D132" s="54" t="s">
        <v>1079</v>
      </c>
      <c r="E132" s="6" t="s">
        <v>189</v>
      </c>
      <c r="F132" s="19">
        <v>70000000</v>
      </c>
      <c r="G132" s="24">
        <v>69719.929999999993</v>
      </c>
      <c r="H132" s="24">
        <v>1.65</v>
      </c>
      <c r="I132" s="31">
        <v>6.3749000000000002</v>
      </c>
      <c r="J132" s="31"/>
      <c r="K132" s="35"/>
    </row>
    <row r="133" spans="1:11" x14ac:dyDescent="0.35">
      <c r="B133" s="8" t="s">
        <v>1080</v>
      </c>
      <c r="C133" s="57" t="s">
        <v>1081</v>
      </c>
      <c r="D133" s="54" t="s">
        <v>1082</v>
      </c>
      <c r="E133" s="6" t="s">
        <v>189</v>
      </c>
      <c r="F133" s="19">
        <v>60000000</v>
      </c>
      <c r="G133" s="24">
        <v>59616.24</v>
      </c>
      <c r="H133" s="24">
        <v>1.41</v>
      </c>
      <c r="I133" s="31">
        <v>6.3502000000000001</v>
      </c>
      <c r="J133" s="31"/>
      <c r="K133" s="35"/>
    </row>
    <row r="134" spans="1:11" x14ac:dyDescent="0.35">
      <c r="B134" s="8" t="s">
        <v>1083</v>
      </c>
      <c r="C134" s="57" t="s">
        <v>1084</v>
      </c>
      <c r="D134" s="54" t="s">
        <v>1085</v>
      </c>
      <c r="E134" s="6" t="s">
        <v>189</v>
      </c>
      <c r="F134" s="19">
        <v>40000000</v>
      </c>
      <c r="G134" s="24">
        <v>39938.160000000003</v>
      </c>
      <c r="H134" s="24">
        <v>0.95</v>
      </c>
      <c r="I134" s="31">
        <v>6.2796000000000003</v>
      </c>
      <c r="J134" s="31"/>
      <c r="K134" s="35"/>
    </row>
    <row r="135" spans="1:11" x14ac:dyDescent="0.35">
      <c r="B135" s="8" t="s">
        <v>1086</v>
      </c>
      <c r="C135" s="57" t="s">
        <v>1087</v>
      </c>
      <c r="D135" s="54" t="s">
        <v>1088</v>
      </c>
      <c r="E135" s="6" t="s">
        <v>189</v>
      </c>
      <c r="F135" s="19">
        <v>25000000</v>
      </c>
      <c r="G135" s="24">
        <v>24687.35</v>
      </c>
      <c r="H135" s="24">
        <v>0.57999999999999996</v>
      </c>
      <c r="I135" s="31">
        <v>6.4200999999999997</v>
      </c>
      <c r="J135" s="31"/>
      <c r="K135" s="35"/>
    </row>
    <row r="136" spans="1:11" x14ac:dyDescent="0.35">
      <c r="B136" s="8" t="s">
        <v>1089</v>
      </c>
      <c r="C136" s="57" t="s">
        <v>1090</v>
      </c>
      <c r="D136" s="54" t="s">
        <v>1091</v>
      </c>
      <c r="E136" s="6" t="s">
        <v>189</v>
      </c>
      <c r="F136" s="19">
        <v>10000000</v>
      </c>
      <c r="G136" s="24">
        <v>9996.52</v>
      </c>
      <c r="H136" s="24">
        <v>0.24</v>
      </c>
      <c r="I136" s="31">
        <v>6.3623000000000003</v>
      </c>
      <c r="J136" s="31"/>
      <c r="K136" s="35"/>
    </row>
    <row r="137" spans="1:11" x14ac:dyDescent="0.35">
      <c r="B137" s="8" t="s">
        <v>186</v>
      </c>
      <c r="C137" s="57" t="s">
        <v>187</v>
      </c>
      <c r="D137" s="54" t="s">
        <v>188</v>
      </c>
      <c r="E137" s="6" t="s">
        <v>189</v>
      </c>
      <c r="F137" s="19">
        <v>9000000</v>
      </c>
      <c r="G137" s="24">
        <v>8898.26</v>
      </c>
      <c r="H137" s="24">
        <v>0.21</v>
      </c>
      <c r="I137" s="31">
        <v>6.4202000000000004</v>
      </c>
      <c r="J137" s="31"/>
      <c r="K137" s="35"/>
    </row>
    <row r="138" spans="1:11" x14ac:dyDescent="0.35">
      <c r="C138" s="58" t="s">
        <v>175</v>
      </c>
      <c r="D138" s="54"/>
      <c r="E138" s="6"/>
      <c r="F138" s="19"/>
      <c r="G138" s="25">
        <v>212856.46</v>
      </c>
      <c r="H138" s="25">
        <v>5.04</v>
      </c>
      <c r="I138" s="31"/>
      <c r="J138" s="31"/>
      <c r="K138" s="35"/>
    </row>
    <row r="139" spans="1:11" x14ac:dyDescent="0.35">
      <c r="C139" s="57"/>
      <c r="D139" s="54"/>
      <c r="E139" s="6"/>
      <c r="F139" s="19"/>
      <c r="G139" s="24"/>
      <c r="H139" s="24"/>
      <c r="I139" s="31"/>
      <c r="J139" s="31"/>
      <c r="K139" s="35"/>
    </row>
    <row r="140" spans="1:11" x14ac:dyDescent="0.35">
      <c r="C140" s="58" t="s">
        <v>16</v>
      </c>
      <c r="D140" s="54"/>
      <c r="E140" s="6"/>
      <c r="F140" s="19"/>
      <c r="G140" s="24" t="s">
        <v>2</v>
      </c>
      <c r="H140" s="24" t="s">
        <v>2</v>
      </c>
      <c r="I140" s="31"/>
      <c r="J140" s="31"/>
      <c r="K140" s="35"/>
    </row>
    <row r="141" spans="1:11" x14ac:dyDescent="0.35">
      <c r="C141" s="57"/>
      <c r="D141" s="54"/>
      <c r="E141" s="6"/>
      <c r="F141" s="19"/>
      <c r="G141" s="24"/>
      <c r="H141" s="24"/>
      <c r="I141" s="31"/>
      <c r="J141" s="31"/>
      <c r="K141" s="35"/>
    </row>
    <row r="142" spans="1:11" x14ac:dyDescent="0.35">
      <c r="C142" s="58" t="s">
        <v>17</v>
      </c>
      <c r="D142" s="54"/>
      <c r="E142" s="6"/>
      <c r="F142" s="19"/>
      <c r="G142" s="24" t="s">
        <v>2</v>
      </c>
      <c r="H142" s="24" t="s">
        <v>2</v>
      </c>
      <c r="I142" s="31"/>
      <c r="J142" s="31"/>
      <c r="K142" s="35"/>
    </row>
    <row r="143" spans="1:11" x14ac:dyDescent="0.35">
      <c r="C143" s="57"/>
      <c r="D143" s="54"/>
      <c r="E143" s="6"/>
      <c r="F143" s="19"/>
      <c r="G143" s="24"/>
      <c r="H143" s="24"/>
      <c r="I143" s="31"/>
      <c r="J143" s="31"/>
      <c r="K143" s="35"/>
    </row>
    <row r="144" spans="1:11" x14ac:dyDescent="0.35">
      <c r="A144" s="10"/>
      <c r="B144" s="28"/>
      <c r="C144" s="58" t="s">
        <v>18</v>
      </c>
      <c r="D144" s="54"/>
      <c r="E144" s="6"/>
      <c r="F144" s="19"/>
      <c r="G144" s="24"/>
      <c r="H144" s="24"/>
      <c r="I144" s="31"/>
      <c r="J144" s="31"/>
      <c r="K144" s="35"/>
    </row>
    <row r="145" spans="1:54" x14ac:dyDescent="0.35">
      <c r="A145" s="28"/>
      <c r="B145" s="28"/>
      <c r="C145" s="58" t="s">
        <v>19</v>
      </c>
      <c r="D145" s="54"/>
      <c r="E145" s="6"/>
      <c r="F145" s="19"/>
      <c r="G145" s="24" t="s">
        <v>2</v>
      </c>
      <c r="H145" s="24" t="s">
        <v>2</v>
      </c>
      <c r="I145" s="31"/>
      <c r="J145" s="31"/>
      <c r="K145" s="35"/>
    </row>
    <row r="146" spans="1:54" x14ac:dyDescent="0.35">
      <c r="A146" s="28"/>
      <c r="B146" s="28"/>
      <c r="C146" s="58"/>
      <c r="D146" s="54"/>
      <c r="E146" s="6"/>
      <c r="F146" s="19"/>
      <c r="G146" s="24"/>
      <c r="H146" s="24"/>
      <c r="I146" s="31"/>
      <c r="J146" s="31"/>
      <c r="K146" s="35"/>
    </row>
    <row r="147" spans="1:54" x14ac:dyDescent="0.35">
      <c r="A147" s="28"/>
      <c r="B147" s="28"/>
      <c r="C147" s="58" t="s">
        <v>20</v>
      </c>
      <c r="D147" s="54"/>
      <c r="E147" s="6"/>
      <c r="F147" s="19"/>
      <c r="G147" s="24" t="s">
        <v>2</v>
      </c>
      <c r="H147" s="24" t="s">
        <v>2</v>
      </c>
      <c r="I147" s="31"/>
      <c r="J147" s="31"/>
      <c r="K147" s="35"/>
    </row>
    <row r="148" spans="1:54" x14ac:dyDescent="0.35">
      <c r="A148" s="28"/>
      <c r="B148" s="28"/>
      <c r="C148" s="58"/>
      <c r="D148" s="54"/>
      <c r="E148" s="6"/>
      <c r="F148" s="19"/>
      <c r="G148" s="24"/>
      <c r="H148" s="24"/>
      <c r="I148" s="31"/>
      <c r="J148" s="31"/>
      <c r="K148" s="35"/>
    </row>
    <row r="149" spans="1:54" x14ac:dyDescent="0.35">
      <c r="A149" s="28"/>
      <c r="B149" s="28"/>
      <c r="C149" s="58" t="s">
        <v>21</v>
      </c>
      <c r="D149" s="54"/>
      <c r="E149" s="6"/>
      <c r="F149" s="19"/>
      <c r="G149" s="24" t="s">
        <v>2</v>
      </c>
      <c r="H149" s="24" t="s">
        <v>2</v>
      </c>
      <c r="I149" s="31"/>
      <c r="J149" s="31"/>
      <c r="K149" s="35"/>
    </row>
    <row r="150" spans="1:54" x14ac:dyDescent="0.35">
      <c r="A150" s="28"/>
      <c r="B150" s="28"/>
      <c r="C150" s="58"/>
      <c r="D150" s="54"/>
      <c r="E150" s="6"/>
      <c r="F150" s="19"/>
      <c r="G150" s="24"/>
      <c r="H150" s="24"/>
      <c r="I150" s="31"/>
      <c r="J150" s="31"/>
      <c r="K150" s="35"/>
    </row>
    <row r="151" spans="1:54" x14ac:dyDescent="0.35">
      <c r="A151" s="28"/>
      <c r="B151" s="28"/>
      <c r="C151" s="58" t="s">
        <v>22</v>
      </c>
      <c r="D151" s="54"/>
      <c r="E151" s="6"/>
      <c r="F151" s="19"/>
      <c r="G151" s="24" t="s">
        <v>2</v>
      </c>
      <c r="H151" s="24" t="s">
        <v>2</v>
      </c>
      <c r="I151" s="31"/>
      <c r="J151" s="31"/>
      <c r="K151" s="35"/>
    </row>
    <row r="152" spans="1:54" x14ac:dyDescent="0.35">
      <c r="A152" s="28"/>
      <c r="B152" s="28"/>
      <c r="C152" s="58"/>
      <c r="D152" s="54"/>
      <c r="E152" s="6"/>
      <c r="F152" s="19"/>
      <c r="G152" s="24"/>
      <c r="H152" s="24"/>
      <c r="I152" s="31"/>
      <c r="J152" s="31"/>
      <c r="K152" s="35"/>
    </row>
    <row r="153" spans="1:54" x14ac:dyDescent="0.35">
      <c r="A153" s="28"/>
      <c r="B153" s="28"/>
      <c r="C153" s="58" t="s">
        <v>23</v>
      </c>
      <c r="D153" s="54"/>
      <c r="E153" s="6"/>
      <c r="F153" s="19"/>
      <c r="G153" s="24" t="s">
        <v>2</v>
      </c>
      <c r="H153" s="24" t="s">
        <v>2</v>
      </c>
      <c r="I153" s="31"/>
      <c r="J153" s="31"/>
      <c r="K153" s="35"/>
    </row>
    <row r="154" spans="1:54" x14ac:dyDescent="0.35">
      <c r="A154" s="28"/>
      <c r="B154" s="28"/>
      <c r="C154" s="58"/>
      <c r="D154" s="54"/>
      <c r="E154" s="6"/>
      <c r="F154" s="19"/>
      <c r="G154" s="24"/>
      <c r="H154" s="24"/>
      <c r="I154" s="31"/>
      <c r="J154" s="31"/>
      <c r="K154" s="35"/>
    </row>
    <row r="155" spans="1:54" x14ac:dyDescent="0.35">
      <c r="C155" s="59" t="s">
        <v>24</v>
      </c>
      <c r="D155" s="54"/>
      <c r="E155" s="6"/>
      <c r="F155" s="19"/>
      <c r="G155" s="24"/>
      <c r="H155" s="24"/>
      <c r="I155" s="31"/>
      <c r="J155" s="31"/>
      <c r="K155" s="35"/>
    </row>
    <row r="156" spans="1:54" x14ac:dyDescent="0.35">
      <c r="B156" s="8" t="s">
        <v>190</v>
      </c>
      <c r="C156" s="57" t="s">
        <v>191</v>
      </c>
      <c r="D156" s="54"/>
      <c r="E156" s="6"/>
      <c r="F156" s="19"/>
      <c r="G156" s="24">
        <v>441557.05</v>
      </c>
      <c r="H156" s="24">
        <v>10.46</v>
      </c>
      <c r="I156" s="31"/>
      <c r="J156" s="31"/>
      <c r="K156" s="35"/>
    </row>
    <row r="157" spans="1:54" x14ac:dyDescent="0.35">
      <c r="C157" s="58" t="s">
        <v>175</v>
      </c>
      <c r="D157" s="54"/>
      <c r="E157" s="6"/>
      <c r="F157" s="19"/>
      <c r="G157" s="25">
        <v>441557.05</v>
      </c>
      <c r="H157" s="25">
        <v>10.46</v>
      </c>
      <c r="I157" s="31"/>
      <c r="J157" s="31"/>
      <c r="K157" s="35"/>
    </row>
    <row r="158" spans="1:54" x14ac:dyDescent="0.35">
      <c r="C158" s="57"/>
      <c r="D158" s="54"/>
      <c r="E158" s="6"/>
      <c r="F158" s="19"/>
      <c r="G158" s="24"/>
      <c r="H158" s="24"/>
      <c r="I158" s="31"/>
      <c r="J158" s="31"/>
      <c r="K158" s="35"/>
    </row>
    <row r="159" spans="1:54" x14ac:dyDescent="0.35">
      <c r="A159" s="10"/>
      <c r="B159" s="28"/>
      <c r="C159" s="58" t="s">
        <v>25</v>
      </c>
      <c r="D159" s="54"/>
      <c r="E159" s="6"/>
      <c r="F159" s="19"/>
      <c r="G159" s="24"/>
      <c r="H159" s="24"/>
      <c r="I159" s="31"/>
      <c r="J159" s="31"/>
      <c r="K159" s="35"/>
    </row>
    <row r="160" spans="1:54" s="2" customFormat="1" ht="13.5" x14ac:dyDescent="0.35">
      <c r="A160" s="28"/>
      <c r="B160" s="28"/>
      <c r="C160" s="57" t="s">
        <v>5122</v>
      </c>
      <c r="D160" s="54"/>
      <c r="E160" s="6"/>
      <c r="F160" s="19"/>
      <c r="G160" s="24">
        <v>2014</v>
      </c>
      <c r="H160" s="24">
        <v>0.05</v>
      </c>
      <c r="I160" s="31"/>
      <c r="J160" s="31"/>
      <c r="K160" s="35"/>
      <c r="L160" s="3"/>
      <c r="AI160" s="3"/>
      <c r="AV160" s="3"/>
      <c r="AX160" s="3"/>
      <c r="BB160" s="3"/>
    </row>
    <row r="161" spans="2:11" x14ac:dyDescent="0.35">
      <c r="B161" s="8"/>
      <c r="C161" s="57" t="s">
        <v>192</v>
      </c>
      <c r="D161" s="54"/>
      <c r="E161" s="6"/>
      <c r="F161" s="19"/>
      <c r="G161" s="24">
        <v>-4216.83</v>
      </c>
      <c r="H161" s="24">
        <v>-0.13</v>
      </c>
      <c r="I161" s="31"/>
      <c r="J161" s="31"/>
      <c r="K161" s="35"/>
    </row>
    <row r="162" spans="2:11" x14ac:dyDescent="0.35">
      <c r="C162" s="58" t="s">
        <v>175</v>
      </c>
      <c r="D162" s="54"/>
      <c r="E162" s="6"/>
      <c r="F162" s="19"/>
      <c r="G162" s="25">
        <v>-2202.83</v>
      </c>
      <c r="H162" s="25">
        <v>-0.08</v>
      </c>
      <c r="I162" s="31"/>
      <c r="J162" s="31"/>
      <c r="K162" s="35"/>
    </row>
    <row r="163" spans="2:11" x14ac:dyDescent="0.35">
      <c r="C163" s="57"/>
      <c r="D163" s="54"/>
      <c r="E163" s="6"/>
      <c r="F163" s="19"/>
      <c r="G163" s="24"/>
      <c r="H163" s="24"/>
      <c r="I163" s="31"/>
      <c r="J163" s="31"/>
      <c r="K163" s="35"/>
    </row>
    <row r="164" spans="2:11" x14ac:dyDescent="0.35">
      <c r="C164" s="60" t="s">
        <v>193</v>
      </c>
      <c r="D164" s="55"/>
      <c r="E164" s="5"/>
      <c r="F164" s="20"/>
      <c r="G164" s="26">
        <v>4222004.3499999996</v>
      </c>
      <c r="H164" s="26">
        <v>100.00000000000001</v>
      </c>
      <c r="I164" s="32"/>
      <c r="J164" s="32"/>
      <c r="K164" s="36"/>
    </row>
    <row r="166" spans="2:11" s="50" customFormat="1" ht="15" x14ac:dyDescent="0.4">
      <c r="C166" s="50" t="s">
        <v>4924</v>
      </c>
      <c r="F166" s="51"/>
      <c r="G166" s="51"/>
      <c r="H166" s="51"/>
    </row>
    <row r="167" spans="2:11" s="42" customFormat="1" ht="27" x14ac:dyDescent="0.35">
      <c r="B167" s="43"/>
      <c r="C167" s="43" t="s">
        <v>4919</v>
      </c>
      <c r="D167" s="43" t="s">
        <v>4920</v>
      </c>
      <c r="E167" s="43" t="s">
        <v>4921</v>
      </c>
      <c r="F167" s="44" t="s">
        <v>34</v>
      </c>
      <c r="G167" s="45" t="s">
        <v>4922</v>
      </c>
      <c r="H167" s="44" t="s">
        <v>36</v>
      </c>
      <c r="I167" s="43" t="s">
        <v>39</v>
      </c>
    </row>
    <row r="168" spans="2:11" s="42" customFormat="1" ht="13.5" x14ac:dyDescent="0.35">
      <c r="B168" s="43"/>
      <c r="C168" s="43" t="s">
        <v>4927</v>
      </c>
      <c r="D168" s="43"/>
      <c r="E168" s="43"/>
      <c r="F168" s="44"/>
      <c r="G168" s="45"/>
      <c r="H168" s="44"/>
      <c r="I168" s="43"/>
    </row>
    <row r="169" spans="2:11" s="2" customFormat="1" ht="13.5" x14ac:dyDescent="0.35">
      <c r="B169" s="46">
        <v>2300130</v>
      </c>
      <c r="C169" s="46" t="s">
        <v>5141</v>
      </c>
      <c r="D169" s="46" t="s">
        <v>4926</v>
      </c>
      <c r="E169" s="46" t="s">
        <v>12</v>
      </c>
      <c r="F169" s="47">
        <v>343500</v>
      </c>
      <c r="G169" s="47">
        <v>178073.31975</v>
      </c>
      <c r="H169" s="47">
        <v>4.22</v>
      </c>
      <c r="I169" s="46"/>
    </row>
    <row r="170" spans="2:11" s="2" customFormat="1" ht="13.5" x14ac:dyDescent="0.35">
      <c r="B170" s="46">
        <v>2300129</v>
      </c>
      <c r="C170" s="46" t="s">
        <v>5140</v>
      </c>
      <c r="D170" s="46" t="s">
        <v>4926</v>
      </c>
      <c r="E170" s="46" t="s">
        <v>12</v>
      </c>
      <c r="F170" s="47">
        <v>1495575</v>
      </c>
      <c r="G170" s="47">
        <v>353518.78398750001</v>
      </c>
      <c r="H170" s="47">
        <v>8.3699999999999992</v>
      </c>
      <c r="I170" s="46"/>
    </row>
    <row r="171" spans="2:11" s="1" customFormat="1" ht="13.5" x14ac:dyDescent="0.35">
      <c r="B171" s="48"/>
      <c r="C171" s="48" t="s">
        <v>4852</v>
      </c>
      <c r="D171" s="48"/>
      <c r="E171" s="48"/>
      <c r="F171" s="49"/>
      <c r="G171" s="49"/>
      <c r="H171" s="49"/>
      <c r="I171" s="48"/>
    </row>
    <row r="172" spans="2:11" s="2" customFormat="1" ht="13.5" x14ac:dyDescent="0.35">
      <c r="B172" s="46">
        <v>2219399</v>
      </c>
      <c r="C172" s="46" t="s">
        <v>4870</v>
      </c>
      <c r="D172" s="46" t="s">
        <v>4851</v>
      </c>
      <c r="E172" s="46" t="s">
        <v>43</v>
      </c>
      <c r="F172" s="47">
        <v>-10254000</v>
      </c>
      <c r="G172" s="47">
        <v>-79524.896999999997</v>
      </c>
      <c r="H172" s="47">
        <v>-1.88</v>
      </c>
      <c r="I172" s="46"/>
    </row>
    <row r="173" spans="2:11" s="2" customFormat="1" ht="13.5" x14ac:dyDescent="0.35">
      <c r="B173" s="46">
        <v>2219440</v>
      </c>
      <c r="C173" s="46" t="s">
        <v>4948</v>
      </c>
      <c r="D173" s="46" t="s">
        <v>4851</v>
      </c>
      <c r="E173" s="46" t="s">
        <v>50</v>
      </c>
      <c r="F173" s="47">
        <v>-3300000</v>
      </c>
      <c r="G173" s="47">
        <v>-46916.1</v>
      </c>
      <c r="H173" s="47">
        <v>-1.1100000000000001</v>
      </c>
      <c r="I173" s="46"/>
    </row>
    <row r="174" spans="2:11" s="2" customFormat="1" ht="13.5" x14ac:dyDescent="0.35">
      <c r="B174" s="46">
        <v>2219441</v>
      </c>
      <c r="C174" s="46" t="s">
        <v>4855</v>
      </c>
      <c r="D174" s="46" t="s">
        <v>4851</v>
      </c>
      <c r="E174" s="46" t="s">
        <v>252</v>
      </c>
      <c r="F174" s="47">
        <v>-7480000</v>
      </c>
      <c r="G174" s="47">
        <v>-25121.58</v>
      </c>
      <c r="H174" s="47">
        <v>-0.6</v>
      </c>
      <c r="I174" s="46"/>
    </row>
    <row r="175" spans="2:11" s="2" customFormat="1" ht="13.5" x14ac:dyDescent="0.35">
      <c r="B175" s="46">
        <v>2219426</v>
      </c>
      <c r="C175" s="46" t="s">
        <v>4951</v>
      </c>
      <c r="D175" s="46" t="s">
        <v>4851</v>
      </c>
      <c r="E175" s="46" t="s">
        <v>86</v>
      </c>
      <c r="F175" s="47">
        <v>-1148250</v>
      </c>
      <c r="G175" s="47">
        <v>-6491.0572499999998</v>
      </c>
      <c r="H175" s="47">
        <v>-0.15</v>
      </c>
      <c r="I175" s="46"/>
    </row>
    <row r="176" spans="2:11" s="2" customFormat="1" ht="13.5" x14ac:dyDescent="0.35">
      <c r="B176" s="46">
        <v>2219487</v>
      </c>
      <c r="C176" s="46" t="s">
        <v>4952</v>
      </c>
      <c r="D176" s="46" t="s">
        <v>4851</v>
      </c>
      <c r="E176" s="46" t="s">
        <v>171</v>
      </c>
      <c r="F176" s="47">
        <v>-2620000</v>
      </c>
      <c r="G176" s="47">
        <v>-5340.87</v>
      </c>
      <c r="H176" s="47">
        <v>-0.13</v>
      </c>
      <c r="I176" s="46"/>
    </row>
    <row r="177" spans="2:11" s="2" customFormat="1" ht="13.5" x14ac:dyDescent="0.35">
      <c r="B177" s="46">
        <v>2219455</v>
      </c>
      <c r="C177" s="46" t="s">
        <v>4868</v>
      </c>
      <c r="D177" s="46" t="s">
        <v>4926</v>
      </c>
      <c r="E177" s="46" t="s">
        <v>50</v>
      </c>
      <c r="F177" s="47">
        <v>932400</v>
      </c>
      <c r="G177" s="47">
        <v>33748.684200000003</v>
      </c>
      <c r="H177" s="47">
        <v>0.8</v>
      </c>
      <c r="I177" s="46"/>
    </row>
    <row r="178" spans="2:11" s="1" customFormat="1" ht="13.5" x14ac:dyDescent="0.35">
      <c r="B178" s="48"/>
      <c r="C178" s="48" t="s">
        <v>4923</v>
      </c>
      <c r="D178" s="48"/>
      <c r="E178" s="48"/>
      <c r="F178" s="49"/>
      <c r="G178" s="49">
        <v>401946.28368750005</v>
      </c>
      <c r="H178" s="49">
        <v>9.5200000000000014</v>
      </c>
      <c r="I178" s="48"/>
    </row>
    <row r="180" spans="2:11" x14ac:dyDescent="0.35">
      <c r="C180" s="1" t="s">
        <v>194</v>
      </c>
    </row>
    <row r="181" spans="2:11" x14ac:dyDescent="0.35">
      <c r="C181" s="37" t="s">
        <v>195</v>
      </c>
      <c r="D181" s="37"/>
      <c r="E181" s="37"/>
      <c r="F181" s="37"/>
      <c r="G181" s="37"/>
      <c r="H181" s="37"/>
      <c r="I181" s="37"/>
      <c r="J181" s="37"/>
      <c r="K181" s="37"/>
    </row>
    <row r="182" spans="2:11" x14ac:dyDescent="0.35">
      <c r="C182" s="2" t="s">
        <v>196</v>
      </c>
    </row>
    <row r="183" spans="2:11" x14ac:dyDescent="0.35">
      <c r="C183" s="2" t="s">
        <v>197</v>
      </c>
    </row>
    <row r="184" spans="2:11" ht="30" customHeight="1" x14ac:dyDescent="0.35">
      <c r="C184" s="81" t="s">
        <v>198</v>
      </c>
      <c r="D184" s="82"/>
      <c r="E184" s="82"/>
      <c r="F184" s="82"/>
      <c r="G184" s="82"/>
      <c r="H184" s="82"/>
      <c r="I184" s="82"/>
      <c r="J184" s="82"/>
      <c r="K184" s="82"/>
    </row>
    <row r="185" spans="2:11" x14ac:dyDescent="0.35">
      <c r="C185" s="2" t="s">
        <v>199</v>
      </c>
    </row>
    <row r="187" spans="2:11" x14ac:dyDescent="0.35">
      <c r="C187" s="78" t="s">
        <v>5235</v>
      </c>
      <c r="E187" s="78" t="s">
        <v>5236</v>
      </c>
      <c r="F187" s="79"/>
    </row>
    <row r="188" spans="2:11" x14ac:dyDescent="0.35">
      <c r="E188" s="2" t="s">
        <v>5239</v>
      </c>
    </row>
  </sheetData>
  <mergeCells count="1">
    <mergeCell ref="C184:K184"/>
  </mergeCells>
  <hyperlinks>
    <hyperlink ref="J2" location="'Index'!A1" display="'Index'!A1" xr:uid="{71754865-F5C6-4B55-B3A5-E408D0266E6C}"/>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DAA73-8AEC-4843-BCA5-CD540839700E}">
  <sheetPr codeName="Sheet1108"/>
  <dimension ref="A1:IV93"/>
  <sheetViews>
    <sheetView showGridLines="0" zoomScale="90" zoomScaleNormal="90" workbookViewId="0">
      <pane ySplit="6" topLeftCell="A94"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4651</v>
      </c>
      <c r="J2" s="38" t="s">
        <v>4846</v>
      </c>
    </row>
    <row r="3" spans="1:54" ht="16" x14ac:dyDescent="0.4">
      <c r="C3" s="1" t="s">
        <v>28</v>
      </c>
      <c r="D3" s="21" t="s">
        <v>4652</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2553</v>
      </c>
      <c r="C18" s="57" t="s">
        <v>397</v>
      </c>
      <c r="D18" s="54" t="s">
        <v>2554</v>
      </c>
      <c r="E18" s="6" t="s">
        <v>592</v>
      </c>
      <c r="F18" s="19">
        <v>3000</v>
      </c>
      <c r="G18" s="24">
        <v>3017.59</v>
      </c>
      <c r="H18" s="24">
        <v>7.41</v>
      </c>
      <c r="I18" s="31">
        <v>7.6040999999999999</v>
      </c>
      <c r="J18" s="31"/>
      <c r="K18" s="35" t="s">
        <v>593</v>
      </c>
    </row>
    <row r="19" spans="2:11" x14ac:dyDescent="0.35">
      <c r="B19" s="8" t="s">
        <v>4653</v>
      </c>
      <c r="C19" s="57" t="s">
        <v>4654</v>
      </c>
      <c r="D19" s="54" t="s">
        <v>4655</v>
      </c>
      <c r="E19" s="6" t="s">
        <v>592</v>
      </c>
      <c r="F19" s="19">
        <v>2500</v>
      </c>
      <c r="G19" s="24">
        <v>2963.22</v>
      </c>
      <c r="H19" s="24">
        <v>7.27</v>
      </c>
      <c r="I19" s="31">
        <v>7.7750000000000004</v>
      </c>
      <c r="J19" s="31"/>
      <c r="K19" s="35" t="s">
        <v>593</v>
      </c>
    </row>
    <row r="20" spans="2:11" x14ac:dyDescent="0.35">
      <c r="B20" s="8" t="s">
        <v>2542</v>
      </c>
      <c r="C20" s="57" t="s">
        <v>590</v>
      </c>
      <c r="D20" s="54" t="s">
        <v>2543</v>
      </c>
      <c r="E20" s="6" t="s">
        <v>592</v>
      </c>
      <c r="F20" s="19">
        <v>250</v>
      </c>
      <c r="G20" s="24">
        <v>2515.35</v>
      </c>
      <c r="H20" s="24">
        <v>6.17</v>
      </c>
      <c r="I20" s="31">
        <v>7.46</v>
      </c>
      <c r="J20" s="31"/>
      <c r="K20" s="35" t="s">
        <v>593</v>
      </c>
    </row>
    <row r="21" spans="2:11" x14ac:dyDescent="0.35">
      <c r="B21" s="8" t="s">
        <v>2683</v>
      </c>
      <c r="C21" s="57" t="s">
        <v>1832</v>
      </c>
      <c r="D21" s="54" t="s">
        <v>2684</v>
      </c>
      <c r="E21" s="6" t="s">
        <v>635</v>
      </c>
      <c r="F21" s="19">
        <v>1000</v>
      </c>
      <c r="G21" s="24">
        <v>1006.09</v>
      </c>
      <c r="H21" s="24">
        <v>2.4700000000000002</v>
      </c>
      <c r="I21" s="31">
        <v>7.5799000000000003</v>
      </c>
      <c r="J21" s="31"/>
      <c r="K21" s="35" t="s">
        <v>593</v>
      </c>
    </row>
    <row r="22" spans="2:11" x14ac:dyDescent="0.35">
      <c r="B22" s="8" t="s">
        <v>4656</v>
      </c>
      <c r="C22" s="57" t="s">
        <v>2372</v>
      </c>
      <c r="D22" s="54" t="s">
        <v>4657</v>
      </c>
      <c r="E22" s="6" t="s">
        <v>635</v>
      </c>
      <c r="F22" s="19">
        <v>1000</v>
      </c>
      <c r="G22" s="24">
        <v>1004.37</v>
      </c>
      <c r="H22" s="24">
        <v>2.4700000000000002</v>
      </c>
      <c r="I22" s="31">
        <v>7.2332000000000001</v>
      </c>
      <c r="J22" s="31"/>
      <c r="K22" s="35" t="s">
        <v>593</v>
      </c>
    </row>
    <row r="23" spans="2:11" x14ac:dyDescent="0.35">
      <c r="B23" s="8" t="s">
        <v>4658</v>
      </c>
      <c r="C23" s="57" t="s">
        <v>590</v>
      </c>
      <c r="D23" s="54" t="s">
        <v>4659</v>
      </c>
      <c r="E23" s="6" t="s">
        <v>592</v>
      </c>
      <c r="F23" s="19">
        <v>50</v>
      </c>
      <c r="G23" s="24">
        <v>500.79</v>
      </c>
      <c r="H23" s="24">
        <v>1.23</v>
      </c>
      <c r="I23" s="31">
        <v>7.45</v>
      </c>
      <c r="J23" s="31"/>
      <c r="K23" s="35" t="s">
        <v>593</v>
      </c>
    </row>
    <row r="24" spans="2:11" x14ac:dyDescent="0.35">
      <c r="B24" s="8" t="s">
        <v>2973</v>
      </c>
      <c r="C24" s="57" t="s">
        <v>41</v>
      </c>
      <c r="D24" s="54" t="s">
        <v>2974</v>
      </c>
      <c r="E24" s="6" t="s">
        <v>592</v>
      </c>
      <c r="F24" s="19">
        <v>50</v>
      </c>
      <c r="G24" s="24">
        <v>492.03</v>
      </c>
      <c r="H24" s="24">
        <v>1.21</v>
      </c>
      <c r="I24" s="31">
        <v>7.46</v>
      </c>
      <c r="J24" s="31"/>
      <c r="K24" s="35"/>
    </row>
    <row r="25" spans="2:11" x14ac:dyDescent="0.35">
      <c r="B25" s="8" t="s">
        <v>2527</v>
      </c>
      <c r="C25" s="57" t="s">
        <v>620</v>
      </c>
      <c r="D25" s="54" t="s">
        <v>2528</v>
      </c>
      <c r="E25" s="6" t="s">
        <v>592</v>
      </c>
      <c r="F25" s="19">
        <v>40</v>
      </c>
      <c r="G25" s="24">
        <v>401.6</v>
      </c>
      <c r="H25" s="24">
        <v>0.99</v>
      </c>
      <c r="I25" s="31">
        <v>7.4499000000000004</v>
      </c>
      <c r="J25" s="31"/>
      <c r="K25" s="35" t="s">
        <v>593</v>
      </c>
    </row>
    <row r="26" spans="2:11" x14ac:dyDescent="0.35">
      <c r="C26" s="58" t="s">
        <v>175</v>
      </c>
      <c r="D26" s="54"/>
      <c r="E26" s="6"/>
      <c r="F26" s="19"/>
      <c r="G26" s="25">
        <v>11901.04</v>
      </c>
      <c r="H26" s="25">
        <v>29.22</v>
      </c>
      <c r="I26" s="31"/>
      <c r="J26" s="31"/>
      <c r="K26" s="35"/>
    </row>
    <row r="27" spans="2:11" x14ac:dyDescent="0.35">
      <c r="C27" s="57"/>
      <c r="D27" s="54"/>
      <c r="E27" s="6"/>
      <c r="F27" s="19"/>
      <c r="G27" s="24"/>
      <c r="H27" s="24"/>
      <c r="I27" s="31"/>
      <c r="J27" s="31"/>
      <c r="K27" s="35"/>
    </row>
    <row r="28" spans="2:11" x14ac:dyDescent="0.35">
      <c r="C28" s="58" t="s">
        <v>7</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8" t="s">
        <v>8</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9</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9" t="s">
        <v>10</v>
      </c>
      <c r="D34" s="54"/>
      <c r="E34" s="6"/>
      <c r="F34" s="19"/>
      <c r="G34" s="24"/>
      <c r="H34" s="24"/>
      <c r="I34" s="31"/>
      <c r="J34" s="31"/>
      <c r="K34" s="35"/>
    </row>
    <row r="35" spans="1:11" x14ac:dyDescent="0.35">
      <c r="B35" s="8" t="s">
        <v>3225</v>
      </c>
      <c r="C35" s="57" t="s">
        <v>3226</v>
      </c>
      <c r="D35" s="54" t="s">
        <v>3227</v>
      </c>
      <c r="E35" s="6" t="s">
        <v>189</v>
      </c>
      <c r="F35" s="19">
        <v>10000000</v>
      </c>
      <c r="G35" s="24">
        <v>10152.51</v>
      </c>
      <c r="H35" s="24">
        <v>24.92</v>
      </c>
      <c r="I35" s="31">
        <v>6.6624144999999997</v>
      </c>
      <c r="J35" s="31"/>
      <c r="K35" s="35"/>
    </row>
    <row r="36" spans="1:11" x14ac:dyDescent="0.35">
      <c r="B36" s="8" t="s">
        <v>3228</v>
      </c>
      <c r="C36" s="57" t="s">
        <v>3229</v>
      </c>
      <c r="D36" s="54" t="s">
        <v>3230</v>
      </c>
      <c r="E36" s="6" t="s">
        <v>189</v>
      </c>
      <c r="F36" s="19">
        <v>3500000</v>
      </c>
      <c r="G36" s="24">
        <v>3549.51</v>
      </c>
      <c r="H36" s="24">
        <v>8.7100000000000009</v>
      </c>
      <c r="I36" s="31">
        <v>6.6728737999999996</v>
      </c>
      <c r="J36" s="31"/>
      <c r="K36" s="35"/>
    </row>
    <row r="37" spans="1:11" x14ac:dyDescent="0.35">
      <c r="B37" s="8" t="s">
        <v>4660</v>
      </c>
      <c r="C37" s="57" t="s">
        <v>4661</v>
      </c>
      <c r="D37" s="54" t="s">
        <v>4662</v>
      </c>
      <c r="E37" s="6" t="s">
        <v>189</v>
      </c>
      <c r="F37" s="19">
        <v>2500000</v>
      </c>
      <c r="G37" s="24">
        <v>2543.7399999999998</v>
      </c>
      <c r="H37" s="24">
        <v>6.24</v>
      </c>
      <c r="I37" s="31">
        <v>6.6779280999999999</v>
      </c>
      <c r="J37" s="31"/>
      <c r="K37" s="35"/>
    </row>
    <row r="38" spans="1:11" x14ac:dyDescent="0.35">
      <c r="B38" s="8" t="s">
        <v>3709</v>
      </c>
      <c r="C38" s="57" t="s">
        <v>3710</v>
      </c>
      <c r="D38" s="54" t="s">
        <v>3711</v>
      </c>
      <c r="E38" s="6" t="s">
        <v>189</v>
      </c>
      <c r="F38" s="19">
        <v>2500000</v>
      </c>
      <c r="G38" s="24">
        <v>2534.46</v>
      </c>
      <c r="H38" s="24">
        <v>6.22</v>
      </c>
      <c r="I38" s="31">
        <v>6.7728745000000004</v>
      </c>
      <c r="J38" s="31"/>
      <c r="K38" s="35"/>
    </row>
    <row r="39" spans="1:11" x14ac:dyDescent="0.35">
      <c r="B39" s="8" t="s">
        <v>4663</v>
      </c>
      <c r="C39" s="57" t="s">
        <v>4664</v>
      </c>
      <c r="D39" s="54" t="s">
        <v>4665</v>
      </c>
      <c r="E39" s="6" t="s">
        <v>189</v>
      </c>
      <c r="F39" s="19">
        <v>2000000</v>
      </c>
      <c r="G39" s="24">
        <v>2028.16</v>
      </c>
      <c r="H39" s="24">
        <v>4.9800000000000004</v>
      </c>
      <c r="I39" s="31">
        <v>6.6811742000000001</v>
      </c>
      <c r="J39" s="31"/>
      <c r="K39" s="35"/>
    </row>
    <row r="40" spans="1:11" x14ac:dyDescent="0.35">
      <c r="B40" s="8" t="s">
        <v>3902</v>
      </c>
      <c r="C40" s="57" t="s">
        <v>3903</v>
      </c>
      <c r="D40" s="54" t="s">
        <v>3904</v>
      </c>
      <c r="E40" s="6" t="s">
        <v>189</v>
      </c>
      <c r="F40" s="19">
        <v>1000000</v>
      </c>
      <c r="G40" s="24">
        <v>1017.22</v>
      </c>
      <c r="H40" s="24">
        <v>2.5</v>
      </c>
      <c r="I40" s="31">
        <v>6.6882351</v>
      </c>
      <c r="J40" s="31"/>
      <c r="K40" s="35"/>
    </row>
    <row r="41" spans="1:11" x14ac:dyDescent="0.35">
      <c r="B41" s="8" t="s">
        <v>4666</v>
      </c>
      <c r="C41" s="57" t="s">
        <v>4667</v>
      </c>
      <c r="D41" s="54" t="s">
        <v>4668</v>
      </c>
      <c r="E41" s="6" t="s">
        <v>189</v>
      </c>
      <c r="F41" s="19">
        <v>1000000</v>
      </c>
      <c r="G41" s="24">
        <v>1014.06</v>
      </c>
      <c r="H41" s="24">
        <v>2.4900000000000002</v>
      </c>
      <c r="I41" s="31">
        <v>6.7243781</v>
      </c>
      <c r="J41" s="31"/>
      <c r="K41" s="35"/>
    </row>
    <row r="42" spans="1:11" x14ac:dyDescent="0.35">
      <c r="C42" s="58" t="s">
        <v>175</v>
      </c>
      <c r="D42" s="54"/>
      <c r="E42" s="6"/>
      <c r="F42" s="19"/>
      <c r="G42" s="25">
        <v>22839.66</v>
      </c>
      <c r="H42" s="25">
        <v>56.06</v>
      </c>
      <c r="I42" s="31"/>
      <c r="J42" s="31"/>
      <c r="K42" s="35"/>
    </row>
    <row r="43" spans="1:11" x14ac:dyDescent="0.35">
      <c r="C43" s="57"/>
      <c r="D43" s="54"/>
      <c r="E43" s="6"/>
      <c r="F43" s="19"/>
      <c r="G43" s="24"/>
      <c r="H43" s="24"/>
      <c r="I43" s="31"/>
      <c r="J43" s="31"/>
      <c r="K43" s="35"/>
    </row>
    <row r="44" spans="1:11" x14ac:dyDescent="0.35">
      <c r="A44" s="10"/>
      <c r="B44" s="28"/>
      <c r="C44" s="58" t="s">
        <v>11</v>
      </c>
      <c r="D44" s="54"/>
      <c r="E44" s="6"/>
      <c r="F44" s="19"/>
      <c r="G44" s="24"/>
      <c r="H44" s="24"/>
      <c r="I44" s="31"/>
      <c r="J44" s="31"/>
      <c r="K44" s="35"/>
    </row>
    <row r="45" spans="1:11" x14ac:dyDescent="0.35">
      <c r="A45" s="28"/>
      <c r="B45" s="28"/>
      <c r="C45" s="58" t="s">
        <v>13</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14</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11" x14ac:dyDescent="0.35">
      <c r="A49" s="28"/>
      <c r="B49" s="28"/>
      <c r="C49" s="58" t="s">
        <v>15</v>
      </c>
      <c r="D49" s="54"/>
      <c r="E49" s="6"/>
      <c r="F49" s="19"/>
      <c r="G49" s="24" t="s">
        <v>2</v>
      </c>
      <c r="H49" s="24" t="s">
        <v>2</v>
      </c>
      <c r="I49" s="31"/>
      <c r="J49" s="31"/>
      <c r="K49" s="35"/>
    </row>
    <row r="50" spans="1:11" x14ac:dyDescent="0.35">
      <c r="A50" s="28"/>
      <c r="B50" s="28"/>
      <c r="C50" s="58"/>
      <c r="D50" s="54"/>
      <c r="E50" s="6"/>
      <c r="F50" s="19"/>
      <c r="G50" s="24"/>
      <c r="H50" s="24"/>
      <c r="I50" s="31"/>
      <c r="J50" s="31"/>
      <c r="K50" s="35"/>
    </row>
    <row r="51" spans="1:11" x14ac:dyDescent="0.35">
      <c r="A51" s="28"/>
      <c r="B51" s="28"/>
      <c r="C51" s="58" t="s">
        <v>16</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C53" s="59" t="s">
        <v>17</v>
      </c>
      <c r="D53" s="54"/>
      <c r="E53" s="6"/>
      <c r="F53" s="19"/>
      <c r="G53" s="24"/>
      <c r="H53" s="24"/>
      <c r="I53" s="31"/>
      <c r="J53" s="31"/>
      <c r="K53" s="35"/>
    </row>
    <row r="54" spans="1:11" x14ac:dyDescent="0.35">
      <c r="B54" s="8" t="s">
        <v>3270</v>
      </c>
      <c r="C54" s="57" t="s">
        <v>3271</v>
      </c>
      <c r="D54" s="54" t="s">
        <v>3272</v>
      </c>
      <c r="E54" s="6" t="s">
        <v>189</v>
      </c>
      <c r="F54" s="19">
        <v>1148900</v>
      </c>
      <c r="G54" s="24">
        <v>1073.3800000000001</v>
      </c>
      <c r="H54" s="24">
        <v>2.63</v>
      </c>
      <c r="I54" s="31">
        <v>6.6354733000000001</v>
      </c>
      <c r="J54" s="31"/>
      <c r="K54" s="35"/>
    </row>
    <row r="55" spans="1:11" x14ac:dyDescent="0.35">
      <c r="B55" s="8" t="s">
        <v>3267</v>
      </c>
      <c r="C55" s="57" t="s">
        <v>3268</v>
      </c>
      <c r="D55" s="54" t="s">
        <v>3269</v>
      </c>
      <c r="E55" s="6" t="s">
        <v>189</v>
      </c>
      <c r="F55" s="19">
        <v>1000000</v>
      </c>
      <c r="G55" s="24">
        <v>941.02</v>
      </c>
      <c r="H55" s="24">
        <v>2.31</v>
      </c>
      <c r="I55" s="31">
        <v>6.6286104000000003</v>
      </c>
      <c r="J55" s="31"/>
      <c r="K55" s="35"/>
    </row>
    <row r="56" spans="1:11" x14ac:dyDescent="0.35">
      <c r="B56" s="8" t="s">
        <v>3261</v>
      </c>
      <c r="C56" s="57" t="s">
        <v>3262</v>
      </c>
      <c r="D56" s="54" t="s">
        <v>3263</v>
      </c>
      <c r="E56" s="6" t="s">
        <v>189</v>
      </c>
      <c r="F56" s="19">
        <v>887500</v>
      </c>
      <c r="G56" s="24">
        <v>848.64</v>
      </c>
      <c r="H56" s="24">
        <v>2.08</v>
      </c>
      <c r="I56" s="31">
        <v>6.6327920000000002</v>
      </c>
      <c r="J56" s="31"/>
      <c r="K56" s="35"/>
    </row>
    <row r="57" spans="1:11" x14ac:dyDescent="0.35">
      <c r="B57" s="8" t="s">
        <v>3273</v>
      </c>
      <c r="C57" s="57" t="s">
        <v>3274</v>
      </c>
      <c r="D57" s="54" t="s">
        <v>3275</v>
      </c>
      <c r="E57" s="6" t="s">
        <v>189</v>
      </c>
      <c r="F57" s="19">
        <v>845000</v>
      </c>
      <c r="G57" s="24">
        <v>794.15</v>
      </c>
      <c r="H57" s="24">
        <v>1.95</v>
      </c>
      <c r="I57" s="31">
        <v>6.6308807999999999</v>
      </c>
      <c r="J57" s="31"/>
      <c r="K57" s="35"/>
    </row>
    <row r="58" spans="1:11" x14ac:dyDescent="0.35">
      <c r="B58" s="8" t="s">
        <v>3914</v>
      </c>
      <c r="C58" s="57" t="s">
        <v>3915</v>
      </c>
      <c r="D58" s="54" t="s">
        <v>3916</v>
      </c>
      <c r="E58" s="6" t="s">
        <v>189</v>
      </c>
      <c r="F58" s="19">
        <v>375000</v>
      </c>
      <c r="G58" s="24">
        <v>357.88</v>
      </c>
      <c r="H58" s="24">
        <v>0.88</v>
      </c>
      <c r="I58" s="31">
        <v>6.6327920000000002</v>
      </c>
      <c r="J58" s="31"/>
      <c r="K58" s="35"/>
    </row>
    <row r="59" spans="1:11" x14ac:dyDescent="0.35">
      <c r="B59" s="8" t="s">
        <v>3285</v>
      </c>
      <c r="C59" s="57" t="s">
        <v>3286</v>
      </c>
      <c r="D59" s="54" t="s">
        <v>3287</v>
      </c>
      <c r="E59" s="6" t="s">
        <v>189</v>
      </c>
      <c r="F59" s="19">
        <v>100000</v>
      </c>
      <c r="G59" s="24">
        <v>95.5</v>
      </c>
      <c r="H59" s="24">
        <v>0.23</v>
      </c>
      <c r="I59" s="31">
        <v>6.6327920000000002</v>
      </c>
      <c r="J59" s="31"/>
      <c r="K59" s="35"/>
    </row>
    <row r="60" spans="1:11" x14ac:dyDescent="0.35">
      <c r="C60" s="58" t="s">
        <v>175</v>
      </c>
      <c r="D60" s="54"/>
      <c r="E60" s="6"/>
      <c r="F60" s="19"/>
      <c r="G60" s="25">
        <v>4110.57</v>
      </c>
      <c r="H60" s="25">
        <v>10.08</v>
      </c>
      <c r="I60" s="31"/>
      <c r="J60" s="31"/>
      <c r="K60" s="35"/>
    </row>
    <row r="61" spans="1:11" x14ac:dyDescent="0.35">
      <c r="C61" s="57"/>
      <c r="D61" s="54"/>
      <c r="E61" s="6"/>
      <c r="F61" s="19"/>
      <c r="G61" s="24"/>
      <c r="H61" s="24"/>
      <c r="I61" s="31"/>
      <c r="J61" s="31"/>
      <c r="K61" s="35"/>
    </row>
    <row r="62" spans="1:11" x14ac:dyDescent="0.35">
      <c r="A62" s="10"/>
      <c r="B62" s="28"/>
      <c r="C62" s="58" t="s">
        <v>18</v>
      </c>
      <c r="D62" s="54"/>
      <c r="E62" s="6"/>
      <c r="F62" s="19"/>
      <c r="G62" s="24"/>
      <c r="H62" s="24"/>
      <c r="I62" s="31"/>
      <c r="J62" s="31"/>
      <c r="K62" s="35"/>
    </row>
    <row r="63" spans="1:11" x14ac:dyDescent="0.35">
      <c r="A63" s="28"/>
      <c r="B63" s="28"/>
      <c r="C63" s="58" t="s">
        <v>19</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20</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21</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22</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A71" s="28"/>
      <c r="B71" s="28"/>
      <c r="C71" s="58" t="s">
        <v>23</v>
      </c>
      <c r="D71" s="54"/>
      <c r="E71" s="6"/>
      <c r="F71" s="19"/>
      <c r="G71" s="24" t="s">
        <v>2</v>
      </c>
      <c r="H71" s="24" t="s">
        <v>2</v>
      </c>
      <c r="I71" s="31"/>
      <c r="J71" s="31"/>
      <c r="K71" s="35"/>
    </row>
    <row r="72" spans="1:54" x14ac:dyDescent="0.35">
      <c r="A72" s="28"/>
      <c r="B72" s="28"/>
      <c r="C72" s="58"/>
      <c r="D72" s="54"/>
      <c r="E72" s="6"/>
      <c r="F72" s="19"/>
      <c r="G72" s="24"/>
      <c r="H72" s="24"/>
      <c r="I72" s="31"/>
      <c r="J72" s="31"/>
      <c r="K72" s="35"/>
    </row>
    <row r="73" spans="1:54" x14ac:dyDescent="0.35">
      <c r="C73" s="59" t="s">
        <v>24</v>
      </c>
      <c r="D73" s="54"/>
      <c r="E73" s="6"/>
      <c r="F73" s="19"/>
      <c r="G73" s="24"/>
      <c r="H73" s="24"/>
      <c r="I73" s="31"/>
      <c r="J73" s="31"/>
      <c r="K73" s="35"/>
    </row>
    <row r="74" spans="1:54" x14ac:dyDescent="0.35">
      <c r="B74" s="8" t="s">
        <v>190</v>
      </c>
      <c r="C74" s="57" t="s">
        <v>191</v>
      </c>
      <c r="D74" s="54"/>
      <c r="E74" s="6"/>
      <c r="F74" s="19"/>
      <c r="G74" s="24">
        <v>1524.35</v>
      </c>
      <c r="H74" s="24">
        <v>3.74</v>
      </c>
      <c r="I74" s="31"/>
      <c r="J74" s="31"/>
      <c r="K74" s="35"/>
    </row>
    <row r="75" spans="1:54" x14ac:dyDescent="0.35">
      <c r="C75" s="58" t="s">
        <v>175</v>
      </c>
      <c r="D75" s="54"/>
      <c r="E75" s="6"/>
      <c r="F75" s="19"/>
      <c r="G75" s="25">
        <v>1524.35</v>
      </c>
      <c r="H75" s="25">
        <v>3.74</v>
      </c>
      <c r="I75" s="31"/>
      <c r="J75" s="31"/>
      <c r="K75" s="35"/>
    </row>
    <row r="76" spans="1:54" x14ac:dyDescent="0.35">
      <c r="C76" s="57"/>
      <c r="D76" s="54"/>
      <c r="E76" s="6"/>
      <c r="F76" s="19"/>
      <c r="G76" s="24"/>
      <c r="H76" s="24"/>
      <c r="I76" s="31"/>
      <c r="J76" s="31"/>
      <c r="K76" s="35"/>
    </row>
    <row r="77" spans="1:54" x14ac:dyDescent="0.35">
      <c r="A77" s="10"/>
      <c r="B77" s="28"/>
      <c r="C77" s="58" t="s">
        <v>25</v>
      </c>
      <c r="D77" s="54"/>
      <c r="E77" s="6"/>
      <c r="F77" s="19"/>
      <c r="G77" s="24"/>
      <c r="H77" s="24"/>
      <c r="I77" s="31"/>
      <c r="J77" s="31"/>
      <c r="K77" s="35"/>
    </row>
    <row r="78" spans="1:54" s="2" customFormat="1" ht="13.5" x14ac:dyDescent="0.35">
      <c r="A78" s="28"/>
      <c r="B78" s="28"/>
      <c r="C78" s="57" t="s">
        <v>5122</v>
      </c>
      <c r="D78" s="54"/>
      <c r="E78" s="6"/>
      <c r="F78" s="19"/>
      <c r="G78" s="24" t="s">
        <v>2</v>
      </c>
      <c r="H78" s="24" t="s">
        <v>2</v>
      </c>
      <c r="I78" s="31"/>
      <c r="J78" s="31"/>
      <c r="K78" s="35"/>
      <c r="L78" s="3"/>
      <c r="AI78" s="3"/>
      <c r="AV78" s="3"/>
      <c r="AX78" s="3"/>
      <c r="BB78" s="3"/>
    </row>
    <row r="79" spans="1:54" x14ac:dyDescent="0.35">
      <c r="B79" s="8"/>
      <c r="C79" s="57" t="s">
        <v>192</v>
      </c>
      <c r="D79" s="54"/>
      <c r="E79" s="6"/>
      <c r="F79" s="19"/>
      <c r="G79" s="24">
        <v>365.23</v>
      </c>
      <c r="H79" s="24">
        <v>0.9</v>
      </c>
      <c r="I79" s="31"/>
      <c r="J79" s="31"/>
      <c r="K79" s="35"/>
    </row>
    <row r="80" spans="1:54" x14ac:dyDescent="0.35">
      <c r="C80" s="58" t="s">
        <v>175</v>
      </c>
      <c r="D80" s="54"/>
      <c r="E80" s="6"/>
      <c r="F80" s="19"/>
      <c r="G80" s="25">
        <v>365.23</v>
      </c>
      <c r="H80" s="25">
        <v>0.9</v>
      </c>
      <c r="I80" s="31"/>
      <c r="J80" s="31"/>
      <c r="K80" s="35"/>
    </row>
    <row r="81" spans="3:11" x14ac:dyDescent="0.35">
      <c r="C81" s="57"/>
      <c r="D81" s="54"/>
      <c r="E81" s="6"/>
      <c r="F81" s="19"/>
      <c r="G81" s="24"/>
      <c r="H81" s="24"/>
      <c r="I81" s="31"/>
      <c r="J81" s="31"/>
      <c r="K81" s="35"/>
    </row>
    <row r="82" spans="3:11" x14ac:dyDescent="0.35">
      <c r="C82" s="60" t="s">
        <v>193</v>
      </c>
      <c r="D82" s="55"/>
      <c r="E82" s="5"/>
      <c r="F82" s="20"/>
      <c r="G82" s="26">
        <v>40740.85</v>
      </c>
      <c r="H82" s="26">
        <v>100</v>
      </c>
      <c r="I82" s="32"/>
      <c r="J82" s="32"/>
      <c r="K82" s="36"/>
    </row>
    <row r="85" spans="3:11" x14ac:dyDescent="0.35">
      <c r="C85" s="1" t="s">
        <v>194</v>
      </c>
    </row>
    <row r="86" spans="3:11" x14ac:dyDescent="0.35">
      <c r="C86" s="37" t="s">
        <v>195</v>
      </c>
      <c r="D86" s="37"/>
      <c r="E86" s="37"/>
      <c r="F86" s="37"/>
      <c r="G86" s="37"/>
      <c r="H86" s="37"/>
      <c r="I86" s="37"/>
      <c r="J86" s="37"/>
      <c r="K86" s="37"/>
    </row>
    <row r="87" spans="3:11" x14ac:dyDescent="0.35">
      <c r="C87" s="2" t="s">
        <v>196</v>
      </c>
    </row>
    <row r="88" spans="3:11" x14ac:dyDescent="0.35">
      <c r="C88" s="2" t="s">
        <v>197</v>
      </c>
    </row>
    <row r="89" spans="3:11" ht="30" customHeight="1" x14ac:dyDescent="0.35">
      <c r="C89" s="81" t="s">
        <v>198</v>
      </c>
      <c r="D89" s="82"/>
      <c r="E89" s="82"/>
      <c r="F89" s="82"/>
      <c r="G89" s="82"/>
      <c r="H89" s="82"/>
      <c r="I89" s="82"/>
      <c r="J89" s="82"/>
      <c r="K89" s="82"/>
    </row>
    <row r="90" spans="3:11" x14ac:dyDescent="0.35">
      <c r="C90" s="2" t="s">
        <v>199</v>
      </c>
    </row>
    <row r="92" spans="3:11" x14ac:dyDescent="0.35">
      <c r="C92" s="78" t="s">
        <v>5235</v>
      </c>
      <c r="E92" s="78" t="s">
        <v>5236</v>
      </c>
      <c r="F92" s="79"/>
    </row>
    <row r="93" spans="3:11" x14ac:dyDescent="0.35">
      <c r="E93" s="2" t="s">
        <v>5284</v>
      </c>
    </row>
  </sheetData>
  <mergeCells count="1">
    <mergeCell ref="C89:K89"/>
  </mergeCells>
  <hyperlinks>
    <hyperlink ref="J2" location="'Index'!A1" display="'Index'!A1" xr:uid="{1F96B55F-7A70-4089-9E3F-463E288CFC63}"/>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61F26-A1A6-4839-9B0E-BFF0BB222C31}">
  <sheetPr codeName="Sheet1109"/>
  <dimension ref="A1:IV101"/>
  <sheetViews>
    <sheetView showGridLines="0" zoomScale="90" zoomScaleNormal="90" workbookViewId="0">
      <pane ySplit="6" topLeftCell="A97"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4669</v>
      </c>
      <c r="J2" s="38" t="s">
        <v>4846</v>
      </c>
    </row>
    <row r="3" spans="1:54" ht="16" x14ac:dyDescent="0.4">
      <c r="C3" s="1" t="s">
        <v>28</v>
      </c>
      <c r="D3" s="21" t="s">
        <v>4670</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229292</v>
      </c>
      <c r="G10" s="24">
        <v>4192.6000000000004</v>
      </c>
      <c r="H10" s="24">
        <v>15.43</v>
      </c>
      <c r="I10" s="31"/>
      <c r="J10" s="31"/>
      <c r="K10" s="35"/>
    </row>
    <row r="11" spans="1:54" x14ac:dyDescent="0.35">
      <c r="B11" s="8" t="s">
        <v>44</v>
      </c>
      <c r="C11" s="57" t="s">
        <v>45</v>
      </c>
      <c r="D11" s="54" t="s">
        <v>46</v>
      </c>
      <c r="E11" s="6" t="s">
        <v>43</v>
      </c>
      <c r="F11" s="19">
        <v>215463</v>
      </c>
      <c r="G11" s="24">
        <v>2905.3</v>
      </c>
      <c r="H11" s="24">
        <v>10.69</v>
      </c>
      <c r="I11" s="31"/>
      <c r="J11" s="31"/>
      <c r="K11" s="35"/>
    </row>
    <row r="12" spans="1:54" x14ac:dyDescent="0.35">
      <c r="B12" s="8" t="s">
        <v>75</v>
      </c>
      <c r="C12" s="57" t="s">
        <v>76</v>
      </c>
      <c r="D12" s="54" t="s">
        <v>77</v>
      </c>
      <c r="E12" s="6" t="s">
        <v>78</v>
      </c>
      <c r="F12" s="19">
        <v>204831</v>
      </c>
      <c r="G12" s="24">
        <v>2611.6</v>
      </c>
      <c r="H12" s="24">
        <v>9.61</v>
      </c>
      <c r="I12" s="31"/>
      <c r="J12" s="31"/>
      <c r="K12" s="35"/>
    </row>
    <row r="13" spans="1:54" x14ac:dyDescent="0.35">
      <c r="B13" s="8" t="s">
        <v>47</v>
      </c>
      <c r="C13" s="57" t="s">
        <v>48</v>
      </c>
      <c r="D13" s="54" t="s">
        <v>49</v>
      </c>
      <c r="E13" s="6" t="s">
        <v>50</v>
      </c>
      <c r="F13" s="19">
        <v>108102</v>
      </c>
      <c r="G13" s="24">
        <v>1697.63</v>
      </c>
      <c r="H13" s="24">
        <v>6.25</v>
      </c>
      <c r="I13" s="31"/>
      <c r="J13" s="31"/>
      <c r="K13" s="35"/>
    </row>
    <row r="14" spans="1:54" x14ac:dyDescent="0.35">
      <c r="B14" s="8" t="s">
        <v>256</v>
      </c>
      <c r="C14" s="57" t="s">
        <v>257</v>
      </c>
      <c r="D14" s="54" t="s">
        <v>258</v>
      </c>
      <c r="E14" s="6" t="s">
        <v>252</v>
      </c>
      <c r="F14" s="19">
        <v>81130</v>
      </c>
      <c r="G14" s="24">
        <v>1404.32</v>
      </c>
      <c r="H14" s="24">
        <v>5.17</v>
      </c>
      <c r="I14" s="31"/>
      <c r="J14" s="31"/>
      <c r="K14" s="35"/>
    </row>
    <row r="15" spans="1:54" x14ac:dyDescent="0.35">
      <c r="B15" s="8" t="s">
        <v>51</v>
      </c>
      <c r="C15" s="57" t="s">
        <v>52</v>
      </c>
      <c r="D15" s="54" t="s">
        <v>53</v>
      </c>
      <c r="E15" s="6" t="s">
        <v>54</v>
      </c>
      <c r="F15" s="19">
        <v>35386</v>
      </c>
      <c r="G15" s="24">
        <v>1235.33</v>
      </c>
      <c r="H15" s="24">
        <v>4.55</v>
      </c>
      <c r="I15" s="31"/>
      <c r="J15" s="31"/>
      <c r="K15" s="35"/>
    </row>
    <row r="16" spans="1:54" x14ac:dyDescent="0.35">
      <c r="B16" s="8" t="s">
        <v>384</v>
      </c>
      <c r="C16" s="57" t="s">
        <v>385</v>
      </c>
      <c r="D16" s="54" t="s">
        <v>386</v>
      </c>
      <c r="E16" s="6" t="s">
        <v>97</v>
      </c>
      <c r="F16" s="19">
        <v>280302</v>
      </c>
      <c r="G16" s="24">
        <v>1148.68</v>
      </c>
      <c r="H16" s="24">
        <v>4.2300000000000004</v>
      </c>
      <c r="I16" s="31"/>
      <c r="J16" s="31"/>
      <c r="K16" s="35"/>
    </row>
    <row r="17" spans="2:11" x14ac:dyDescent="0.35">
      <c r="B17" s="8" t="s">
        <v>61</v>
      </c>
      <c r="C17" s="57" t="s">
        <v>62</v>
      </c>
      <c r="D17" s="54" t="s">
        <v>63</v>
      </c>
      <c r="E17" s="6" t="s">
        <v>50</v>
      </c>
      <c r="F17" s="19">
        <v>30668</v>
      </c>
      <c r="G17" s="24">
        <v>1105.4100000000001</v>
      </c>
      <c r="H17" s="24">
        <v>4.07</v>
      </c>
      <c r="I17" s="31"/>
      <c r="J17" s="31"/>
      <c r="K17" s="35"/>
    </row>
    <row r="18" spans="2:11" x14ac:dyDescent="0.35">
      <c r="B18" s="8" t="s">
        <v>58</v>
      </c>
      <c r="C18" s="57" t="s">
        <v>59</v>
      </c>
      <c r="D18" s="54" t="s">
        <v>60</v>
      </c>
      <c r="E18" s="6" t="s">
        <v>43</v>
      </c>
      <c r="F18" s="19">
        <v>44539</v>
      </c>
      <c r="G18" s="24">
        <v>967.08</v>
      </c>
      <c r="H18" s="24">
        <v>3.56</v>
      </c>
      <c r="I18" s="31"/>
      <c r="J18" s="31"/>
      <c r="K18" s="35"/>
    </row>
    <row r="19" spans="2:11" x14ac:dyDescent="0.35">
      <c r="B19" s="8" t="s">
        <v>55</v>
      </c>
      <c r="C19" s="57" t="s">
        <v>56</v>
      </c>
      <c r="D19" s="54" t="s">
        <v>57</v>
      </c>
      <c r="E19" s="6" t="s">
        <v>43</v>
      </c>
      <c r="F19" s="19">
        <v>86234</v>
      </c>
      <c r="G19" s="24">
        <v>950.21</v>
      </c>
      <c r="H19" s="24">
        <v>3.5</v>
      </c>
      <c r="I19" s="31"/>
      <c r="J19" s="31"/>
      <c r="K19" s="35"/>
    </row>
    <row r="20" spans="2:11" x14ac:dyDescent="0.35">
      <c r="B20" s="8" t="s">
        <v>72</v>
      </c>
      <c r="C20" s="57" t="s">
        <v>73</v>
      </c>
      <c r="D20" s="54" t="s">
        <v>74</v>
      </c>
      <c r="E20" s="6" t="s">
        <v>43</v>
      </c>
      <c r="F20" s="19">
        <v>116174</v>
      </c>
      <c r="G20" s="24">
        <v>896.4</v>
      </c>
      <c r="H20" s="24">
        <v>3.3</v>
      </c>
      <c r="I20" s="31"/>
      <c r="J20" s="31"/>
      <c r="K20" s="35"/>
    </row>
    <row r="21" spans="2:11" x14ac:dyDescent="0.35">
      <c r="B21" s="8" t="s">
        <v>375</v>
      </c>
      <c r="C21" s="57" t="s">
        <v>376</v>
      </c>
      <c r="D21" s="54" t="s">
        <v>377</v>
      </c>
      <c r="E21" s="6" t="s">
        <v>71</v>
      </c>
      <c r="F21" s="19">
        <v>26727</v>
      </c>
      <c r="G21" s="24">
        <v>712.64</v>
      </c>
      <c r="H21" s="24">
        <v>2.62</v>
      </c>
      <c r="I21" s="31"/>
      <c r="J21" s="31"/>
      <c r="K21" s="35"/>
    </row>
    <row r="22" spans="2:11" x14ac:dyDescent="0.35">
      <c r="B22" s="8" t="s">
        <v>527</v>
      </c>
      <c r="C22" s="57" t="s">
        <v>528</v>
      </c>
      <c r="D22" s="54" t="s">
        <v>529</v>
      </c>
      <c r="E22" s="6" t="s">
        <v>82</v>
      </c>
      <c r="F22" s="19">
        <v>7881</v>
      </c>
      <c r="G22" s="24">
        <v>705.25</v>
      </c>
      <c r="H22" s="24">
        <v>2.6</v>
      </c>
      <c r="I22" s="31"/>
      <c r="J22" s="31"/>
      <c r="K22" s="35"/>
    </row>
    <row r="23" spans="2:11" x14ac:dyDescent="0.35">
      <c r="B23" s="8" t="s">
        <v>94</v>
      </c>
      <c r="C23" s="57" t="s">
        <v>95</v>
      </c>
      <c r="D23" s="54" t="s">
        <v>96</v>
      </c>
      <c r="E23" s="6" t="s">
        <v>97</v>
      </c>
      <c r="F23" s="19">
        <v>27029</v>
      </c>
      <c r="G23" s="24">
        <v>610.67999999999995</v>
      </c>
      <c r="H23" s="24">
        <v>2.25</v>
      </c>
      <c r="I23" s="31"/>
      <c r="J23" s="31"/>
      <c r="K23" s="35"/>
    </row>
    <row r="24" spans="2:11" x14ac:dyDescent="0.35">
      <c r="B24" s="8" t="s">
        <v>452</v>
      </c>
      <c r="C24" s="57" t="s">
        <v>453</v>
      </c>
      <c r="D24" s="54" t="s">
        <v>454</v>
      </c>
      <c r="E24" s="6" t="s">
        <v>93</v>
      </c>
      <c r="F24" s="19">
        <v>32685</v>
      </c>
      <c r="G24" s="24">
        <v>567.23</v>
      </c>
      <c r="H24" s="24">
        <v>2.09</v>
      </c>
      <c r="I24" s="31"/>
      <c r="J24" s="31"/>
      <c r="K24" s="35"/>
    </row>
    <row r="25" spans="2:11" x14ac:dyDescent="0.35">
      <c r="B25" s="8" t="s">
        <v>546</v>
      </c>
      <c r="C25" s="57" t="s">
        <v>547</v>
      </c>
      <c r="D25" s="54" t="s">
        <v>548</v>
      </c>
      <c r="E25" s="6" t="s">
        <v>123</v>
      </c>
      <c r="F25" s="19">
        <v>143837</v>
      </c>
      <c r="G25" s="24">
        <v>514.42999999999995</v>
      </c>
      <c r="H25" s="24">
        <v>1.89</v>
      </c>
      <c r="I25" s="31"/>
      <c r="J25" s="31"/>
      <c r="K25" s="35"/>
    </row>
    <row r="26" spans="2:11" x14ac:dyDescent="0.35">
      <c r="B26" s="8" t="s">
        <v>987</v>
      </c>
      <c r="C26" s="57" t="s">
        <v>988</v>
      </c>
      <c r="D26" s="54" t="s">
        <v>989</v>
      </c>
      <c r="E26" s="6" t="s">
        <v>50</v>
      </c>
      <c r="F26" s="19">
        <v>32038</v>
      </c>
      <c r="G26" s="24">
        <v>509.71</v>
      </c>
      <c r="H26" s="24">
        <v>1.88</v>
      </c>
      <c r="I26" s="31"/>
      <c r="J26" s="31"/>
      <c r="K26" s="35"/>
    </row>
    <row r="27" spans="2:11" x14ac:dyDescent="0.35">
      <c r="B27" s="8" t="s">
        <v>68</v>
      </c>
      <c r="C27" s="57" t="s">
        <v>69</v>
      </c>
      <c r="D27" s="54" t="s">
        <v>70</v>
      </c>
      <c r="E27" s="6" t="s">
        <v>71</v>
      </c>
      <c r="F27" s="19">
        <v>3998</v>
      </c>
      <c r="G27" s="24">
        <v>460.63</v>
      </c>
      <c r="H27" s="24">
        <v>1.7</v>
      </c>
      <c r="I27" s="31"/>
      <c r="J27" s="31"/>
      <c r="K27" s="35"/>
    </row>
    <row r="28" spans="2:11" x14ac:dyDescent="0.35">
      <c r="B28" s="8" t="s">
        <v>390</v>
      </c>
      <c r="C28" s="57" t="s">
        <v>391</v>
      </c>
      <c r="D28" s="54" t="s">
        <v>392</v>
      </c>
      <c r="E28" s="6" t="s">
        <v>71</v>
      </c>
      <c r="F28" s="19">
        <v>63520</v>
      </c>
      <c r="G28" s="24">
        <v>428.16</v>
      </c>
      <c r="H28" s="24">
        <v>1.58</v>
      </c>
      <c r="I28" s="31"/>
      <c r="J28" s="31"/>
      <c r="K28" s="35"/>
    </row>
    <row r="29" spans="2:11" x14ac:dyDescent="0.35">
      <c r="B29" s="8" t="s">
        <v>881</v>
      </c>
      <c r="C29" s="57" t="s">
        <v>882</v>
      </c>
      <c r="D29" s="54" t="s">
        <v>883</v>
      </c>
      <c r="E29" s="6" t="s">
        <v>127</v>
      </c>
      <c r="F29" s="19">
        <v>210342</v>
      </c>
      <c r="G29" s="24">
        <v>423.84</v>
      </c>
      <c r="H29" s="24">
        <v>1.56</v>
      </c>
      <c r="I29" s="31"/>
      <c r="J29" s="31"/>
      <c r="K29" s="35"/>
    </row>
    <row r="30" spans="2:11" x14ac:dyDescent="0.35">
      <c r="B30" s="8" t="s">
        <v>120</v>
      </c>
      <c r="C30" s="57" t="s">
        <v>121</v>
      </c>
      <c r="D30" s="54" t="s">
        <v>122</v>
      </c>
      <c r="E30" s="6" t="s">
        <v>123</v>
      </c>
      <c r="F30" s="19">
        <v>137963</v>
      </c>
      <c r="G30" s="24">
        <v>400.71</v>
      </c>
      <c r="H30" s="24">
        <v>1.47</v>
      </c>
      <c r="I30" s="31"/>
      <c r="J30" s="31"/>
      <c r="K30" s="35"/>
    </row>
    <row r="31" spans="2:11" x14ac:dyDescent="0.35">
      <c r="B31" s="8" t="s">
        <v>64</v>
      </c>
      <c r="C31" s="57" t="s">
        <v>65</v>
      </c>
      <c r="D31" s="54" t="s">
        <v>66</v>
      </c>
      <c r="E31" s="6" t="s">
        <v>67</v>
      </c>
      <c r="F31" s="19">
        <v>3479</v>
      </c>
      <c r="G31" s="24">
        <v>400.24</v>
      </c>
      <c r="H31" s="24">
        <v>1.47</v>
      </c>
      <c r="I31" s="31"/>
      <c r="J31" s="31"/>
      <c r="K31" s="35"/>
    </row>
    <row r="32" spans="2:11" x14ac:dyDescent="0.35">
      <c r="B32" s="8" t="s">
        <v>300</v>
      </c>
      <c r="C32" s="57" t="s">
        <v>301</v>
      </c>
      <c r="D32" s="54" t="s">
        <v>302</v>
      </c>
      <c r="E32" s="6" t="s">
        <v>200</v>
      </c>
      <c r="F32" s="19">
        <v>249420</v>
      </c>
      <c r="G32" s="24">
        <v>384.73</v>
      </c>
      <c r="H32" s="24">
        <v>1.42</v>
      </c>
      <c r="I32" s="31"/>
      <c r="J32" s="31"/>
      <c r="K32" s="35"/>
    </row>
    <row r="33" spans="2:11" x14ac:dyDescent="0.35">
      <c r="B33" s="8" t="s">
        <v>851</v>
      </c>
      <c r="C33" s="57" t="s">
        <v>852</v>
      </c>
      <c r="D33" s="54" t="s">
        <v>853</v>
      </c>
      <c r="E33" s="6" t="s">
        <v>160</v>
      </c>
      <c r="F33" s="19">
        <v>12364</v>
      </c>
      <c r="G33" s="24">
        <v>378.81</v>
      </c>
      <c r="H33" s="24">
        <v>1.39</v>
      </c>
      <c r="I33" s="31"/>
      <c r="J33" s="31"/>
      <c r="K33" s="35"/>
    </row>
    <row r="34" spans="2:11" x14ac:dyDescent="0.35">
      <c r="B34" s="8" t="s">
        <v>1094</v>
      </c>
      <c r="C34" s="57" t="s">
        <v>1095</v>
      </c>
      <c r="D34" s="54" t="s">
        <v>1096</v>
      </c>
      <c r="E34" s="6" t="s">
        <v>82</v>
      </c>
      <c r="F34" s="19">
        <v>16434</v>
      </c>
      <c r="G34" s="24">
        <v>329.66</v>
      </c>
      <c r="H34" s="24">
        <v>1.21</v>
      </c>
      <c r="I34" s="31"/>
      <c r="J34" s="31"/>
      <c r="K34" s="35"/>
    </row>
    <row r="35" spans="2:11" x14ac:dyDescent="0.35">
      <c r="B35" s="8" t="s">
        <v>1101</v>
      </c>
      <c r="C35" s="57" t="s">
        <v>1102</v>
      </c>
      <c r="D35" s="54" t="s">
        <v>1103</v>
      </c>
      <c r="E35" s="6" t="s">
        <v>160</v>
      </c>
      <c r="F35" s="19">
        <v>13648</v>
      </c>
      <c r="G35" s="24">
        <v>319.05</v>
      </c>
      <c r="H35" s="24">
        <v>1.17</v>
      </c>
      <c r="I35" s="31"/>
      <c r="J35" s="31"/>
      <c r="K35" s="35"/>
    </row>
    <row r="36" spans="2:11" x14ac:dyDescent="0.35">
      <c r="B36" s="8" t="s">
        <v>393</v>
      </c>
      <c r="C36" s="57" t="s">
        <v>394</v>
      </c>
      <c r="D36" s="54" t="s">
        <v>395</v>
      </c>
      <c r="E36" s="6" t="s">
        <v>50</v>
      </c>
      <c r="F36" s="19">
        <v>19260</v>
      </c>
      <c r="G36" s="24">
        <v>273.11</v>
      </c>
      <c r="H36" s="24">
        <v>1.01</v>
      </c>
      <c r="I36" s="31"/>
      <c r="J36" s="31"/>
      <c r="K36" s="35"/>
    </row>
    <row r="37" spans="2:11" x14ac:dyDescent="0.35">
      <c r="B37" s="8" t="s">
        <v>539</v>
      </c>
      <c r="C37" s="57" t="s">
        <v>540</v>
      </c>
      <c r="D37" s="54" t="s">
        <v>541</v>
      </c>
      <c r="E37" s="6" t="s">
        <v>542</v>
      </c>
      <c r="F37" s="19">
        <v>22234</v>
      </c>
      <c r="G37" s="24">
        <v>262.82</v>
      </c>
      <c r="H37" s="24">
        <v>0.97</v>
      </c>
      <c r="I37" s="31"/>
      <c r="J37" s="31"/>
      <c r="K37" s="35"/>
    </row>
    <row r="38" spans="2:11" x14ac:dyDescent="0.35">
      <c r="B38" s="8" t="s">
        <v>513</v>
      </c>
      <c r="C38" s="57" t="s">
        <v>514</v>
      </c>
      <c r="D38" s="54" t="s">
        <v>515</v>
      </c>
      <c r="E38" s="6" t="s">
        <v>309</v>
      </c>
      <c r="F38" s="19">
        <v>10799</v>
      </c>
      <c r="G38" s="24">
        <v>243.09</v>
      </c>
      <c r="H38" s="24">
        <v>0.89</v>
      </c>
      <c r="I38" s="31"/>
      <c r="J38" s="31"/>
      <c r="K38" s="35"/>
    </row>
    <row r="39" spans="2:11" x14ac:dyDescent="0.35">
      <c r="B39" s="8" t="s">
        <v>999</v>
      </c>
      <c r="C39" s="57" t="s">
        <v>1000</v>
      </c>
      <c r="D39" s="54" t="s">
        <v>1001</v>
      </c>
      <c r="E39" s="6" t="s">
        <v>43</v>
      </c>
      <c r="F39" s="19">
        <v>19811</v>
      </c>
      <c r="G39" s="24">
        <v>128.68</v>
      </c>
      <c r="H39" s="24">
        <v>0.47</v>
      </c>
      <c r="I39" s="31"/>
      <c r="J39" s="31"/>
      <c r="K39" s="35"/>
    </row>
    <row r="40" spans="2:11" x14ac:dyDescent="0.35">
      <c r="C40" s="58" t="s">
        <v>175</v>
      </c>
      <c r="D40" s="54"/>
      <c r="E40" s="6"/>
      <c r="F40" s="19"/>
      <c r="G40" s="25">
        <v>27168.03</v>
      </c>
      <c r="H40" s="25">
        <v>100</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4</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7</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8</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9</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10</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11</v>
      </c>
      <c r="D58" s="54"/>
      <c r="E58" s="6"/>
      <c r="F58" s="19"/>
      <c r="G58" s="24"/>
      <c r="H58" s="24"/>
      <c r="I58" s="31"/>
      <c r="J58" s="31"/>
      <c r="K58" s="35"/>
    </row>
    <row r="59" spans="3:11" x14ac:dyDescent="0.35">
      <c r="C59" s="57"/>
      <c r="D59" s="54"/>
      <c r="E59" s="6"/>
      <c r="F59" s="19"/>
      <c r="G59" s="24"/>
      <c r="H59" s="24"/>
      <c r="I59" s="31"/>
      <c r="J59" s="31"/>
      <c r="K59" s="35"/>
    </row>
    <row r="60" spans="3:11" x14ac:dyDescent="0.35">
      <c r="C60" s="58" t="s">
        <v>13</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14</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15</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16</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17</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18</v>
      </c>
      <c r="D70" s="54"/>
      <c r="E70" s="6"/>
      <c r="F70" s="19"/>
      <c r="G70" s="24"/>
      <c r="H70" s="24"/>
      <c r="I70" s="31"/>
      <c r="J70" s="31"/>
      <c r="K70" s="35"/>
    </row>
    <row r="71" spans="1:11" x14ac:dyDescent="0.35">
      <c r="A71" s="28"/>
      <c r="B71" s="28"/>
      <c r="C71" s="58" t="s">
        <v>19</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20</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21</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22</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24</v>
      </c>
      <c r="D81" s="54"/>
      <c r="E81" s="6"/>
      <c r="F81" s="19"/>
      <c r="G81" s="24"/>
      <c r="H81" s="24"/>
      <c r="I81" s="31"/>
      <c r="J81" s="31"/>
      <c r="K81" s="35"/>
    </row>
    <row r="82" spans="1:54" x14ac:dyDescent="0.35">
      <c r="B82" s="8" t="s">
        <v>190</v>
      </c>
      <c r="C82" s="57" t="s">
        <v>191</v>
      </c>
      <c r="D82" s="54"/>
      <c r="E82" s="6"/>
      <c r="F82" s="19"/>
      <c r="G82" s="24">
        <v>1421.79</v>
      </c>
      <c r="H82" s="24">
        <v>5.23</v>
      </c>
      <c r="I82" s="31"/>
      <c r="J82" s="31"/>
      <c r="K82" s="35"/>
    </row>
    <row r="83" spans="1:54" x14ac:dyDescent="0.35">
      <c r="C83" s="58" t="s">
        <v>175</v>
      </c>
      <c r="D83" s="54"/>
      <c r="E83" s="6"/>
      <c r="F83" s="19"/>
      <c r="G83" s="25">
        <v>1421.79</v>
      </c>
      <c r="H83" s="25">
        <v>5.23</v>
      </c>
      <c r="I83" s="31"/>
      <c r="J83" s="31"/>
      <c r="K83" s="35"/>
    </row>
    <row r="84" spans="1:54" x14ac:dyDescent="0.35">
      <c r="C84" s="57"/>
      <c r="D84" s="54"/>
      <c r="E84" s="6"/>
      <c r="F84" s="19"/>
      <c r="G84" s="24"/>
      <c r="H84" s="24"/>
      <c r="I84" s="31"/>
      <c r="J84" s="31"/>
      <c r="K84" s="35"/>
    </row>
    <row r="85" spans="1:54" x14ac:dyDescent="0.35">
      <c r="A85" s="10"/>
      <c r="B85" s="28"/>
      <c r="C85" s="58" t="s">
        <v>25</v>
      </c>
      <c r="D85" s="54"/>
      <c r="E85" s="6"/>
      <c r="F85" s="19"/>
      <c r="G85" s="24"/>
      <c r="H85" s="24"/>
      <c r="I85" s="31"/>
      <c r="J85" s="31"/>
      <c r="K85" s="35"/>
    </row>
    <row r="86" spans="1:54" s="2" customFormat="1" ht="13.5" x14ac:dyDescent="0.35">
      <c r="A86" s="28"/>
      <c r="B86" s="28"/>
      <c r="C86" s="57" t="s">
        <v>5122</v>
      </c>
      <c r="D86" s="54"/>
      <c r="E86" s="6"/>
      <c r="F86" s="19"/>
      <c r="G86" s="24" t="s">
        <v>2</v>
      </c>
      <c r="H86" s="24" t="s">
        <v>2</v>
      </c>
      <c r="I86" s="31"/>
      <c r="J86" s="31"/>
      <c r="K86" s="35"/>
      <c r="L86" s="3"/>
      <c r="AI86" s="3"/>
      <c r="AV86" s="3"/>
      <c r="AX86" s="3"/>
      <c r="BB86" s="3"/>
    </row>
    <row r="87" spans="1:54" x14ac:dyDescent="0.35">
      <c r="B87" s="8"/>
      <c r="C87" s="57" t="s">
        <v>192</v>
      </c>
      <c r="D87" s="54"/>
      <c r="E87" s="6"/>
      <c r="F87" s="19"/>
      <c r="G87" s="24">
        <v>-1418.35</v>
      </c>
      <c r="H87" s="24">
        <v>-5.2299999999999995</v>
      </c>
      <c r="I87" s="31"/>
      <c r="J87" s="31"/>
      <c r="K87" s="35"/>
    </row>
    <row r="88" spans="1:54" x14ac:dyDescent="0.35">
      <c r="C88" s="58" t="s">
        <v>175</v>
      </c>
      <c r="D88" s="54"/>
      <c r="E88" s="6"/>
      <c r="F88" s="19"/>
      <c r="G88" s="25">
        <v>-1418.35</v>
      </c>
      <c r="H88" s="25">
        <v>-5.2299999999999995</v>
      </c>
      <c r="I88" s="31"/>
      <c r="J88" s="31"/>
      <c r="K88" s="35"/>
    </row>
    <row r="89" spans="1:54" x14ac:dyDescent="0.35">
      <c r="C89" s="57"/>
      <c r="D89" s="54"/>
      <c r="E89" s="6"/>
      <c r="F89" s="19"/>
      <c r="G89" s="24"/>
      <c r="H89" s="24"/>
      <c r="I89" s="31"/>
      <c r="J89" s="31"/>
      <c r="K89" s="35"/>
    </row>
    <row r="90" spans="1:54" x14ac:dyDescent="0.35">
      <c r="C90" s="60" t="s">
        <v>193</v>
      </c>
      <c r="D90" s="55"/>
      <c r="E90" s="5"/>
      <c r="F90" s="20"/>
      <c r="G90" s="26">
        <v>27171.47</v>
      </c>
      <c r="H90" s="26">
        <v>100</v>
      </c>
      <c r="I90" s="32"/>
      <c r="J90" s="32"/>
      <c r="K90" s="36"/>
    </row>
    <row r="93" spans="1:54" x14ac:dyDescent="0.35">
      <c r="C93" s="1" t="s">
        <v>194</v>
      </c>
    </row>
    <row r="94" spans="1:54" x14ac:dyDescent="0.35">
      <c r="C94" s="37" t="s">
        <v>195</v>
      </c>
      <c r="D94" s="37"/>
      <c r="E94" s="37"/>
      <c r="F94" s="37"/>
      <c r="G94" s="37"/>
      <c r="H94" s="37"/>
      <c r="I94" s="37"/>
      <c r="J94" s="37"/>
      <c r="K94" s="37"/>
    </row>
    <row r="95" spans="1:54" x14ac:dyDescent="0.35">
      <c r="C95" s="2" t="s">
        <v>196</v>
      </c>
    </row>
    <row r="96" spans="1:54" x14ac:dyDescent="0.35">
      <c r="C96" s="2" t="s">
        <v>197</v>
      </c>
    </row>
    <row r="97" spans="3:11" ht="30" customHeight="1" x14ac:dyDescent="0.35">
      <c r="C97" s="81" t="s">
        <v>198</v>
      </c>
      <c r="D97" s="82"/>
      <c r="E97" s="82"/>
      <c r="F97" s="82"/>
      <c r="G97" s="82"/>
      <c r="H97" s="82"/>
      <c r="I97" s="82"/>
      <c r="J97" s="82"/>
      <c r="K97" s="82"/>
    </row>
    <row r="98" spans="3:11" x14ac:dyDescent="0.35">
      <c r="C98" s="2" t="s">
        <v>199</v>
      </c>
    </row>
    <row r="100" spans="3:11" x14ac:dyDescent="0.35">
      <c r="C100" s="78" t="s">
        <v>5235</v>
      </c>
      <c r="E100" s="78" t="s">
        <v>5236</v>
      </c>
      <c r="F100" s="79"/>
    </row>
    <row r="101" spans="3:11" x14ac:dyDescent="0.35">
      <c r="E101" s="2" t="s">
        <v>5267</v>
      </c>
    </row>
  </sheetData>
  <mergeCells count="1">
    <mergeCell ref="C97:K97"/>
  </mergeCells>
  <hyperlinks>
    <hyperlink ref="J2" location="'Index'!A1" display="'Index'!A1" xr:uid="{45093DCD-1B57-401E-8612-CD88C76BAEE1}"/>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E9739-629C-45D4-B7B8-759BDC2FA798}">
  <sheetPr codeName="Sheet1110"/>
  <dimension ref="A1:IV72"/>
  <sheetViews>
    <sheetView showGridLines="0" zoomScale="90" zoomScaleNormal="90" workbookViewId="0">
      <pane ySplit="6" topLeftCell="A78"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4671</v>
      </c>
      <c r="J2" s="38" t="s">
        <v>4846</v>
      </c>
    </row>
    <row r="3" spans="1:54" ht="16" x14ac:dyDescent="0.4">
      <c r="C3" s="1" t="s">
        <v>28</v>
      </c>
      <c r="D3" s="21" t="s">
        <v>4672</v>
      </c>
      <c r="F3" s="73" t="s">
        <v>5168</v>
      </c>
      <c r="G3" s="13" t="s">
        <v>4833</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A41" s="28"/>
      <c r="B41" s="28"/>
      <c r="C41" s="58" t="s">
        <v>19</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20</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A45" s="28"/>
      <c r="B45" s="28"/>
      <c r="C45" s="58" t="s">
        <v>21</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22</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23</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C51" s="59" t="s">
        <v>24</v>
      </c>
      <c r="D51" s="54"/>
      <c r="E51" s="6"/>
      <c r="F51" s="19"/>
      <c r="G51" s="24"/>
      <c r="H51" s="24"/>
      <c r="I51" s="31"/>
      <c r="J51" s="31"/>
      <c r="K51" s="35"/>
    </row>
    <row r="52" spans="1:54" x14ac:dyDescent="0.35">
      <c r="B52" s="8" t="s">
        <v>190</v>
      </c>
      <c r="C52" s="57" t="s">
        <v>191</v>
      </c>
      <c r="D52" s="54"/>
      <c r="E52" s="6"/>
      <c r="F52" s="19"/>
      <c r="G52" s="24">
        <v>2912.57</v>
      </c>
      <c r="H52" s="24">
        <v>99.99</v>
      </c>
      <c r="I52" s="31"/>
      <c r="J52" s="31"/>
      <c r="K52" s="35"/>
    </row>
    <row r="53" spans="1:54" x14ac:dyDescent="0.35">
      <c r="C53" s="58" t="s">
        <v>175</v>
      </c>
      <c r="D53" s="54"/>
      <c r="E53" s="6"/>
      <c r="F53" s="19"/>
      <c r="G53" s="25">
        <v>2912.57</v>
      </c>
      <c r="H53" s="25">
        <v>99.99</v>
      </c>
      <c r="I53" s="31"/>
      <c r="J53" s="31"/>
      <c r="K53" s="35"/>
    </row>
    <row r="54" spans="1:54" x14ac:dyDescent="0.35">
      <c r="C54" s="57"/>
      <c r="D54" s="54"/>
      <c r="E54" s="6"/>
      <c r="F54" s="19"/>
      <c r="G54" s="24"/>
      <c r="H54" s="24"/>
      <c r="I54" s="31"/>
      <c r="J54" s="31"/>
      <c r="K54" s="35"/>
    </row>
    <row r="55" spans="1:54" x14ac:dyDescent="0.35">
      <c r="A55" s="10"/>
      <c r="B55" s="28"/>
      <c r="C55" s="58" t="s">
        <v>25</v>
      </c>
      <c r="D55" s="54"/>
      <c r="E55" s="6"/>
      <c r="F55" s="19"/>
      <c r="G55" s="24"/>
      <c r="H55" s="24"/>
      <c r="I55" s="31"/>
      <c r="J55" s="31"/>
      <c r="K55" s="35"/>
    </row>
    <row r="56" spans="1:54" s="2" customFormat="1" ht="13.5" x14ac:dyDescent="0.35">
      <c r="A56" s="28"/>
      <c r="B56" s="28"/>
      <c r="C56" s="57" t="s">
        <v>5122</v>
      </c>
      <c r="D56" s="54"/>
      <c r="E56" s="6"/>
      <c r="F56" s="19"/>
      <c r="G56" s="24" t="s">
        <v>2</v>
      </c>
      <c r="H56" s="24" t="s">
        <v>2</v>
      </c>
      <c r="I56" s="31"/>
      <c r="J56" s="31"/>
      <c r="K56" s="35"/>
      <c r="L56" s="3"/>
      <c r="AI56" s="3"/>
      <c r="AV56" s="3"/>
      <c r="AX56" s="3"/>
      <c r="BB56" s="3"/>
    </row>
    <row r="57" spans="1:54" x14ac:dyDescent="0.35">
      <c r="B57" s="8"/>
      <c r="C57" s="57" t="s">
        <v>192</v>
      </c>
      <c r="D57" s="54"/>
      <c r="E57" s="6"/>
      <c r="F57" s="19"/>
      <c r="G57" s="24">
        <v>0.21</v>
      </c>
      <c r="H57" s="24">
        <v>0.01</v>
      </c>
      <c r="I57" s="31"/>
      <c r="J57" s="31"/>
      <c r="K57" s="35"/>
    </row>
    <row r="58" spans="1:54" x14ac:dyDescent="0.35">
      <c r="C58" s="58" t="s">
        <v>175</v>
      </c>
      <c r="D58" s="54"/>
      <c r="E58" s="6"/>
      <c r="F58" s="19"/>
      <c r="G58" s="25">
        <v>0.21</v>
      </c>
      <c r="H58" s="25">
        <v>0.01</v>
      </c>
      <c r="I58" s="31"/>
      <c r="J58" s="31"/>
      <c r="K58" s="35"/>
    </row>
    <row r="59" spans="1:54" x14ac:dyDescent="0.35">
      <c r="C59" s="57"/>
      <c r="D59" s="54"/>
      <c r="E59" s="6"/>
      <c r="F59" s="19"/>
      <c r="G59" s="24"/>
      <c r="H59" s="24"/>
      <c r="I59" s="31"/>
      <c r="J59" s="31"/>
      <c r="K59" s="35"/>
    </row>
    <row r="60" spans="1:54" x14ac:dyDescent="0.35">
      <c r="C60" s="60" t="s">
        <v>193</v>
      </c>
      <c r="D60" s="55"/>
      <c r="E60" s="5"/>
      <c r="F60" s="20"/>
      <c r="G60" s="26">
        <v>2912.78</v>
      </c>
      <c r="H60" s="26">
        <v>100</v>
      </c>
      <c r="I60" s="32"/>
      <c r="J60" s="32"/>
      <c r="K60" s="36"/>
    </row>
    <row r="63" spans="1:54" x14ac:dyDescent="0.35">
      <c r="C63" s="1" t="s">
        <v>194</v>
      </c>
    </row>
    <row r="64" spans="1:54" x14ac:dyDescent="0.35">
      <c r="C64" s="37" t="s">
        <v>195</v>
      </c>
      <c r="D64" s="37"/>
      <c r="E64" s="37"/>
      <c r="F64" s="37"/>
      <c r="G64" s="37"/>
      <c r="H64" s="37"/>
      <c r="I64" s="37"/>
      <c r="J64" s="37"/>
      <c r="K64" s="37"/>
    </row>
    <row r="65" spans="3:11" x14ac:dyDescent="0.35">
      <c r="C65" s="2" t="s">
        <v>196</v>
      </c>
    </row>
    <row r="66" spans="3:11" x14ac:dyDescent="0.35">
      <c r="C66" s="2" t="s">
        <v>197</v>
      </c>
    </row>
    <row r="67" spans="3:11" ht="30" customHeight="1" x14ac:dyDescent="0.35">
      <c r="C67" s="81" t="s">
        <v>198</v>
      </c>
      <c r="D67" s="82"/>
      <c r="E67" s="82"/>
      <c r="F67" s="82"/>
      <c r="G67" s="82"/>
      <c r="H67" s="82"/>
      <c r="I67" s="82"/>
      <c r="J67" s="82"/>
      <c r="K67" s="82"/>
    </row>
    <row r="68" spans="3:11" x14ac:dyDescent="0.35">
      <c r="C68" s="2" t="s">
        <v>199</v>
      </c>
    </row>
    <row r="69" spans="3:11" x14ac:dyDescent="0.35">
      <c r="C69" s="2" t="s">
        <v>5188</v>
      </c>
    </row>
    <row r="71" spans="3:11" x14ac:dyDescent="0.35">
      <c r="C71" s="78" t="s">
        <v>5235</v>
      </c>
      <c r="E71" s="78" t="s">
        <v>5236</v>
      </c>
      <c r="F71" s="79"/>
    </row>
    <row r="72" spans="3:11" x14ac:dyDescent="0.35">
      <c r="E72" s="2" t="s">
        <v>5293</v>
      </c>
    </row>
  </sheetData>
  <mergeCells count="1">
    <mergeCell ref="C67:K67"/>
  </mergeCells>
  <hyperlinks>
    <hyperlink ref="J2" location="'Index'!A1" display="'Index'!A1" xr:uid="{321D7D88-47A2-40F8-BA69-7F80050676FC}"/>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D25DA-0278-4B59-A20A-9B7B400EAA55}">
  <sheetPr codeName="Sheet1111"/>
  <dimension ref="A1:IV121"/>
  <sheetViews>
    <sheetView showGridLines="0" zoomScale="90" zoomScaleNormal="90" workbookViewId="0">
      <pane ySplit="6" topLeftCell="A119"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4673</v>
      </c>
      <c r="J2" s="38" t="s">
        <v>4846</v>
      </c>
    </row>
    <row r="3" spans="1:54" ht="16" x14ac:dyDescent="0.4">
      <c r="C3" s="1" t="s">
        <v>28</v>
      </c>
      <c r="D3" s="21" t="s">
        <v>4674</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1126</v>
      </c>
      <c r="C10" s="57" t="s">
        <v>1127</v>
      </c>
      <c r="D10" s="54" t="s">
        <v>1128</v>
      </c>
      <c r="E10" s="6" t="s">
        <v>490</v>
      </c>
      <c r="F10" s="19">
        <v>201818</v>
      </c>
      <c r="G10" s="24">
        <v>2022.01</v>
      </c>
      <c r="H10" s="24">
        <v>2.08</v>
      </c>
      <c r="I10" s="31"/>
      <c r="J10" s="31"/>
      <c r="K10" s="35"/>
    </row>
    <row r="11" spans="1:54" x14ac:dyDescent="0.35">
      <c r="B11" s="8" t="s">
        <v>1094</v>
      </c>
      <c r="C11" s="57" t="s">
        <v>1095</v>
      </c>
      <c r="D11" s="54" t="s">
        <v>1096</v>
      </c>
      <c r="E11" s="6" t="s">
        <v>82</v>
      </c>
      <c r="F11" s="19">
        <v>100719</v>
      </c>
      <c r="G11" s="24">
        <v>2021.78</v>
      </c>
      <c r="H11" s="24">
        <v>2.08</v>
      </c>
      <c r="I11" s="31"/>
      <c r="J11" s="31"/>
      <c r="K11" s="35"/>
    </row>
    <row r="12" spans="1:54" x14ac:dyDescent="0.35">
      <c r="B12" s="8" t="s">
        <v>845</v>
      </c>
      <c r="C12" s="57" t="s">
        <v>846</v>
      </c>
      <c r="D12" s="54" t="s">
        <v>847</v>
      </c>
      <c r="E12" s="6" t="s">
        <v>127</v>
      </c>
      <c r="F12" s="19">
        <v>37782</v>
      </c>
      <c r="G12" s="24">
        <v>2011.95</v>
      </c>
      <c r="H12" s="24">
        <v>2.0699999999999998</v>
      </c>
      <c r="I12" s="31"/>
      <c r="J12" s="31"/>
      <c r="K12" s="35"/>
    </row>
    <row r="13" spans="1:54" x14ac:dyDescent="0.35">
      <c r="B13" s="8" t="s">
        <v>1021</v>
      </c>
      <c r="C13" s="57" t="s">
        <v>1022</v>
      </c>
      <c r="D13" s="54" t="s">
        <v>1023</v>
      </c>
      <c r="E13" s="6" t="s">
        <v>71</v>
      </c>
      <c r="F13" s="19">
        <v>53998</v>
      </c>
      <c r="G13" s="24">
        <v>2010.32</v>
      </c>
      <c r="H13" s="24">
        <v>2.0699999999999998</v>
      </c>
      <c r="I13" s="31"/>
      <c r="J13" s="31"/>
      <c r="K13" s="35"/>
    </row>
    <row r="14" spans="1:54" x14ac:dyDescent="0.35">
      <c r="B14" s="8" t="s">
        <v>999</v>
      </c>
      <c r="C14" s="57" t="s">
        <v>1000</v>
      </c>
      <c r="D14" s="54" t="s">
        <v>1001</v>
      </c>
      <c r="E14" s="6" t="s">
        <v>43</v>
      </c>
      <c r="F14" s="19">
        <v>307517</v>
      </c>
      <c r="G14" s="24">
        <v>1998.4</v>
      </c>
      <c r="H14" s="24">
        <v>2.0499999999999998</v>
      </c>
      <c r="I14" s="31"/>
      <c r="J14" s="31"/>
      <c r="K14" s="35"/>
    </row>
    <row r="15" spans="1:54" x14ac:dyDescent="0.35">
      <c r="B15" s="8" t="s">
        <v>83</v>
      </c>
      <c r="C15" s="57" t="s">
        <v>84</v>
      </c>
      <c r="D15" s="54" t="s">
        <v>85</v>
      </c>
      <c r="E15" s="6" t="s">
        <v>86</v>
      </c>
      <c r="F15" s="19">
        <v>291048</v>
      </c>
      <c r="G15" s="24">
        <v>1995.72</v>
      </c>
      <c r="H15" s="24">
        <v>2.0499999999999998</v>
      </c>
      <c r="I15" s="31"/>
      <c r="J15" s="31"/>
      <c r="K15" s="35"/>
    </row>
    <row r="16" spans="1:54" x14ac:dyDescent="0.35">
      <c r="B16" s="8" t="s">
        <v>408</v>
      </c>
      <c r="C16" s="57" t="s">
        <v>409</v>
      </c>
      <c r="D16" s="54" t="s">
        <v>410</v>
      </c>
      <c r="E16" s="6" t="s">
        <v>411</v>
      </c>
      <c r="F16" s="19">
        <v>808686</v>
      </c>
      <c r="G16" s="24">
        <v>1992.44</v>
      </c>
      <c r="H16" s="24">
        <v>2.0499999999999998</v>
      </c>
      <c r="I16" s="31"/>
      <c r="J16" s="31"/>
      <c r="K16" s="35"/>
    </row>
    <row r="17" spans="2:11" x14ac:dyDescent="0.35">
      <c r="B17" s="8" t="s">
        <v>996</v>
      </c>
      <c r="C17" s="57" t="s">
        <v>997</v>
      </c>
      <c r="D17" s="54" t="s">
        <v>998</v>
      </c>
      <c r="E17" s="6" t="s">
        <v>67</v>
      </c>
      <c r="F17" s="19">
        <v>76244</v>
      </c>
      <c r="G17" s="24">
        <v>1990.85</v>
      </c>
      <c r="H17" s="24">
        <v>2.0499999999999998</v>
      </c>
      <c r="I17" s="31"/>
      <c r="J17" s="31"/>
      <c r="K17" s="35"/>
    </row>
    <row r="18" spans="2:11" x14ac:dyDescent="0.35">
      <c r="B18" s="8" t="s">
        <v>64</v>
      </c>
      <c r="C18" s="57" t="s">
        <v>65</v>
      </c>
      <c r="D18" s="54" t="s">
        <v>66</v>
      </c>
      <c r="E18" s="6" t="s">
        <v>67</v>
      </c>
      <c r="F18" s="19">
        <v>17153</v>
      </c>
      <c r="G18" s="24">
        <v>1974.23</v>
      </c>
      <c r="H18" s="24">
        <v>2.0299999999999998</v>
      </c>
      <c r="I18" s="31"/>
      <c r="J18" s="31"/>
      <c r="K18" s="35"/>
    </row>
    <row r="19" spans="2:11" x14ac:dyDescent="0.35">
      <c r="B19" s="8" t="s">
        <v>51</v>
      </c>
      <c r="C19" s="57" t="s">
        <v>52</v>
      </c>
      <c r="D19" s="54" t="s">
        <v>53</v>
      </c>
      <c r="E19" s="6" t="s">
        <v>54</v>
      </c>
      <c r="F19" s="19">
        <v>56463</v>
      </c>
      <c r="G19" s="24">
        <v>1971.86</v>
      </c>
      <c r="H19" s="24">
        <v>2.0299999999999998</v>
      </c>
      <c r="I19" s="31"/>
      <c r="J19" s="31"/>
      <c r="K19" s="35"/>
    </row>
    <row r="20" spans="2:11" x14ac:dyDescent="0.35">
      <c r="B20" s="8" t="s">
        <v>1097</v>
      </c>
      <c r="C20" s="57" t="s">
        <v>1098</v>
      </c>
      <c r="D20" s="54" t="s">
        <v>1099</v>
      </c>
      <c r="E20" s="6" t="s">
        <v>1100</v>
      </c>
      <c r="F20" s="19">
        <v>652948</v>
      </c>
      <c r="G20" s="24">
        <v>1967.46</v>
      </c>
      <c r="H20" s="24">
        <v>2.02</v>
      </c>
      <c r="I20" s="31"/>
      <c r="J20" s="31"/>
      <c r="K20" s="35"/>
    </row>
    <row r="21" spans="2:11" x14ac:dyDescent="0.35">
      <c r="B21" s="8" t="s">
        <v>1101</v>
      </c>
      <c r="C21" s="57" t="s">
        <v>1102</v>
      </c>
      <c r="D21" s="54" t="s">
        <v>1103</v>
      </c>
      <c r="E21" s="6" t="s">
        <v>160</v>
      </c>
      <c r="F21" s="19">
        <v>84052</v>
      </c>
      <c r="G21" s="24">
        <v>1967.36</v>
      </c>
      <c r="H21" s="24">
        <v>2.02</v>
      </c>
      <c r="I21" s="31"/>
      <c r="J21" s="31"/>
      <c r="K21" s="35"/>
    </row>
    <row r="22" spans="2:11" x14ac:dyDescent="0.35">
      <c r="B22" s="8" t="s">
        <v>40</v>
      </c>
      <c r="C22" s="57" t="s">
        <v>41</v>
      </c>
      <c r="D22" s="54" t="s">
        <v>42</v>
      </c>
      <c r="E22" s="6" t="s">
        <v>43</v>
      </c>
      <c r="F22" s="19">
        <v>107554</v>
      </c>
      <c r="G22" s="24">
        <v>1966.3</v>
      </c>
      <c r="H22" s="24">
        <v>2.02</v>
      </c>
      <c r="I22" s="31"/>
      <c r="J22" s="31"/>
      <c r="K22" s="35"/>
    </row>
    <row r="23" spans="2:11" x14ac:dyDescent="0.35">
      <c r="B23" s="8" t="s">
        <v>44</v>
      </c>
      <c r="C23" s="57" t="s">
        <v>45</v>
      </c>
      <c r="D23" s="54" t="s">
        <v>46</v>
      </c>
      <c r="E23" s="6" t="s">
        <v>43</v>
      </c>
      <c r="F23" s="19">
        <v>145795</v>
      </c>
      <c r="G23" s="24">
        <v>1965.83</v>
      </c>
      <c r="H23" s="24">
        <v>2.02</v>
      </c>
      <c r="I23" s="31"/>
      <c r="J23" s="31"/>
      <c r="K23" s="35"/>
    </row>
    <row r="24" spans="2:11" x14ac:dyDescent="0.35">
      <c r="B24" s="8" t="s">
        <v>851</v>
      </c>
      <c r="C24" s="57" t="s">
        <v>852</v>
      </c>
      <c r="D24" s="54" t="s">
        <v>853</v>
      </c>
      <c r="E24" s="6" t="s">
        <v>160</v>
      </c>
      <c r="F24" s="19">
        <v>64153</v>
      </c>
      <c r="G24" s="24">
        <v>1965.23</v>
      </c>
      <c r="H24" s="24">
        <v>2.02</v>
      </c>
      <c r="I24" s="31"/>
      <c r="J24" s="31"/>
      <c r="K24" s="35"/>
    </row>
    <row r="25" spans="2:11" x14ac:dyDescent="0.35">
      <c r="B25" s="8" t="s">
        <v>256</v>
      </c>
      <c r="C25" s="57" t="s">
        <v>257</v>
      </c>
      <c r="D25" s="54" t="s">
        <v>258</v>
      </c>
      <c r="E25" s="6" t="s">
        <v>252</v>
      </c>
      <c r="F25" s="19">
        <v>113207</v>
      </c>
      <c r="G25" s="24">
        <v>1962.33</v>
      </c>
      <c r="H25" s="24">
        <v>2.02</v>
      </c>
      <c r="I25" s="31"/>
      <c r="J25" s="31"/>
      <c r="K25" s="35"/>
    </row>
    <row r="26" spans="2:11" x14ac:dyDescent="0.35">
      <c r="B26" s="8" t="s">
        <v>1104</v>
      </c>
      <c r="C26" s="57" t="s">
        <v>1105</v>
      </c>
      <c r="D26" s="54" t="s">
        <v>1106</v>
      </c>
      <c r="E26" s="6" t="s">
        <v>200</v>
      </c>
      <c r="F26" s="19">
        <v>184519</v>
      </c>
      <c r="G26" s="24">
        <v>1961.81</v>
      </c>
      <c r="H26" s="24">
        <v>2.02</v>
      </c>
      <c r="I26" s="31"/>
      <c r="J26" s="31"/>
      <c r="K26" s="35"/>
    </row>
    <row r="27" spans="2:11" x14ac:dyDescent="0.35">
      <c r="B27" s="8" t="s">
        <v>58</v>
      </c>
      <c r="C27" s="57" t="s">
        <v>59</v>
      </c>
      <c r="D27" s="54" t="s">
        <v>60</v>
      </c>
      <c r="E27" s="6" t="s">
        <v>43</v>
      </c>
      <c r="F27" s="19">
        <v>90279</v>
      </c>
      <c r="G27" s="24">
        <v>1960.14</v>
      </c>
      <c r="H27" s="24">
        <v>2.02</v>
      </c>
      <c r="I27" s="31"/>
      <c r="J27" s="31"/>
      <c r="K27" s="35"/>
    </row>
    <row r="28" spans="2:11" x14ac:dyDescent="0.35">
      <c r="B28" s="8" t="s">
        <v>539</v>
      </c>
      <c r="C28" s="57" t="s">
        <v>540</v>
      </c>
      <c r="D28" s="54" t="s">
        <v>541</v>
      </c>
      <c r="E28" s="6" t="s">
        <v>542</v>
      </c>
      <c r="F28" s="19">
        <v>165676</v>
      </c>
      <c r="G28" s="24">
        <v>1959.86</v>
      </c>
      <c r="H28" s="24">
        <v>2.0099999999999998</v>
      </c>
      <c r="I28" s="31"/>
      <c r="J28" s="31"/>
      <c r="K28" s="35"/>
    </row>
    <row r="29" spans="2:11" x14ac:dyDescent="0.35">
      <c r="B29" s="8" t="s">
        <v>1114</v>
      </c>
      <c r="C29" s="57" t="s">
        <v>1115</v>
      </c>
      <c r="D29" s="54" t="s">
        <v>1116</v>
      </c>
      <c r="E29" s="6" t="s">
        <v>82</v>
      </c>
      <c r="F29" s="19">
        <v>861003</v>
      </c>
      <c r="G29" s="24">
        <v>1958.87</v>
      </c>
      <c r="H29" s="24">
        <v>2.0099999999999998</v>
      </c>
      <c r="I29" s="31"/>
      <c r="J29" s="31"/>
      <c r="K29" s="35"/>
    </row>
    <row r="30" spans="2:11" x14ac:dyDescent="0.35">
      <c r="B30" s="8" t="s">
        <v>384</v>
      </c>
      <c r="C30" s="57" t="s">
        <v>385</v>
      </c>
      <c r="D30" s="54" t="s">
        <v>386</v>
      </c>
      <c r="E30" s="6" t="s">
        <v>97</v>
      </c>
      <c r="F30" s="19">
        <v>478048</v>
      </c>
      <c r="G30" s="24">
        <v>1958.8</v>
      </c>
      <c r="H30" s="24">
        <v>2.0099999999999998</v>
      </c>
      <c r="I30" s="31"/>
      <c r="J30" s="31"/>
      <c r="K30" s="35"/>
    </row>
    <row r="31" spans="2:11" x14ac:dyDescent="0.35">
      <c r="B31" s="8" t="s">
        <v>1110</v>
      </c>
      <c r="C31" s="57" t="s">
        <v>1111</v>
      </c>
      <c r="D31" s="54" t="s">
        <v>1112</v>
      </c>
      <c r="E31" s="6" t="s">
        <v>1113</v>
      </c>
      <c r="F31" s="19">
        <v>491850</v>
      </c>
      <c r="G31" s="24">
        <v>1958.55</v>
      </c>
      <c r="H31" s="24">
        <v>2.0099999999999998</v>
      </c>
      <c r="I31" s="31"/>
      <c r="J31" s="31"/>
      <c r="K31" s="35"/>
    </row>
    <row r="32" spans="2:11" x14ac:dyDescent="0.35">
      <c r="B32" s="8" t="s">
        <v>72</v>
      </c>
      <c r="C32" s="57" t="s">
        <v>73</v>
      </c>
      <c r="D32" s="54" t="s">
        <v>74</v>
      </c>
      <c r="E32" s="6" t="s">
        <v>43</v>
      </c>
      <c r="F32" s="19">
        <v>253483</v>
      </c>
      <c r="G32" s="24">
        <v>1955.62</v>
      </c>
      <c r="H32" s="24">
        <v>2.0099999999999998</v>
      </c>
      <c r="I32" s="31"/>
      <c r="J32" s="31"/>
      <c r="K32" s="35"/>
    </row>
    <row r="33" spans="2:11" x14ac:dyDescent="0.35">
      <c r="B33" s="8" t="s">
        <v>513</v>
      </c>
      <c r="C33" s="57" t="s">
        <v>514</v>
      </c>
      <c r="D33" s="54" t="s">
        <v>515</v>
      </c>
      <c r="E33" s="6" t="s">
        <v>309</v>
      </c>
      <c r="F33" s="19">
        <v>86881</v>
      </c>
      <c r="G33" s="24">
        <v>1955.47</v>
      </c>
      <c r="H33" s="24">
        <v>2.0099999999999998</v>
      </c>
      <c r="I33" s="31"/>
      <c r="J33" s="31"/>
      <c r="K33" s="35"/>
    </row>
    <row r="34" spans="2:11" x14ac:dyDescent="0.35">
      <c r="B34" s="8" t="s">
        <v>1129</v>
      </c>
      <c r="C34" s="57" t="s">
        <v>1130</v>
      </c>
      <c r="D34" s="54" t="s">
        <v>1131</v>
      </c>
      <c r="E34" s="6" t="s">
        <v>1132</v>
      </c>
      <c r="F34" s="19">
        <v>84428</v>
      </c>
      <c r="G34" s="24">
        <v>1955.18</v>
      </c>
      <c r="H34" s="24">
        <v>2.0099999999999998</v>
      </c>
      <c r="I34" s="31"/>
      <c r="J34" s="31"/>
      <c r="K34" s="35"/>
    </row>
    <row r="35" spans="2:11" x14ac:dyDescent="0.35">
      <c r="B35" s="8" t="s">
        <v>120</v>
      </c>
      <c r="C35" s="57" t="s">
        <v>121</v>
      </c>
      <c r="D35" s="54" t="s">
        <v>122</v>
      </c>
      <c r="E35" s="6" t="s">
        <v>123</v>
      </c>
      <c r="F35" s="19">
        <v>673210</v>
      </c>
      <c r="G35" s="24">
        <v>1954.67</v>
      </c>
      <c r="H35" s="24">
        <v>2.0099999999999998</v>
      </c>
      <c r="I35" s="31"/>
      <c r="J35" s="31"/>
      <c r="K35" s="35"/>
    </row>
    <row r="36" spans="2:11" x14ac:dyDescent="0.35">
      <c r="B36" s="8" t="s">
        <v>1123</v>
      </c>
      <c r="C36" s="57" t="s">
        <v>1124</v>
      </c>
      <c r="D36" s="54" t="s">
        <v>1125</v>
      </c>
      <c r="E36" s="6" t="s">
        <v>152</v>
      </c>
      <c r="F36" s="19">
        <v>29483</v>
      </c>
      <c r="G36" s="24">
        <v>1950.65</v>
      </c>
      <c r="H36" s="24">
        <v>2.0099999999999998</v>
      </c>
      <c r="I36" s="31"/>
      <c r="J36" s="31"/>
      <c r="K36" s="35"/>
    </row>
    <row r="37" spans="2:11" x14ac:dyDescent="0.35">
      <c r="B37" s="8" t="s">
        <v>94</v>
      </c>
      <c r="C37" s="57" t="s">
        <v>95</v>
      </c>
      <c r="D37" s="54" t="s">
        <v>96</v>
      </c>
      <c r="E37" s="6" t="s">
        <v>97</v>
      </c>
      <c r="F37" s="19">
        <v>86252</v>
      </c>
      <c r="G37" s="24">
        <v>1948.3</v>
      </c>
      <c r="H37" s="24">
        <v>2</v>
      </c>
      <c r="I37" s="31"/>
      <c r="J37" s="31"/>
      <c r="K37" s="35"/>
    </row>
    <row r="38" spans="2:11" x14ac:dyDescent="0.35">
      <c r="B38" s="8" t="s">
        <v>1120</v>
      </c>
      <c r="C38" s="57" t="s">
        <v>1121</v>
      </c>
      <c r="D38" s="54" t="s">
        <v>1122</v>
      </c>
      <c r="E38" s="6" t="s">
        <v>86</v>
      </c>
      <c r="F38" s="19">
        <v>125805</v>
      </c>
      <c r="G38" s="24">
        <v>1947.27</v>
      </c>
      <c r="H38" s="24">
        <v>2</v>
      </c>
      <c r="I38" s="31"/>
      <c r="J38" s="31"/>
      <c r="K38" s="35"/>
    </row>
    <row r="39" spans="2:11" x14ac:dyDescent="0.35">
      <c r="B39" s="8" t="s">
        <v>75</v>
      </c>
      <c r="C39" s="57" t="s">
        <v>76</v>
      </c>
      <c r="D39" s="54" t="s">
        <v>77</v>
      </c>
      <c r="E39" s="6" t="s">
        <v>78</v>
      </c>
      <c r="F39" s="19">
        <v>152401</v>
      </c>
      <c r="G39" s="24">
        <v>1943.27</v>
      </c>
      <c r="H39" s="24">
        <v>2</v>
      </c>
      <c r="I39" s="31"/>
      <c r="J39" s="31"/>
      <c r="K39" s="35"/>
    </row>
    <row r="40" spans="2:11" x14ac:dyDescent="0.35">
      <c r="B40" s="8" t="s">
        <v>527</v>
      </c>
      <c r="C40" s="57" t="s">
        <v>528</v>
      </c>
      <c r="D40" s="54" t="s">
        <v>529</v>
      </c>
      <c r="E40" s="6" t="s">
        <v>82</v>
      </c>
      <c r="F40" s="19">
        <v>21606</v>
      </c>
      <c r="G40" s="24">
        <v>1932.79</v>
      </c>
      <c r="H40" s="24">
        <v>1.99</v>
      </c>
      <c r="I40" s="31"/>
      <c r="J40" s="31"/>
      <c r="K40" s="35"/>
    </row>
    <row r="41" spans="2:11" x14ac:dyDescent="0.35">
      <c r="B41" s="8" t="s">
        <v>61</v>
      </c>
      <c r="C41" s="57" t="s">
        <v>62</v>
      </c>
      <c r="D41" s="54" t="s">
        <v>63</v>
      </c>
      <c r="E41" s="6" t="s">
        <v>50</v>
      </c>
      <c r="F41" s="19">
        <v>53559</v>
      </c>
      <c r="G41" s="24">
        <v>1931.42</v>
      </c>
      <c r="H41" s="24">
        <v>1.99</v>
      </c>
      <c r="I41" s="31"/>
      <c r="J41" s="31"/>
      <c r="K41" s="35"/>
    </row>
    <row r="42" spans="2:11" x14ac:dyDescent="0.35">
      <c r="B42" s="8" t="s">
        <v>55</v>
      </c>
      <c r="C42" s="57" t="s">
        <v>56</v>
      </c>
      <c r="D42" s="54" t="s">
        <v>57</v>
      </c>
      <c r="E42" s="6" t="s">
        <v>43</v>
      </c>
      <c r="F42" s="19">
        <v>175141</v>
      </c>
      <c r="G42" s="24">
        <v>1930.05</v>
      </c>
      <c r="H42" s="24">
        <v>1.98</v>
      </c>
      <c r="I42" s="31"/>
      <c r="J42" s="31"/>
      <c r="K42" s="35"/>
    </row>
    <row r="43" spans="2:11" x14ac:dyDescent="0.35">
      <c r="B43" s="8" t="s">
        <v>87</v>
      </c>
      <c r="C43" s="57" t="s">
        <v>88</v>
      </c>
      <c r="D43" s="54" t="s">
        <v>89</v>
      </c>
      <c r="E43" s="6" t="s">
        <v>71</v>
      </c>
      <c r="F43" s="19">
        <v>36070</v>
      </c>
      <c r="G43" s="24">
        <v>1928.92</v>
      </c>
      <c r="H43" s="24">
        <v>1.98</v>
      </c>
      <c r="I43" s="31"/>
      <c r="J43" s="31"/>
      <c r="K43" s="35"/>
    </row>
    <row r="44" spans="2:11" x14ac:dyDescent="0.35">
      <c r="B44" s="8" t="s">
        <v>101</v>
      </c>
      <c r="C44" s="57" t="s">
        <v>102</v>
      </c>
      <c r="D44" s="54" t="s">
        <v>103</v>
      </c>
      <c r="E44" s="6" t="s">
        <v>104</v>
      </c>
      <c r="F44" s="19">
        <v>282506</v>
      </c>
      <c r="G44" s="24">
        <v>1927.96</v>
      </c>
      <c r="H44" s="24">
        <v>1.98</v>
      </c>
      <c r="I44" s="31"/>
      <c r="J44" s="31"/>
      <c r="K44" s="35"/>
    </row>
    <row r="45" spans="2:11" x14ac:dyDescent="0.35">
      <c r="B45" s="8" t="s">
        <v>300</v>
      </c>
      <c r="C45" s="57" t="s">
        <v>301</v>
      </c>
      <c r="D45" s="54" t="s">
        <v>302</v>
      </c>
      <c r="E45" s="6" t="s">
        <v>200</v>
      </c>
      <c r="F45" s="19">
        <v>1249946</v>
      </c>
      <c r="G45" s="24">
        <v>1927.92</v>
      </c>
      <c r="H45" s="24">
        <v>1.98</v>
      </c>
      <c r="I45" s="31"/>
      <c r="J45" s="31"/>
      <c r="K45" s="35"/>
    </row>
    <row r="46" spans="2:11" x14ac:dyDescent="0.35">
      <c r="B46" s="8" t="s">
        <v>990</v>
      </c>
      <c r="C46" s="57" t="s">
        <v>991</v>
      </c>
      <c r="D46" s="54" t="s">
        <v>992</v>
      </c>
      <c r="E46" s="6" t="s">
        <v>71</v>
      </c>
      <c r="F46" s="19">
        <v>24469</v>
      </c>
      <c r="G46" s="24">
        <v>1927.88</v>
      </c>
      <c r="H46" s="24">
        <v>1.98</v>
      </c>
      <c r="I46" s="31"/>
      <c r="J46" s="31"/>
      <c r="K46" s="35"/>
    </row>
    <row r="47" spans="2:11" x14ac:dyDescent="0.35">
      <c r="B47" s="8" t="s">
        <v>452</v>
      </c>
      <c r="C47" s="57" t="s">
        <v>453</v>
      </c>
      <c r="D47" s="54" t="s">
        <v>454</v>
      </c>
      <c r="E47" s="6" t="s">
        <v>93</v>
      </c>
      <c r="F47" s="19">
        <v>111009</v>
      </c>
      <c r="G47" s="24">
        <v>1925.67</v>
      </c>
      <c r="H47" s="24">
        <v>1.98</v>
      </c>
      <c r="I47" s="31"/>
      <c r="J47" s="31"/>
      <c r="K47" s="35"/>
    </row>
    <row r="48" spans="2:11" x14ac:dyDescent="0.35">
      <c r="B48" s="8" t="s">
        <v>987</v>
      </c>
      <c r="C48" s="57" t="s">
        <v>988</v>
      </c>
      <c r="D48" s="54" t="s">
        <v>989</v>
      </c>
      <c r="E48" s="6" t="s">
        <v>50</v>
      </c>
      <c r="F48" s="19">
        <v>120563</v>
      </c>
      <c r="G48" s="24">
        <v>1919.97</v>
      </c>
      <c r="H48" s="24">
        <v>1.97</v>
      </c>
      <c r="I48" s="31"/>
      <c r="J48" s="31"/>
      <c r="K48" s="35"/>
    </row>
    <row r="49" spans="2:11" x14ac:dyDescent="0.35">
      <c r="B49" s="8" t="s">
        <v>546</v>
      </c>
      <c r="C49" s="57" t="s">
        <v>547</v>
      </c>
      <c r="D49" s="54" t="s">
        <v>548</v>
      </c>
      <c r="E49" s="6" t="s">
        <v>123</v>
      </c>
      <c r="F49" s="19">
        <v>533871</v>
      </c>
      <c r="G49" s="24">
        <v>1909.12</v>
      </c>
      <c r="H49" s="24">
        <v>1.96</v>
      </c>
      <c r="I49" s="31"/>
      <c r="J49" s="31"/>
      <c r="K49" s="35"/>
    </row>
    <row r="50" spans="2:11" x14ac:dyDescent="0.35">
      <c r="B50" s="8" t="s">
        <v>393</v>
      </c>
      <c r="C50" s="57" t="s">
        <v>394</v>
      </c>
      <c r="D50" s="54" t="s">
        <v>395</v>
      </c>
      <c r="E50" s="6" t="s">
        <v>50</v>
      </c>
      <c r="F50" s="19">
        <v>134595</v>
      </c>
      <c r="G50" s="24">
        <v>1908.89</v>
      </c>
      <c r="H50" s="24">
        <v>1.96</v>
      </c>
      <c r="I50" s="31"/>
      <c r="J50" s="31"/>
      <c r="K50" s="35"/>
    </row>
    <row r="51" spans="2:11" x14ac:dyDescent="0.35">
      <c r="B51" s="8" t="s">
        <v>375</v>
      </c>
      <c r="C51" s="57" t="s">
        <v>376</v>
      </c>
      <c r="D51" s="54" t="s">
        <v>377</v>
      </c>
      <c r="E51" s="6" t="s">
        <v>71</v>
      </c>
      <c r="F51" s="19">
        <v>71603</v>
      </c>
      <c r="G51" s="24">
        <v>1908.79</v>
      </c>
      <c r="H51" s="24">
        <v>1.96</v>
      </c>
      <c r="I51" s="31"/>
      <c r="J51" s="31"/>
      <c r="K51" s="35"/>
    </row>
    <row r="52" spans="2:11" x14ac:dyDescent="0.35">
      <c r="B52" s="8" t="s">
        <v>1117</v>
      </c>
      <c r="C52" s="57" t="s">
        <v>1118</v>
      </c>
      <c r="D52" s="54" t="s">
        <v>1119</v>
      </c>
      <c r="E52" s="6" t="s">
        <v>93</v>
      </c>
      <c r="F52" s="19">
        <v>166316</v>
      </c>
      <c r="G52" s="24">
        <v>1902.99</v>
      </c>
      <c r="H52" s="24">
        <v>1.96</v>
      </c>
      <c r="I52" s="31"/>
      <c r="J52" s="31"/>
      <c r="K52" s="35"/>
    </row>
    <row r="53" spans="2:11" x14ac:dyDescent="0.35">
      <c r="B53" s="8" t="s">
        <v>68</v>
      </c>
      <c r="C53" s="57" t="s">
        <v>69</v>
      </c>
      <c r="D53" s="54" t="s">
        <v>70</v>
      </c>
      <c r="E53" s="6" t="s">
        <v>71</v>
      </c>
      <c r="F53" s="19">
        <v>16506</v>
      </c>
      <c r="G53" s="24">
        <v>1901.85</v>
      </c>
      <c r="H53" s="24">
        <v>1.96</v>
      </c>
      <c r="I53" s="31"/>
      <c r="J53" s="31"/>
      <c r="K53" s="35"/>
    </row>
    <row r="54" spans="2:11" x14ac:dyDescent="0.35">
      <c r="B54" s="8" t="s">
        <v>329</v>
      </c>
      <c r="C54" s="57" t="s">
        <v>330</v>
      </c>
      <c r="D54" s="54" t="s">
        <v>331</v>
      </c>
      <c r="E54" s="6" t="s">
        <v>50</v>
      </c>
      <c r="F54" s="19">
        <v>722893</v>
      </c>
      <c r="G54" s="24">
        <v>1895.79</v>
      </c>
      <c r="H54" s="24">
        <v>1.95</v>
      </c>
      <c r="I54" s="31"/>
      <c r="J54" s="31"/>
      <c r="K54" s="35"/>
    </row>
    <row r="55" spans="2:11" x14ac:dyDescent="0.35">
      <c r="B55" s="8" t="s">
        <v>1107</v>
      </c>
      <c r="C55" s="57" t="s">
        <v>1108</v>
      </c>
      <c r="D55" s="54" t="s">
        <v>1109</v>
      </c>
      <c r="E55" s="6" t="s">
        <v>82</v>
      </c>
      <c r="F55" s="19">
        <v>288795</v>
      </c>
      <c r="G55" s="24">
        <v>1894.5</v>
      </c>
      <c r="H55" s="24">
        <v>1.95</v>
      </c>
      <c r="I55" s="31"/>
      <c r="J55" s="31"/>
      <c r="K55" s="35"/>
    </row>
    <row r="56" spans="2:11" x14ac:dyDescent="0.35">
      <c r="B56" s="8" t="s">
        <v>47</v>
      </c>
      <c r="C56" s="57" t="s">
        <v>48</v>
      </c>
      <c r="D56" s="54" t="s">
        <v>49</v>
      </c>
      <c r="E56" s="6" t="s">
        <v>50</v>
      </c>
      <c r="F56" s="19">
        <v>120301</v>
      </c>
      <c r="G56" s="24">
        <v>1889.51</v>
      </c>
      <c r="H56" s="24">
        <v>1.94</v>
      </c>
      <c r="I56" s="31"/>
      <c r="J56" s="31"/>
      <c r="K56" s="35"/>
    </row>
    <row r="57" spans="2:11" x14ac:dyDescent="0.35">
      <c r="B57" s="8" t="s">
        <v>881</v>
      </c>
      <c r="C57" s="57" t="s">
        <v>882</v>
      </c>
      <c r="D57" s="54" t="s">
        <v>883</v>
      </c>
      <c r="E57" s="6" t="s">
        <v>127</v>
      </c>
      <c r="F57" s="19">
        <v>933721</v>
      </c>
      <c r="G57" s="24">
        <v>1883.32</v>
      </c>
      <c r="H57" s="24">
        <v>1.94</v>
      </c>
      <c r="I57" s="31"/>
      <c r="J57" s="31"/>
      <c r="K57" s="35"/>
    </row>
    <row r="58" spans="2:11" x14ac:dyDescent="0.35">
      <c r="B58" s="8" t="s">
        <v>378</v>
      </c>
      <c r="C58" s="57" t="s">
        <v>379</v>
      </c>
      <c r="D58" s="54" t="s">
        <v>380</v>
      </c>
      <c r="E58" s="6" t="s">
        <v>93</v>
      </c>
      <c r="F58" s="19">
        <v>129635</v>
      </c>
      <c r="G58" s="24">
        <v>1869.6</v>
      </c>
      <c r="H58" s="24">
        <v>1.92</v>
      </c>
      <c r="I58" s="31"/>
      <c r="J58" s="31"/>
      <c r="K58" s="35"/>
    </row>
    <row r="59" spans="2:11" x14ac:dyDescent="0.35">
      <c r="B59" s="8" t="s">
        <v>390</v>
      </c>
      <c r="C59" s="57" t="s">
        <v>391</v>
      </c>
      <c r="D59" s="54" t="s">
        <v>392</v>
      </c>
      <c r="E59" s="6" t="s">
        <v>71</v>
      </c>
      <c r="F59" s="19">
        <v>275804</v>
      </c>
      <c r="G59" s="24">
        <v>1860.16</v>
      </c>
      <c r="H59" s="24">
        <v>1.91</v>
      </c>
      <c r="I59" s="31"/>
      <c r="J59" s="31"/>
      <c r="K59" s="35"/>
    </row>
    <row r="60" spans="2:11" x14ac:dyDescent="0.35">
      <c r="C60" s="58" t="s">
        <v>175</v>
      </c>
      <c r="D60" s="54"/>
      <c r="E60" s="6"/>
      <c r="F60" s="19"/>
      <c r="G60" s="25">
        <v>97329.63</v>
      </c>
      <c r="H60" s="25">
        <v>100.05</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190</v>
      </c>
      <c r="C102" s="57" t="s">
        <v>191</v>
      </c>
      <c r="D102" s="54"/>
      <c r="E102" s="6"/>
      <c r="F102" s="19"/>
      <c r="G102" s="24">
        <v>292.13</v>
      </c>
      <c r="H102" s="24">
        <v>0.3</v>
      </c>
      <c r="I102" s="31"/>
      <c r="J102" s="31"/>
      <c r="K102" s="35"/>
    </row>
    <row r="103" spans="1:54" x14ac:dyDescent="0.35">
      <c r="C103" s="58" t="s">
        <v>175</v>
      </c>
      <c r="D103" s="54"/>
      <c r="E103" s="6"/>
      <c r="F103" s="19"/>
      <c r="G103" s="25">
        <v>292.13</v>
      </c>
      <c r="H103" s="25">
        <v>0.3</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5122</v>
      </c>
      <c r="D106" s="54"/>
      <c r="E106" s="6"/>
      <c r="F106" s="19"/>
      <c r="G106" s="24" t="s">
        <v>2</v>
      </c>
      <c r="H106" s="24" t="s">
        <v>2</v>
      </c>
      <c r="I106" s="31"/>
      <c r="J106" s="31"/>
      <c r="K106" s="35"/>
      <c r="L106" s="3"/>
      <c r="AI106" s="3"/>
      <c r="AV106" s="3"/>
      <c r="AX106" s="3"/>
      <c r="BB106" s="3"/>
    </row>
    <row r="107" spans="1:54" x14ac:dyDescent="0.35">
      <c r="B107" s="8"/>
      <c r="C107" s="57" t="s">
        <v>192</v>
      </c>
      <c r="D107" s="54"/>
      <c r="E107" s="6"/>
      <c r="F107" s="19"/>
      <c r="G107" s="24">
        <v>-346.44</v>
      </c>
      <c r="H107" s="24">
        <v>-0.35</v>
      </c>
      <c r="I107" s="31"/>
      <c r="J107" s="31"/>
      <c r="K107" s="35"/>
    </row>
    <row r="108" spans="1:54" x14ac:dyDescent="0.35">
      <c r="C108" s="58" t="s">
        <v>175</v>
      </c>
      <c r="D108" s="54"/>
      <c r="E108" s="6"/>
      <c r="F108" s="19"/>
      <c r="G108" s="25">
        <v>-346.44</v>
      </c>
      <c r="H108" s="25">
        <v>-0.35</v>
      </c>
      <c r="I108" s="31"/>
      <c r="J108" s="31"/>
      <c r="K108" s="35"/>
    </row>
    <row r="109" spans="1:54" x14ac:dyDescent="0.35">
      <c r="C109" s="57"/>
      <c r="D109" s="54"/>
      <c r="E109" s="6"/>
      <c r="F109" s="19"/>
      <c r="G109" s="24"/>
      <c r="H109" s="24"/>
      <c r="I109" s="31"/>
      <c r="J109" s="31"/>
      <c r="K109" s="35"/>
    </row>
    <row r="110" spans="1:54" x14ac:dyDescent="0.35">
      <c r="C110" s="60" t="s">
        <v>193</v>
      </c>
      <c r="D110" s="55"/>
      <c r="E110" s="5"/>
      <c r="F110" s="20"/>
      <c r="G110" s="26">
        <v>97275.32</v>
      </c>
      <c r="H110" s="26">
        <v>100</v>
      </c>
      <c r="I110" s="32"/>
      <c r="J110" s="32"/>
      <c r="K110" s="36"/>
    </row>
    <row r="113" spans="3:11" x14ac:dyDescent="0.35">
      <c r="C113" s="1" t="s">
        <v>194</v>
      </c>
    </row>
    <row r="114" spans="3:11" x14ac:dyDescent="0.35">
      <c r="C114" s="37" t="s">
        <v>195</v>
      </c>
      <c r="D114" s="37"/>
      <c r="E114" s="37"/>
      <c r="F114" s="37"/>
      <c r="G114" s="37"/>
      <c r="H114" s="37"/>
      <c r="I114" s="37"/>
      <c r="J114" s="37"/>
      <c r="K114" s="37"/>
    </row>
    <row r="115" spans="3:11" x14ac:dyDescent="0.35">
      <c r="C115" s="2" t="s">
        <v>196</v>
      </c>
    </row>
    <row r="116" spans="3:11" x14ac:dyDescent="0.35">
      <c r="C116" s="2" t="s">
        <v>197</v>
      </c>
    </row>
    <row r="117" spans="3:11" ht="30" customHeight="1" x14ac:dyDescent="0.35">
      <c r="C117" s="81" t="s">
        <v>198</v>
      </c>
      <c r="D117" s="82"/>
      <c r="E117" s="82"/>
      <c r="F117" s="82"/>
      <c r="G117" s="82"/>
      <c r="H117" s="82"/>
      <c r="I117" s="82"/>
      <c r="J117" s="82"/>
      <c r="K117" s="82"/>
    </row>
    <row r="118" spans="3:11" x14ac:dyDescent="0.35">
      <c r="C118" s="2" t="s">
        <v>199</v>
      </c>
    </row>
    <row r="120" spans="3:11" x14ac:dyDescent="0.35">
      <c r="C120" s="78" t="s">
        <v>5235</v>
      </c>
      <c r="E120" s="78" t="s">
        <v>5236</v>
      </c>
      <c r="F120" s="79"/>
    </row>
    <row r="121" spans="3:11" x14ac:dyDescent="0.35">
      <c r="E121" s="2" t="s">
        <v>5294</v>
      </c>
    </row>
  </sheetData>
  <mergeCells count="1">
    <mergeCell ref="C117:K117"/>
  </mergeCells>
  <hyperlinks>
    <hyperlink ref="J2" location="'Index'!A1" display="'Index'!A1" xr:uid="{625BDD62-8531-41F0-8811-CEC112317BA0}"/>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8780F-B52A-4772-9BD6-EB2C53120219}">
  <sheetPr codeName="Sheet1112"/>
  <dimension ref="A1:IV105"/>
  <sheetViews>
    <sheetView showGridLines="0" zoomScale="90" zoomScaleNormal="90" workbookViewId="0">
      <pane ySplit="6" topLeftCell="A101"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2941</v>
      </c>
      <c r="J2" s="38" t="s">
        <v>4846</v>
      </c>
    </row>
    <row r="3" spans="1:54" ht="16" x14ac:dyDescent="0.4">
      <c r="C3" s="1" t="s">
        <v>28</v>
      </c>
      <c r="D3" s="21" t="s">
        <v>4675</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75</v>
      </c>
      <c r="C10" s="57" t="s">
        <v>76</v>
      </c>
      <c r="D10" s="54" t="s">
        <v>77</v>
      </c>
      <c r="E10" s="6" t="s">
        <v>78</v>
      </c>
      <c r="F10" s="19">
        <v>7670000</v>
      </c>
      <c r="G10" s="24">
        <v>97800.17</v>
      </c>
      <c r="H10" s="24">
        <v>9.84</v>
      </c>
      <c r="I10" s="31"/>
      <c r="J10" s="31"/>
      <c r="K10" s="35"/>
    </row>
    <row r="11" spans="1:54" x14ac:dyDescent="0.35">
      <c r="B11" s="8" t="s">
        <v>415</v>
      </c>
      <c r="C11" s="57" t="s">
        <v>416</v>
      </c>
      <c r="D11" s="54" t="s">
        <v>417</v>
      </c>
      <c r="E11" s="6" t="s">
        <v>78</v>
      </c>
      <c r="F11" s="19">
        <v>34965694</v>
      </c>
      <c r="G11" s="24">
        <v>97368.97</v>
      </c>
      <c r="H11" s="24">
        <v>9.8000000000000007</v>
      </c>
      <c r="I11" s="31"/>
      <c r="J11" s="31"/>
      <c r="K11" s="35"/>
    </row>
    <row r="12" spans="1:54" x14ac:dyDescent="0.35">
      <c r="B12" s="8" t="s">
        <v>546</v>
      </c>
      <c r="C12" s="57" t="s">
        <v>547</v>
      </c>
      <c r="D12" s="54" t="s">
        <v>548</v>
      </c>
      <c r="E12" s="6" t="s">
        <v>123</v>
      </c>
      <c r="F12" s="19">
        <v>26000000</v>
      </c>
      <c r="G12" s="24">
        <v>92976</v>
      </c>
      <c r="H12" s="24">
        <v>9.35</v>
      </c>
      <c r="I12" s="31"/>
      <c r="J12" s="31"/>
      <c r="K12" s="35"/>
    </row>
    <row r="13" spans="1:54" x14ac:dyDescent="0.35">
      <c r="B13" s="8" t="s">
        <v>1002</v>
      </c>
      <c r="C13" s="57" t="s">
        <v>1003</v>
      </c>
      <c r="D13" s="54" t="s">
        <v>1004</v>
      </c>
      <c r="E13" s="6" t="s">
        <v>78</v>
      </c>
      <c r="F13" s="19">
        <v>52874163</v>
      </c>
      <c r="G13" s="24">
        <v>67520.31</v>
      </c>
      <c r="H13" s="24">
        <v>6.79</v>
      </c>
      <c r="I13" s="31"/>
      <c r="J13" s="31"/>
      <c r="K13" s="35"/>
    </row>
    <row r="14" spans="1:54" x14ac:dyDescent="0.35">
      <c r="B14" s="8" t="s">
        <v>402</v>
      </c>
      <c r="C14" s="57" t="s">
        <v>403</v>
      </c>
      <c r="D14" s="54" t="s">
        <v>404</v>
      </c>
      <c r="E14" s="6" t="s">
        <v>344</v>
      </c>
      <c r="F14" s="19">
        <v>32892544</v>
      </c>
      <c r="G14" s="24">
        <v>60206.51</v>
      </c>
      <c r="H14" s="24">
        <v>6.06</v>
      </c>
      <c r="I14" s="31"/>
      <c r="J14" s="31"/>
      <c r="K14" s="35"/>
    </row>
    <row r="15" spans="1:54" x14ac:dyDescent="0.35">
      <c r="B15" s="8" t="s">
        <v>341</v>
      </c>
      <c r="C15" s="57" t="s">
        <v>342</v>
      </c>
      <c r="D15" s="54" t="s">
        <v>343</v>
      </c>
      <c r="E15" s="6" t="s">
        <v>344</v>
      </c>
      <c r="F15" s="19">
        <v>16973521</v>
      </c>
      <c r="G15" s="24">
        <v>49443.87</v>
      </c>
      <c r="H15" s="24">
        <v>4.97</v>
      </c>
      <c r="I15" s="31"/>
      <c r="J15" s="31"/>
      <c r="K15" s="35"/>
    </row>
    <row r="16" spans="1:54" x14ac:dyDescent="0.35">
      <c r="B16" s="8" t="s">
        <v>2166</v>
      </c>
      <c r="C16" s="57" t="s">
        <v>2167</v>
      </c>
      <c r="D16" s="54" t="s">
        <v>2168</v>
      </c>
      <c r="E16" s="6" t="s">
        <v>54</v>
      </c>
      <c r="F16" s="19">
        <v>4005515</v>
      </c>
      <c r="G16" s="24">
        <v>39033.74</v>
      </c>
      <c r="H16" s="24">
        <v>3.93</v>
      </c>
      <c r="I16" s="31"/>
      <c r="J16" s="31"/>
      <c r="K16" s="35"/>
    </row>
    <row r="17" spans="2:11" x14ac:dyDescent="0.35">
      <c r="B17" s="8" t="s">
        <v>418</v>
      </c>
      <c r="C17" s="57" t="s">
        <v>419</v>
      </c>
      <c r="D17" s="54" t="s">
        <v>420</v>
      </c>
      <c r="E17" s="6" t="s">
        <v>344</v>
      </c>
      <c r="F17" s="19">
        <v>13219320</v>
      </c>
      <c r="G17" s="24">
        <v>38811.919999999998</v>
      </c>
      <c r="H17" s="24">
        <v>3.9</v>
      </c>
      <c r="I17" s="31"/>
      <c r="J17" s="31"/>
      <c r="K17" s="35"/>
    </row>
    <row r="18" spans="2:11" x14ac:dyDescent="0.35">
      <c r="B18" s="8" t="s">
        <v>116</v>
      </c>
      <c r="C18" s="57" t="s">
        <v>117</v>
      </c>
      <c r="D18" s="54" t="s">
        <v>118</v>
      </c>
      <c r="E18" s="6" t="s">
        <v>119</v>
      </c>
      <c r="F18" s="19">
        <v>1048474</v>
      </c>
      <c r="G18" s="24">
        <v>38312.29</v>
      </c>
      <c r="H18" s="24">
        <v>3.85</v>
      </c>
      <c r="I18" s="31"/>
      <c r="J18" s="31"/>
      <c r="K18" s="35"/>
    </row>
    <row r="19" spans="2:11" x14ac:dyDescent="0.35">
      <c r="B19" s="8" t="s">
        <v>139</v>
      </c>
      <c r="C19" s="57" t="s">
        <v>140</v>
      </c>
      <c r="D19" s="54" t="s">
        <v>141</v>
      </c>
      <c r="E19" s="6" t="s">
        <v>119</v>
      </c>
      <c r="F19" s="19">
        <v>300199</v>
      </c>
      <c r="G19" s="24">
        <v>37986.129999999997</v>
      </c>
      <c r="H19" s="24">
        <v>3.82</v>
      </c>
      <c r="I19" s="31"/>
      <c r="J19" s="31"/>
      <c r="K19" s="35"/>
    </row>
    <row r="20" spans="2:11" x14ac:dyDescent="0.35">
      <c r="B20" s="8" t="s">
        <v>993</v>
      </c>
      <c r="C20" s="57" t="s">
        <v>994</v>
      </c>
      <c r="D20" s="54" t="s">
        <v>995</v>
      </c>
      <c r="E20" s="6" t="s">
        <v>123</v>
      </c>
      <c r="F20" s="19">
        <v>23895893</v>
      </c>
      <c r="G20" s="24">
        <v>36766.22</v>
      </c>
      <c r="H20" s="24">
        <v>3.7</v>
      </c>
      <c r="I20" s="31"/>
      <c r="J20" s="31"/>
      <c r="K20" s="35"/>
    </row>
    <row r="21" spans="2:11" x14ac:dyDescent="0.35">
      <c r="B21" s="8" t="s">
        <v>225</v>
      </c>
      <c r="C21" s="57" t="s">
        <v>226</v>
      </c>
      <c r="D21" s="54" t="s">
        <v>227</v>
      </c>
      <c r="E21" s="6" t="s">
        <v>123</v>
      </c>
      <c r="F21" s="19">
        <v>2434242</v>
      </c>
      <c r="G21" s="24">
        <v>36193.53</v>
      </c>
      <c r="H21" s="24">
        <v>3.64</v>
      </c>
      <c r="I21" s="31"/>
      <c r="J21" s="31"/>
      <c r="K21" s="35"/>
    </row>
    <row r="22" spans="2:11" x14ac:dyDescent="0.35">
      <c r="B22" s="8" t="s">
        <v>2759</v>
      </c>
      <c r="C22" s="57" t="s">
        <v>2760</v>
      </c>
      <c r="D22" s="54" t="s">
        <v>2761</v>
      </c>
      <c r="E22" s="6" t="s">
        <v>131</v>
      </c>
      <c r="F22" s="19">
        <v>6719943</v>
      </c>
      <c r="G22" s="24">
        <v>32447.24</v>
      </c>
      <c r="H22" s="24">
        <v>3.26</v>
      </c>
      <c r="I22" s="31"/>
      <c r="J22" s="31"/>
      <c r="K22" s="35"/>
    </row>
    <row r="23" spans="2:11" x14ac:dyDescent="0.35">
      <c r="B23" s="8" t="s">
        <v>303</v>
      </c>
      <c r="C23" s="57" t="s">
        <v>304</v>
      </c>
      <c r="D23" s="54" t="s">
        <v>305</v>
      </c>
      <c r="E23" s="6" t="s">
        <v>290</v>
      </c>
      <c r="F23" s="19">
        <v>76240</v>
      </c>
      <c r="G23" s="24">
        <v>25680.99</v>
      </c>
      <c r="H23" s="24">
        <v>2.58</v>
      </c>
      <c r="I23" s="31"/>
      <c r="J23" s="31"/>
      <c r="K23" s="35"/>
    </row>
    <row r="24" spans="2:11" x14ac:dyDescent="0.35">
      <c r="B24" s="8" t="s">
        <v>2368</v>
      </c>
      <c r="C24" s="57" t="s">
        <v>2369</v>
      </c>
      <c r="D24" s="54" t="s">
        <v>2370</v>
      </c>
      <c r="E24" s="6" t="s">
        <v>123</v>
      </c>
      <c r="F24" s="19">
        <v>28645534</v>
      </c>
      <c r="G24" s="24">
        <v>23546.63</v>
      </c>
      <c r="H24" s="24">
        <v>2.37</v>
      </c>
      <c r="I24" s="31"/>
      <c r="J24" s="31"/>
      <c r="K24" s="35"/>
    </row>
    <row r="25" spans="2:11" x14ac:dyDescent="0.35">
      <c r="B25" s="8" t="s">
        <v>120</v>
      </c>
      <c r="C25" s="57" t="s">
        <v>121</v>
      </c>
      <c r="D25" s="54" t="s">
        <v>122</v>
      </c>
      <c r="E25" s="6" t="s">
        <v>123</v>
      </c>
      <c r="F25" s="19">
        <v>5658413</v>
      </c>
      <c r="G25" s="24">
        <v>16429.2</v>
      </c>
      <c r="H25" s="24">
        <v>1.65</v>
      </c>
      <c r="I25" s="31"/>
      <c r="J25" s="31"/>
      <c r="K25" s="35"/>
    </row>
    <row r="26" spans="2:11" x14ac:dyDescent="0.35">
      <c r="B26" s="8" t="s">
        <v>2730</v>
      </c>
      <c r="C26" s="57" t="s">
        <v>2731</v>
      </c>
      <c r="D26" s="54" t="s">
        <v>2732</v>
      </c>
      <c r="E26" s="6" t="s">
        <v>344</v>
      </c>
      <c r="F26" s="19">
        <v>3900000</v>
      </c>
      <c r="G26" s="24">
        <v>16081.65</v>
      </c>
      <c r="H26" s="24">
        <v>1.62</v>
      </c>
      <c r="I26" s="31"/>
      <c r="J26" s="31"/>
      <c r="K26" s="35"/>
    </row>
    <row r="27" spans="2:11" x14ac:dyDescent="0.35">
      <c r="B27" s="8" t="s">
        <v>1012</v>
      </c>
      <c r="C27" s="57" t="s">
        <v>1013</v>
      </c>
      <c r="D27" s="54" t="s">
        <v>1014</v>
      </c>
      <c r="E27" s="6" t="s">
        <v>215</v>
      </c>
      <c r="F27" s="19">
        <v>9104650</v>
      </c>
      <c r="G27" s="24">
        <v>16003.24</v>
      </c>
      <c r="H27" s="24">
        <v>1.61</v>
      </c>
      <c r="I27" s="31"/>
      <c r="J27" s="31"/>
      <c r="K27" s="35"/>
    </row>
    <row r="28" spans="2:11" x14ac:dyDescent="0.35">
      <c r="B28" s="8" t="s">
        <v>4676</v>
      </c>
      <c r="C28" s="57" t="s">
        <v>4677</v>
      </c>
      <c r="D28" s="54" t="s">
        <v>4678</v>
      </c>
      <c r="E28" s="6" t="s">
        <v>78</v>
      </c>
      <c r="F28" s="19">
        <v>4266441</v>
      </c>
      <c r="G28" s="24">
        <v>15730.37</v>
      </c>
      <c r="H28" s="24">
        <v>1.58</v>
      </c>
      <c r="I28" s="31"/>
      <c r="J28" s="31"/>
      <c r="K28" s="35"/>
    </row>
    <row r="29" spans="2:11" x14ac:dyDescent="0.35">
      <c r="B29" s="8" t="s">
        <v>408</v>
      </c>
      <c r="C29" s="57" t="s">
        <v>409</v>
      </c>
      <c r="D29" s="54" t="s">
        <v>410</v>
      </c>
      <c r="E29" s="6" t="s">
        <v>411</v>
      </c>
      <c r="F29" s="19">
        <v>6200100</v>
      </c>
      <c r="G29" s="24">
        <v>15275.81</v>
      </c>
      <c r="H29" s="24">
        <v>1.54</v>
      </c>
      <c r="I29" s="31"/>
      <c r="J29" s="31"/>
      <c r="K29" s="35"/>
    </row>
    <row r="30" spans="2:11" x14ac:dyDescent="0.35">
      <c r="B30" s="8" t="s">
        <v>1822</v>
      </c>
      <c r="C30" s="57" t="s">
        <v>1823</v>
      </c>
      <c r="D30" s="54" t="s">
        <v>1824</v>
      </c>
      <c r="E30" s="6" t="s">
        <v>131</v>
      </c>
      <c r="F30" s="19">
        <v>2796573</v>
      </c>
      <c r="G30" s="24">
        <v>13366.22</v>
      </c>
      <c r="H30" s="24">
        <v>1.34</v>
      </c>
      <c r="I30" s="31"/>
      <c r="J30" s="31"/>
      <c r="K30" s="35"/>
    </row>
    <row r="31" spans="2:11" x14ac:dyDescent="0.35">
      <c r="B31" s="8" t="s">
        <v>433</v>
      </c>
      <c r="C31" s="57" t="s">
        <v>434</v>
      </c>
      <c r="D31" s="54" t="s">
        <v>435</v>
      </c>
      <c r="E31" s="6" t="s">
        <v>119</v>
      </c>
      <c r="F31" s="19">
        <v>781077</v>
      </c>
      <c r="G31" s="24">
        <v>12175.04</v>
      </c>
      <c r="H31" s="24">
        <v>1.22</v>
      </c>
      <c r="I31" s="31"/>
      <c r="J31" s="31"/>
      <c r="K31" s="35"/>
    </row>
    <row r="32" spans="2:11" x14ac:dyDescent="0.35">
      <c r="B32" s="8" t="s">
        <v>2224</v>
      </c>
      <c r="C32" s="57" t="s">
        <v>637</v>
      </c>
      <c r="D32" s="54" t="s">
        <v>2225</v>
      </c>
      <c r="E32" s="6" t="s">
        <v>82</v>
      </c>
      <c r="F32" s="19">
        <v>2725000</v>
      </c>
      <c r="G32" s="24">
        <v>11695.7</v>
      </c>
      <c r="H32" s="24">
        <v>1.18</v>
      </c>
      <c r="I32" s="31"/>
      <c r="J32" s="31"/>
      <c r="K32" s="35"/>
    </row>
    <row r="33" spans="2:11" x14ac:dyDescent="0.35">
      <c r="B33" s="8" t="s">
        <v>2422</v>
      </c>
      <c r="C33" s="57" t="s">
        <v>2423</v>
      </c>
      <c r="D33" s="54" t="s">
        <v>2424</v>
      </c>
      <c r="E33" s="6" t="s">
        <v>344</v>
      </c>
      <c r="F33" s="19">
        <v>5526000</v>
      </c>
      <c r="G33" s="24">
        <v>11224.41</v>
      </c>
      <c r="H33" s="24">
        <v>1.1299999999999999</v>
      </c>
      <c r="I33" s="31"/>
      <c r="J33" s="31"/>
      <c r="K33" s="35"/>
    </row>
    <row r="34" spans="2:11" x14ac:dyDescent="0.35">
      <c r="B34" s="8" t="s">
        <v>2229</v>
      </c>
      <c r="C34" s="57" t="s">
        <v>654</v>
      </c>
      <c r="D34" s="54" t="s">
        <v>2230</v>
      </c>
      <c r="E34" s="6" t="s">
        <v>82</v>
      </c>
      <c r="F34" s="19">
        <v>2657426</v>
      </c>
      <c r="G34" s="24">
        <v>11008.39</v>
      </c>
      <c r="H34" s="24">
        <v>1.1100000000000001</v>
      </c>
      <c r="I34" s="31"/>
      <c r="J34" s="31"/>
      <c r="K34" s="35"/>
    </row>
    <row r="35" spans="2:11" x14ac:dyDescent="0.35">
      <c r="B35" s="8" t="s">
        <v>2297</v>
      </c>
      <c r="C35" s="57" t="s">
        <v>2298</v>
      </c>
      <c r="D35" s="54" t="s">
        <v>2299</v>
      </c>
      <c r="E35" s="6" t="s">
        <v>123</v>
      </c>
      <c r="F35" s="19">
        <v>1250000</v>
      </c>
      <c r="G35" s="24">
        <v>10900</v>
      </c>
      <c r="H35" s="24">
        <v>1.1000000000000001</v>
      </c>
      <c r="I35" s="31"/>
      <c r="J35" s="31"/>
      <c r="K35" s="35"/>
    </row>
    <row r="36" spans="2:11" x14ac:dyDescent="0.35">
      <c r="B36" s="8" t="s">
        <v>4679</v>
      </c>
      <c r="C36" s="57" t="s">
        <v>4680</v>
      </c>
      <c r="D36" s="54" t="s">
        <v>4681</v>
      </c>
      <c r="E36" s="6" t="s">
        <v>131</v>
      </c>
      <c r="F36" s="19">
        <v>2352146</v>
      </c>
      <c r="G36" s="24">
        <v>10868.09</v>
      </c>
      <c r="H36" s="24">
        <v>1.0900000000000001</v>
      </c>
      <c r="I36" s="31"/>
      <c r="J36" s="31"/>
      <c r="K36" s="35"/>
    </row>
    <row r="37" spans="2:11" x14ac:dyDescent="0.35">
      <c r="B37" s="8" t="s">
        <v>2104</v>
      </c>
      <c r="C37" s="57" t="s">
        <v>2105</v>
      </c>
      <c r="D37" s="54" t="s">
        <v>2106</v>
      </c>
      <c r="E37" s="6" t="s">
        <v>411</v>
      </c>
      <c r="F37" s="19">
        <v>2100000</v>
      </c>
      <c r="G37" s="24">
        <v>8121.75</v>
      </c>
      <c r="H37" s="24">
        <v>0.82</v>
      </c>
      <c r="I37" s="31"/>
      <c r="J37" s="31"/>
      <c r="K37" s="35"/>
    </row>
    <row r="38" spans="2:11" x14ac:dyDescent="0.35">
      <c r="B38" s="8" t="s">
        <v>1110</v>
      </c>
      <c r="C38" s="57" t="s">
        <v>1111</v>
      </c>
      <c r="D38" s="54" t="s">
        <v>1112</v>
      </c>
      <c r="E38" s="6" t="s">
        <v>1113</v>
      </c>
      <c r="F38" s="19">
        <v>1767070</v>
      </c>
      <c r="G38" s="24">
        <v>7036.47</v>
      </c>
      <c r="H38" s="24">
        <v>0.71</v>
      </c>
      <c r="I38" s="31"/>
      <c r="J38" s="31"/>
      <c r="K38" s="35"/>
    </row>
    <row r="39" spans="2:11" x14ac:dyDescent="0.35">
      <c r="B39" s="8" t="s">
        <v>320</v>
      </c>
      <c r="C39" s="57" t="s">
        <v>321</v>
      </c>
      <c r="D39" s="54" t="s">
        <v>322</v>
      </c>
      <c r="E39" s="6" t="s">
        <v>145</v>
      </c>
      <c r="F39" s="19">
        <v>125000</v>
      </c>
      <c r="G39" s="24">
        <v>3461.69</v>
      </c>
      <c r="H39" s="24">
        <v>0.35</v>
      </c>
      <c r="I39" s="31"/>
      <c r="J39" s="31"/>
      <c r="K39" s="35"/>
    </row>
    <row r="40" spans="2:11" x14ac:dyDescent="0.35">
      <c r="B40" s="8" t="s">
        <v>4502</v>
      </c>
      <c r="C40" s="57" t="s">
        <v>4503</v>
      </c>
      <c r="D40" s="54" t="s">
        <v>4504</v>
      </c>
      <c r="E40" s="6" t="s">
        <v>131</v>
      </c>
      <c r="F40" s="19">
        <v>200000</v>
      </c>
      <c r="G40" s="24">
        <v>2001.1</v>
      </c>
      <c r="H40" s="24">
        <v>0.2</v>
      </c>
      <c r="I40" s="31"/>
      <c r="J40" s="31"/>
      <c r="K40" s="35"/>
    </row>
    <row r="41" spans="2:11" x14ac:dyDescent="0.35">
      <c r="B41" s="8" t="s">
        <v>2790</v>
      </c>
      <c r="C41" s="57" t="s">
        <v>2791</v>
      </c>
      <c r="D41" s="54" t="s">
        <v>2792</v>
      </c>
      <c r="E41" s="6" t="s">
        <v>123</v>
      </c>
      <c r="F41" s="19">
        <v>900000</v>
      </c>
      <c r="G41" s="24">
        <v>1727.82</v>
      </c>
      <c r="H41" s="24">
        <v>0.17</v>
      </c>
      <c r="I41" s="31"/>
      <c r="J41" s="31"/>
      <c r="K41" s="35"/>
    </row>
    <row r="42" spans="2:11" x14ac:dyDescent="0.35">
      <c r="B42" s="8" t="s">
        <v>455</v>
      </c>
      <c r="C42" s="57" t="s">
        <v>456</v>
      </c>
      <c r="D42" s="54" t="s">
        <v>457</v>
      </c>
      <c r="E42" s="6" t="s">
        <v>319</v>
      </c>
      <c r="F42" s="19">
        <v>343380</v>
      </c>
      <c r="G42" s="24">
        <v>1493.87</v>
      </c>
      <c r="H42" s="24">
        <v>0.15</v>
      </c>
      <c r="I42" s="31"/>
      <c r="J42" s="31"/>
      <c r="K42" s="35"/>
    </row>
    <row r="43" spans="2:11" x14ac:dyDescent="0.35">
      <c r="C43" s="58" t="s">
        <v>175</v>
      </c>
      <c r="D43" s="54"/>
      <c r="E43" s="6"/>
      <c r="F43" s="19"/>
      <c r="G43" s="25">
        <v>958695.34</v>
      </c>
      <c r="H43" s="25">
        <v>96.43</v>
      </c>
      <c r="I43" s="31"/>
      <c r="J43" s="31"/>
      <c r="K43" s="35"/>
    </row>
    <row r="44" spans="2:11" x14ac:dyDescent="0.35">
      <c r="C44" s="57"/>
      <c r="D44" s="54"/>
      <c r="E44" s="6"/>
      <c r="F44" s="19"/>
      <c r="G44" s="24"/>
      <c r="H44" s="24"/>
      <c r="I44" s="31"/>
      <c r="J44" s="31"/>
      <c r="K44" s="35"/>
    </row>
    <row r="45" spans="2:11" x14ac:dyDescent="0.35">
      <c r="C45" s="58" t="s">
        <v>3</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4</v>
      </c>
      <c r="D47" s="54"/>
      <c r="E47" s="6"/>
      <c r="F47" s="19"/>
      <c r="G47" s="24" t="s">
        <v>2</v>
      </c>
      <c r="H47" s="24" t="s">
        <v>2</v>
      </c>
      <c r="I47" s="31"/>
      <c r="J47" s="31"/>
      <c r="K47" s="35"/>
    </row>
    <row r="48" spans="2:11" x14ac:dyDescent="0.35">
      <c r="C48" s="57"/>
      <c r="D48" s="54"/>
      <c r="E48" s="6"/>
      <c r="F48" s="19"/>
      <c r="G48" s="24"/>
      <c r="H48" s="24"/>
      <c r="I48" s="31"/>
      <c r="J48" s="31"/>
      <c r="K48" s="35"/>
    </row>
    <row r="49" spans="1:11" x14ac:dyDescent="0.35">
      <c r="C49" s="58" t="s">
        <v>5</v>
      </c>
      <c r="D49" s="54"/>
      <c r="E49" s="6"/>
      <c r="F49" s="19"/>
      <c r="G49" s="24"/>
      <c r="H49" s="24"/>
      <c r="I49" s="31"/>
      <c r="J49" s="31"/>
      <c r="K49" s="35"/>
    </row>
    <row r="50" spans="1:11" x14ac:dyDescent="0.35">
      <c r="C50" s="57"/>
      <c r="D50" s="54"/>
      <c r="E50" s="6"/>
      <c r="F50" s="19"/>
      <c r="G50" s="24"/>
      <c r="H50" s="24"/>
      <c r="I50" s="31"/>
      <c r="J50" s="31"/>
      <c r="K50" s="35"/>
    </row>
    <row r="51" spans="1:11" x14ac:dyDescent="0.35">
      <c r="C51" s="58" t="s">
        <v>6</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C53" s="58" t="s">
        <v>7</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C55" s="58" t="s">
        <v>8</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C57" s="58" t="s">
        <v>9</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C59" s="58" t="s">
        <v>10</v>
      </c>
      <c r="D59" s="54"/>
      <c r="E59" s="6"/>
      <c r="F59" s="19"/>
      <c r="G59" s="24" t="s">
        <v>2</v>
      </c>
      <c r="H59" s="24" t="s">
        <v>2</v>
      </c>
      <c r="I59" s="31"/>
      <c r="J59" s="31"/>
      <c r="K59" s="35"/>
    </row>
    <row r="60" spans="1:11" x14ac:dyDescent="0.35">
      <c r="C60" s="57"/>
      <c r="D60" s="54"/>
      <c r="E60" s="6"/>
      <c r="F60" s="19"/>
      <c r="G60" s="24"/>
      <c r="H60" s="24"/>
      <c r="I60" s="31"/>
      <c r="J60" s="31"/>
      <c r="K60" s="35"/>
    </row>
    <row r="61" spans="1:11" x14ac:dyDescent="0.35">
      <c r="A61" s="10"/>
      <c r="B61" s="28"/>
      <c r="C61" s="58" t="s">
        <v>11</v>
      </c>
      <c r="D61" s="54"/>
      <c r="E61" s="6"/>
      <c r="F61" s="19"/>
      <c r="G61" s="24"/>
      <c r="H61" s="24"/>
      <c r="I61" s="31"/>
      <c r="J61" s="31"/>
      <c r="K61" s="35"/>
    </row>
    <row r="62" spans="1:11" x14ac:dyDescent="0.35">
      <c r="A62" s="28"/>
      <c r="B62" s="28"/>
      <c r="C62" s="58" t="s">
        <v>13</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14</v>
      </c>
      <c r="D64" s="54"/>
      <c r="E64" s="6"/>
      <c r="F64" s="19"/>
      <c r="G64" s="24" t="s">
        <v>2</v>
      </c>
      <c r="H64" s="24" t="s">
        <v>2</v>
      </c>
      <c r="I64" s="31"/>
      <c r="J64" s="31"/>
      <c r="K64" s="35"/>
    </row>
    <row r="65" spans="1:11" x14ac:dyDescent="0.35">
      <c r="A65" s="28"/>
      <c r="B65" s="28"/>
      <c r="C65" s="58"/>
      <c r="D65" s="54"/>
      <c r="E65" s="6"/>
      <c r="F65" s="19"/>
      <c r="G65" s="24"/>
      <c r="H65" s="24"/>
      <c r="I65" s="31"/>
      <c r="J65" s="31"/>
      <c r="K65" s="35"/>
    </row>
    <row r="66" spans="1:11" x14ac:dyDescent="0.35">
      <c r="C66" s="59" t="s">
        <v>15</v>
      </c>
      <c r="D66" s="54"/>
      <c r="E66" s="6"/>
      <c r="F66" s="19"/>
      <c r="G66" s="24"/>
      <c r="H66" s="24"/>
      <c r="I66" s="31"/>
      <c r="J66" s="31"/>
      <c r="K66" s="35"/>
    </row>
    <row r="67" spans="1:11" x14ac:dyDescent="0.35">
      <c r="B67" s="8" t="s">
        <v>186</v>
      </c>
      <c r="C67" s="57" t="s">
        <v>187</v>
      </c>
      <c r="D67" s="54" t="s">
        <v>188</v>
      </c>
      <c r="E67" s="6" t="s">
        <v>189</v>
      </c>
      <c r="F67" s="19">
        <v>500000</v>
      </c>
      <c r="G67" s="24">
        <v>494.35</v>
      </c>
      <c r="H67" s="24">
        <v>0.05</v>
      </c>
      <c r="I67" s="31">
        <v>6.4202000000000004</v>
      </c>
      <c r="J67" s="31"/>
      <c r="K67" s="35"/>
    </row>
    <row r="68" spans="1:11" x14ac:dyDescent="0.35">
      <c r="C68" s="58" t="s">
        <v>175</v>
      </c>
      <c r="D68" s="54"/>
      <c r="E68" s="6"/>
      <c r="F68" s="19"/>
      <c r="G68" s="25">
        <v>494.35</v>
      </c>
      <c r="H68" s="25">
        <v>0.05</v>
      </c>
      <c r="I68" s="31"/>
      <c r="J68" s="31"/>
      <c r="K68" s="35"/>
    </row>
    <row r="69" spans="1:11" x14ac:dyDescent="0.35">
      <c r="C69" s="57"/>
      <c r="D69" s="54"/>
      <c r="E69" s="6"/>
      <c r="F69" s="19"/>
      <c r="G69" s="24"/>
      <c r="H69" s="24"/>
      <c r="I69" s="31"/>
      <c r="J69" s="31"/>
      <c r="K69" s="35"/>
    </row>
    <row r="70" spans="1:11" x14ac:dyDescent="0.35">
      <c r="C70" s="58" t="s">
        <v>16</v>
      </c>
      <c r="D70" s="54"/>
      <c r="E70" s="6"/>
      <c r="F70" s="19"/>
      <c r="G70" s="24" t="s">
        <v>2</v>
      </c>
      <c r="H70" s="24" t="s">
        <v>2</v>
      </c>
      <c r="I70" s="31"/>
      <c r="J70" s="31"/>
      <c r="K70" s="35"/>
    </row>
    <row r="71" spans="1:11" x14ac:dyDescent="0.35">
      <c r="C71" s="57"/>
      <c r="D71" s="54"/>
      <c r="E71" s="6"/>
      <c r="F71" s="19"/>
      <c r="G71" s="24"/>
      <c r="H71" s="24"/>
      <c r="I71" s="31"/>
      <c r="J71" s="31"/>
      <c r="K71" s="35"/>
    </row>
    <row r="72" spans="1:11" x14ac:dyDescent="0.35">
      <c r="C72" s="58" t="s">
        <v>17</v>
      </c>
      <c r="D72" s="54"/>
      <c r="E72" s="6"/>
      <c r="F72" s="19"/>
      <c r="G72" s="24" t="s">
        <v>2</v>
      </c>
      <c r="H72" s="24" t="s">
        <v>2</v>
      </c>
      <c r="I72" s="31"/>
      <c r="J72" s="31"/>
      <c r="K72" s="35"/>
    </row>
    <row r="73" spans="1:11" x14ac:dyDescent="0.35">
      <c r="C73" s="57"/>
      <c r="D73" s="54"/>
      <c r="E73" s="6"/>
      <c r="F73" s="19"/>
      <c r="G73" s="24"/>
      <c r="H73" s="24"/>
      <c r="I73" s="31"/>
      <c r="J73" s="31"/>
      <c r="K73" s="35"/>
    </row>
    <row r="74" spans="1:11" x14ac:dyDescent="0.35">
      <c r="A74" s="10"/>
      <c r="B74" s="28"/>
      <c r="C74" s="58" t="s">
        <v>18</v>
      </c>
      <c r="D74" s="54"/>
      <c r="E74" s="6"/>
      <c r="F74" s="19"/>
      <c r="G74" s="24"/>
      <c r="H74" s="24"/>
      <c r="I74" s="31"/>
      <c r="J74" s="31"/>
      <c r="K74" s="35"/>
    </row>
    <row r="75" spans="1:11" x14ac:dyDescent="0.35">
      <c r="A75" s="28"/>
      <c r="B75" s="28"/>
      <c r="C75" s="58" t="s">
        <v>19</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20</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21</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A81" s="28"/>
      <c r="B81" s="28"/>
      <c r="C81" s="58" t="s">
        <v>22</v>
      </c>
      <c r="D81" s="54"/>
      <c r="E81" s="6"/>
      <c r="F81" s="19"/>
      <c r="G81" s="24" t="s">
        <v>2</v>
      </c>
      <c r="H81" s="24" t="s">
        <v>2</v>
      </c>
      <c r="I81" s="31"/>
      <c r="J81" s="31"/>
      <c r="K81" s="35"/>
    </row>
    <row r="82" spans="1:54" x14ac:dyDescent="0.35">
      <c r="A82" s="28"/>
      <c r="B82" s="28"/>
      <c r="C82" s="58"/>
      <c r="D82" s="54"/>
      <c r="E82" s="6"/>
      <c r="F82" s="19"/>
      <c r="G82" s="24"/>
      <c r="H82" s="24"/>
      <c r="I82" s="31"/>
      <c r="J82" s="31"/>
      <c r="K82" s="35"/>
    </row>
    <row r="83" spans="1:54" x14ac:dyDescent="0.35">
      <c r="A83" s="28"/>
      <c r="B83" s="28"/>
      <c r="C83" s="58" t="s">
        <v>23</v>
      </c>
      <c r="D83" s="54"/>
      <c r="E83" s="6"/>
      <c r="F83" s="19"/>
      <c r="G83" s="24" t="s">
        <v>2</v>
      </c>
      <c r="H83" s="24" t="s">
        <v>2</v>
      </c>
      <c r="I83" s="31"/>
      <c r="J83" s="31"/>
      <c r="K83" s="35"/>
    </row>
    <row r="84" spans="1:54" x14ac:dyDescent="0.35">
      <c r="A84" s="28"/>
      <c r="B84" s="28"/>
      <c r="C84" s="58"/>
      <c r="D84" s="54"/>
      <c r="E84" s="6"/>
      <c r="F84" s="19"/>
      <c r="G84" s="24"/>
      <c r="H84" s="24"/>
      <c r="I84" s="31"/>
      <c r="J84" s="31"/>
      <c r="K84" s="35"/>
    </row>
    <row r="85" spans="1:54" x14ac:dyDescent="0.35">
      <c r="C85" s="59" t="s">
        <v>24</v>
      </c>
      <c r="D85" s="54"/>
      <c r="E85" s="6"/>
      <c r="F85" s="19"/>
      <c r="G85" s="24"/>
      <c r="H85" s="24"/>
      <c r="I85" s="31"/>
      <c r="J85" s="31"/>
      <c r="K85" s="35"/>
    </row>
    <row r="86" spans="1:54" x14ac:dyDescent="0.35">
      <c r="B86" s="8" t="s">
        <v>190</v>
      </c>
      <c r="C86" s="57" t="s">
        <v>191</v>
      </c>
      <c r="D86" s="54"/>
      <c r="E86" s="6"/>
      <c r="F86" s="19"/>
      <c r="G86" s="24">
        <v>26401.02</v>
      </c>
      <c r="H86" s="24">
        <v>2.66</v>
      </c>
      <c r="I86" s="31"/>
      <c r="J86" s="31"/>
      <c r="K86" s="35"/>
    </row>
    <row r="87" spans="1:54" x14ac:dyDescent="0.35">
      <c r="C87" s="58" t="s">
        <v>175</v>
      </c>
      <c r="D87" s="54"/>
      <c r="E87" s="6"/>
      <c r="F87" s="19"/>
      <c r="G87" s="25">
        <v>26401.02</v>
      </c>
      <c r="H87" s="25">
        <v>2.66</v>
      </c>
      <c r="I87" s="31"/>
      <c r="J87" s="31"/>
      <c r="K87" s="35"/>
    </row>
    <row r="88" spans="1:54" x14ac:dyDescent="0.35">
      <c r="C88" s="57"/>
      <c r="D88" s="54"/>
      <c r="E88" s="6"/>
      <c r="F88" s="19"/>
      <c r="G88" s="24"/>
      <c r="H88" s="24"/>
      <c r="I88" s="31"/>
      <c r="J88" s="31"/>
      <c r="K88" s="35"/>
    </row>
    <row r="89" spans="1:54" x14ac:dyDescent="0.35">
      <c r="A89" s="10"/>
      <c r="B89" s="28"/>
      <c r="C89" s="58" t="s">
        <v>25</v>
      </c>
      <c r="D89" s="54"/>
      <c r="E89" s="6"/>
      <c r="F89" s="19"/>
      <c r="G89" s="24"/>
      <c r="H89" s="24"/>
      <c r="I89" s="31"/>
      <c r="J89" s="31"/>
      <c r="K89" s="35"/>
    </row>
    <row r="90" spans="1:54" s="2" customFormat="1" ht="13.5" x14ac:dyDescent="0.35">
      <c r="A90" s="28"/>
      <c r="B90" s="28"/>
      <c r="C90" s="57" t="s">
        <v>5122</v>
      </c>
      <c r="D90" s="54"/>
      <c r="E90" s="6"/>
      <c r="F90" s="19"/>
      <c r="G90" s="24">
        <v>3200</v>
      </c>
      <c r="H90" s="24">
        <v>0.32</v>
      </c>
      <c r="I90" s="31"/>
      <c r="J90" s="31"/>
      <c r="K90" s="35"/>
      <c r="L90" s="3"/>
      <c r="AI90" s="3"/>
      <c r="AV90" s="3"/>
      <c r="AX90" s="3"/>
      <c r="BB90" s="3"/>
    </row>
    <row r="91" spans="1:54" x14ac:dyDescent="0.35">
      <c r="B91" s="8"/>
      <c r="C91" s="57" t="s">
        <v>192</v>
      </c>
      <c r="D91" s="54"/>
      <c r="E91" s="6"/>
      <c r="F91" s="19"/>
      <c r="G91" s="24">
        <v>5232.43</v>
      </c>
      <c r="H91" s="24">
        <v>0.54</v>
      </c>
      <c r="I91" s="31"/>
      <c r="J91" s="31"/>
      <c r="K91" s="35"/>
    </row>
    <row r="92" spans="1:54" x14ac:dyDescent="0.35">
      <c r="C92" s="58" t="s">
        <v>175</v>
      </c>
      <c r="D92" s="54"/>
      <c r="E92" s="6"/>
      <c r="F92" s="19"/>
      <c r="G92" s="25">
        <v>8432.43</v>
      </c>
      <c r="H92" s="25">
        <v>0.86</v>
      </c>
      <c r="I92" s="31"/>
      <c r="J92" s="31"/>
      <c r="K92" s="35"/>
    </row>
    <row r="93" spans="1:54" x14ac:dyDescent="0.35">
      <c r="C93" s="57"/>
      <c r="D93" s="54"/>
      <c r="E93" s="6"/>
      <c r="F93" s="19"/>
      <c r="G93" s="24"/>
      <c r="H93" s="24"/>
      <c r="I93" s="31"/>
      <c r="J93" s="31"/>
      <c r="K93" s="35"/>
    </row>
    <row r="94" spans="1:54" x14ac:dyDescent="0.35">
      <c r="C94" s="60" t="s">
        <v>193</v>
      </c>
      <c r="D94" s="55"/>
      <c r="E94" s="5"/>
      <c r="F94" s="20"/>
      <c r="G94" s="26">
        <v>994023.14</v>
      </c>
      <c r="H94" s="26">
        <v>100</v>
      </c>
      <c r="I94" s="32"/>
      <c r="J94" s="32"/>
      <c r="K94" s="36"/>
    </row>
    <row r="97" spans="3:11" x14ac:dyDescent="0.35">
      <c r="C97" s="1" t="s">
        <v>194</v>
      </c>
    </row>
    <row r="98" spans="3:11" x14ac:dyDescent="0.35">
      <c r="C98" s="37" t="s">
        <v>195</v>
      </c>
      <c r="D98" s="37"/>
      <c r="E98" s="37"/>
      <c r="F98" s="37"/>
      <c r="G98" s="37"/>
      <c r="H98" s="37"/>
      <c r="I98" s="37"/>
      <c r="J98" s="37"/>
      <c r="K98" s="37"/>
    </row>
    <row r="99" spans="3:11" x14ac:dyDescent="0.35">
      <c r="C99" s="2" t="s">
        <v>196</v>
      </c>
    </row>
    <row r="100" spans="3:11" x14ac:dyDescent="0.35">
      <c r="C100" s="2" t="s">
        <v>197</v>
      </c>
    </row>
    <row r="101" spans="3:11" ht="30" customHeight="1" x14ac:dyDescent="0.35">
      <c r="C101" s="81" t="s">
        <v>198</v>
      </c>
      <c r="D101" s="82"/>
      <c r="E101" s="82"/>
      <c r="F101" s="82"/>
      <c r="G101" s="82"/>
      <c r="H101" s="82"/>
      <c r="I101" s="82"/>
      <c r="J101" s="82"/>
      <c r="K101" s="82"/>
    </row>
    <row r="102" spans="3:11" x14ac:dyDescent="0.35">
      <c r="C102" s="2" t="s">
        <v>199</v>
      </c>
    </row>
    <row r="104" spans="3:11" x14ac:dyDescent="0.35">
      <c r="C104" s="78" t="s">
        <v>5235</v>
      </c>
      <c r="E104" s="78" t="s">
        <v>5236</v>
      </c>
      <c r="F104" s="79"/>
    </row>
    <row r="105" spans="3:11" x14ac:dyDescent="0.35">
      <c r="E105" s="2" t="s">
        <v>5295</v>
      </c>
    </row>
  </sheetData>
  <mergeCells count="1">
    <mergeCell ref="C101:K101"/>
  </mergeCells>
  <hyperlinks>
    <hyperlink ref="J2" location="'Index'!A1" display="'Index'!A1" xr:uid="{286D28C4-EA1F-48A8-97F9-B5D3B9C7BD04}"/>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3E2FF-5357-42A9-AF3C-7227464E0D30}">
  <sheetPr codeName="Sheet1113"/>
  <dimension ref="A1:IV100"/>
  <sheetViews>
    <sheetView showGridLines="0" zoomScale="90" zoomScaleNormal="90" workbookViewId="0">
      <pane ySplit="6" topLeftCell="A98" activePane="bottomLeft" state="frozen"/>
      <selection activeCell="D7" sqref="D7"/>
      <selection pane="bottomLeft" activeCell="H110" sqref="H110"/>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4682</v>
      </c>
      <c r="J2" s="38" t="s">
        <v>4846</v>
      </c>
    </row>
    <row r="3" spans="1:54" ht="16" x14ac:dyDescent="0.4">
      <c r="C3" s="1" t="s">
        <v>28</v>
      </c>
      <c r="D3" s="21" t="s">
        <v>4683</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375</v>
      </c>
      <c r="C10" s="57" t="s">
        <v>376</v>
      </c>
      <c r="D10" s="54" t="s">
        <v>377</v>
      </c>
      <c r="E10" s="6" t="s">
        <v>71</v>
      </c>
      <c r="F10" s="19">
        <v>3800000</v>
      </c>
      <c r="G10" s="24">
        <v>101300.4</v>
      </c>
      <c r="H10" s="24">
        <v>19.41</v>
      </c>
      <c r="I10" s="31"/>
      <c r="J10" s="31"/>
      <c r="K10" s="35"/>
    </row>
    <row r="11" spans="1:54" x14ac:dyDescent="0.35">
      <c r="B11" s="8" t="s">
        <v>68</v>
      </c>
      <c r="C11" s="57" t="s">
        <v>69</v>
      </c>
      <c r="D11" s="54" t="s">
        <v>70</v>
      </c>
      <c r="E11" s="6" t="s">
        <v>71</v>
      </c>
      <c r="F11" s="19">
        <v>520000</v>
      </c>
      <c r="G11" s="24">
        <v>59915.18</v>
      </c>
      <c r="H11" s="24">
        <v>11.48</v>
      </c>
      <c r="I11" s="31"/>
      <c r="J11" s="31"/>
      <c r="K11" s="35"/>
    </row>
    <row r="12" spans="1:54" x14ac:dyDescent="0.35">
      <c r="B12" s="8" t="s">
        <v>390</v>
      </c>
      <c r="C12" s="57" t="s">
        <v>391</v>
      </c>
      <c r="D12" s="54" t="s">
        <v>392</v>
      </c>
      <c r="E12" s="6" t="s">
        <v>71</v>
      </c>
      <c r="F12" s="19">
        <v>5000000</v>
      </c>
      <c r="G12" s="24">
        <v>33722.5</v>
      </c>
      <c r="H12" s="24">
        <v>6.46</v>
      </c>
      <c r="I12" s="31"/>
      <c r="J12" s="31"/>
      <c r="K12" s="35"/>
    </row>
    <row r="13" spans="1:54" x14ac:dyDescent="0.35">
      <c r="B13" s="8" t="s">
        <v>105</v>
      </c>
      <c r="C13" s="57" t="s">
        <v>106</v>
      </c>
      <c r="D13" s="54" t="s">
        <v>107</v>
      </c>
      <c r="E13" s="6" t="s">
        <v>71</v>
      </c>
      <c r="F13" s="19">
        <v>1280000</v>
      </c>
      <c r="G13" s="24">
        <v>30974.080000000002</v>
      </c>
      <c r="H13" s="24">
        <v>5.93</v>
      </c>
      <c r="I13" s="31"/>
      <c r="J13" s="31"/>
      <c r="K13" s="35"/>
    </row>
    <row r="14" spans="1:54" x14ac:dyDescent="0.35">
      <c r="B14" s="8" t="s">
        <v>87</v>
      </c>
      <c r="C14" s="57" t="s">
        <v>88</v>
      </c>
      <c r="D14" s="54" t="s">
        <v>89</v>
      </c>
      <c r="E14" s="6" t="s">
        <v>71</v>
      </c>
      <c r="F14" s="19">
        <v>540000</v>
      </c>
      <c r="G14" s="24">
        <v>28877.58</v>
      </c>
      <c r="H14" s="24">
        <v>5.53</v>
      </c>
      <c r="I14" s="31"/>
      <c r="J14" s="31"/>
      <c r="K14" s="35"/>
    </row>
    <row r="15" spans="1:54" x14ac:dyDescent="0.35">
      <c r="B15" s="8" t="s">
        <v>504</v>
      </c>
      <c r="C15" s="57" t="s">
        <v>505</v>
      </c>
      <c r="D15" s="54" t="s">
        <v>506</v>
      </c>
      <c r="E15" s="6" t="s">
        <v>145</v>
      </c>
      <c r="F15" s="19">
        <v>17500000</v>
      </c>
      <c r="G15" s="24">
        <v>22918</v>
      </c>
      <c r="H15" s="24">
        <v>4.3899999999999997</v>
      </c>
      <c r="I15" s="31"/>
      <c r="J15" s="31"/>
      <c r="K15" s="35"/>
    </row>
    <row r="16" spans="1:54" x14ac:dyDescent="0.35">
      <c r="B16" s="8" t="s">
        <v>246</v>
      </c>
      <c r="C16" s="57" t="s">
        <v>247</v>
      </c>
      <c r="D16" s="54" t="s">
        <v>248</v>
      </c>
      <c r="E16" s="6" t="s">
        <v>145</v>
      </c>
      <c r="F16" s="19">
        <v>150000</v>
      </c>
      <c r="G16" s="24">
        <v>19490.330000000002</v>
      </c>
      <c r="H16" s="24">
        <v>3.73</v>
      </c>
      <c r="I16" s="31"/>
      <c r="J16" s="31"/>
      <c r="K16" s="35"/>
    </row>
    <row r="17" spans="2:11" x14ac:dyDescent="0.35">
      <c r="B17" s="8" t="s">
        <v>243</v>
      </c>
      <c r="C17" s="57" t="s">
        <v>244</v>
      </c>
      <c r="D17" s="54" t="s">
        <v>245</v>
      </c>
      <c r="E17" s="6" t="s">
        <v>145</v>
      </c>
      <c r="F17" s="19">
        <v>750000</v>
      </c>
      <c r="G17" s="24">
        <v>19161</v>
      </c>
      <c r="H17" s="24">
        <v>3.67</v>
      </c>
      <c r="I17" s="31"/>
      <c r="J17" s="31"/>
      <c r="K17" s="35"/>
    </row>
    <row r="18" spans="2:11" x14ac:dyDescent="0.35">
      <c r="B18" s="8" t="s">
        <v>142</v>
      </c>
      <c r="C18" s="57" t="s">
        <v>143</v>
      </c>
      <c r="D18" s="54" t="s">
        <v>144</v>
      </c>
      <c r="E18" s="6" t="s">
        <v>145</v>
      </c>
      <c r="F18" s="19">
        <v>4000000</v>
      </c>
      <c r="G18" s="24">
        <v>18448</v>
      </c>
      <c r="H18" s="24">
        <v>3.53</v>
      </c>
      <c r="I18" s="31"/>
      <c r="J18" s="31"/>
      <c r="K18" s="35"/>
    </row>
    <row r="19" spans="2:11" x14ac:dyDescent="0.35">
      <c r="B19" s="8" t="s">
        <v>4241</v>
      </c>
      <c r="C19" s="57" t="s">
        <v>4242</v>
      </c>
      <c r="D19" s="54" t="s">
        <v>4243</v>
      </c>
      <c r="E19" s="6" t="s">
        <v>145</v>
      </c>
      <c r="F19" s="19">
        <v>360000</v>
      </c>
      <c r="G19" s="24">
        <v>17558.28</v>
      </c>
      <c r="H19" s="24">
        <v>3.36</v>
      </c>
      <c r="I19" s="31"/>
      <c r="J19" s="31"/>
      <c r="K19" s="35"/>
    </row>
    <row r="20" spans="2:11" x14ac:dyDescent="0.35">
      <c r="B20" s="8" t="s">
        <v>234</v>
      </c>
      <c r="C20" s="57" t="s">
        <v>235</v>
      </c>
      <c r="D20" s="54" t="s">
        <v>236</v>
      </c>
      <c r="E20" s="6" t="s">
        <v>145</v>
      </c>
      <c r="F20" s="19">
        <v>1500000</v>
      </c>
      <c r="G20" s="24">
        <v>17537.25</v>
      </c>
      <c r="H20" s="24">
        <v>3.36</v>
      </c>
      <c r="I20" s="31"/>
      <c r="J20" s="31"/>
      <c r="K20" s="35"/>
    </row>
    <row r="21" spans="2:11" x14ac:dyDescent="0.35">
      <c r="B21" s="8" t="s">
        <v>272</v>
      </c>
      <c r="C21" s="57" t="s">
        <v>273</v>
      </c>
      <c r="D21" s="54" t="s">
        <v>274</v>
      </c>
      <c r="E21" s="6" t="s">
        <v>145</v>
      </c>
      <c r="F21" s="19">
        <v>1800000</v>
      </c>
      <c r="G21" s="24">
        <v>15759</v>
      </c>
      <c r="H21" s="24">
        <v>3.02</v>
      </c>
      <c r="I21" s="31"/>
      <c r="J21" s="31"/>
      <c r="K21" s="35"/>
    </row>
    <row r="22" spans="2:11" x14ac:dyDescent="0.35">
      <c r="B22" s="8" t="s">
        <v>2777</v>
      </c>
      <c r="C22" s="57" t="s">
        <v>2778</v>
      </c>
      <c r="D22" s="54" t="s">
        <v>2779</v>
      </c>
      <c r="E22" s="6" t="s">
        <v>145</v>
      </c>
      <c r="F22" s="19">
        <v>1280000</v>
      </c>
      <c r="G22" s="24">
        <v>15574.4</v>
      </c>
      <c r="H22" s="24">
        <v>2.98</v>
      </c>
      <c r="I22" s="31"/>
      <c r="J22" s="31"/>
      <c r="K22" s="35"/>
    </row>
    <row r="23" spans="2:11" x14ac:dyDescent="0.35">
      <c r="B23" s="8" t="s">
        <v>275</v>
      </c>
      <c r="C23" s="57" t="s">
        <v>276</v>
      </c>
      <c r="D23" s="54" t="s">
        <v>277</v>
      </c>
      <c r="E23" s="6" t="s">
        <v>145</v>
      </c>
      <c r="F23" s="19">
        <v>1400000</v>
      </c>
      <c r="G23" s="24">
        <v>12784.1</v>
      </c>
      <c r="H23" s="24">
        <v>2.4500000000000002</v>
      </c>
      <c r="I23" s="31"/>
      <c r="J23" s="31"/>
      <c r="K23" s="35"/>
    </row>
    <row r="24" spans="2:11" x14ac:dyDescent="0.35">
      <c r="B24" s="8" t="s">
        <v>2153</v>
      </c>
      <c r="C24" s="57" t="s">
        <v>2154</v>
      </c>
      <c r="D24" s="54" t="s">
        <v>2155</v>
      </c>
      <c r="E24" s="6" t="s">
        <v>131</v>
      </c>
      <c r="F24" s="19">
        <v>1400000</v>
      </c>
      <c r="G24" s="24">
        <v>11015.2</v>
      </c>
      <c r="H24" s="24">
        <v>2.11</v>
      </c>
      <c r="I24" s="31"/>
      <c r="J24" s="31"/>
      <c r="K24" s="35"/>
    </row>
    <row r="25" spans="2:11" x14ac:dyDescent="0.35">
      <c r="B25" s="8" t="s">
        <v>146</v>
      </c>
      <c r="C25" s="57" t="s">
        <v>147</v>
      </c>
      <c r="D25" s="54" t="s">
        <v>148</v>
      </c>
      <c r="E25" s="6" t="s">
        <v>145</v>
      </c>
      <c r="F25" s="19">
        <v>317164</v>
      </c>
      <c r="G25" s="24">
        <v>10708.73</v>
      </c>
      <c r="H25" s="24">
        <v>2.0499999999999998</v>
      </c>
      <c r="I25" s="31"/>
      <c r="J25" s="31"/>
      <c r="K25" s="35"/>
    </row>
    <row r="26" spans="2:11" x14ac:dyDescent="0.35">
      <c r="B26" s="8" t="s">
        <v>495</v>
      </c>
      <c r="C26" s="57" t="s">
        <v>496</v>
      </c>
      <c r="D26" s="54" t="s">
        <v>497</v>
      </c>
      <c r="E26" s="6" t="s">
        <v>71</v>
      </c>
      <c r="F26" s="19">
        <v>600000</v>
      </c>
      <c r="G26" s="24">
        <v>10245.9</v>
      </c>
      <c r="H26" s="24">
        <v>1.96</v>
      </c>
      <c r="I26" s="31"/>
      <c r="J26" s="31"/>
      <c r="K26" s="35"/>
    </row>
    <row r="27" spans="2:11" x14ac:dyDescent="0.35">
      <c r="B27" s="8" t="s">
        <v>128</v>
      </c>
      <c r="C27" s="57" t="s">
        <v>129</v>
      </c>
      <c r="D27" s="54" t="s">
        <v>130</v>
      </c>
      <c r="E27" s="6" t="s">
        <v>131</v>
      </c>
      <c r="F27" s="19">
        <v>360000</v>
      </c>
      <c r="G27" s="24">
        <v>9902.34</v>
      </c>
      <c r="H27" s="24">
        <v>1.9</v>
      </c>
      <c r="I27" s="31"/>
      <c r="J27" s="31"/>
      <c r="K27" s="35"/>
    </row>
    <row r="28" spans="2:11" x14ac:dyDescent="0.35">
      <c r="B28" s="8" t="s">
        <v>4684</v>
      </c>
      <c r="C28" s="57" t="s">
        <v>4685</v>
      </c>
      <c r="D28" s="54" t="s">
        <v>4686</v>
      </c>
      <c r="E28" s="6" t="s">
        <v>145</v>
      </c>
      <c r="F28" s="19">
        <v>1400000</v>
      </c>
      <c r="G28" s="24">
        <v>8114.4</v>
      </c>
      <c r="H28" s="24">
        <v>1.55</v>
      </c>
      <c r="I28" s="31"/>
      <c r="J28" s="31"/>
      <c r="K28" s="35"/>
    </row>
    <row r="29" spans="2:11" x14ac:dyDescent="0.35">
      <c r="B29" s="8" t="s">
        <v>990</v>
      </c>
      <c r="C29" s="57" t="s">
        <v>991</v>
      </c>
      <c r="D29" s="54" t="s">
        <v>992</v>
      </c>
      <c r="E29" s="6" t="s">
        <v>71</v>
      </c>
      <c r="F29" s="19">
        <v>100000</v>
      </c>
      <c r="G29" s="24">
        <v>7878.85</v>
      </c>
      <c r="H29" s="24">
        <v>1.51</v>
      </c>
      <c r="I29" s="31"/>
      <c r="J29" s="31"/>
      <c r="K29" s="35"/>
    </row>
    <row r="30" spans="2:11" x14ac:dyDescent="0.35">
      <c r="B30" s="8" t="s">
        <v>332</v>
      </c>
      <c r="C30" s="57" t="s">
        <v>333</v>
      </c>
      <c r="D30" s="54" t="s">
        <v>334</v>
      </c>
      <c r="E30" s="6" t="s">
        <v>145</v>
      </c>
      <c r="F30" s="19">
        <v>14000000</v>
      </c>
      <c r="G30" s="24">
        <v>7295.4</v>
      </c>
      <c r="H30" s="24">
        <v>1.4</v>
      </c>
      <c r="I30" s="31"/>
      <c r="J30" s="31"/>
      <c r="K30" s="35"/>
    </row>
    <row r="31" spans="2:11" x14ac:dyDescent="0.35">
      <c r="B31" s="8" t="s">
        <v>3178</v>
      </c>
      <c r="C31" s="57" t="s">
        <v>3179</v>
      </c>
      <c r="D31" s="54" t="s">
        <v>3180</v>
      </c>
      <c r="E31" s="6" t="s">
        <v>145</v>
      </c>
      <c r="F31" s="19">
        <v>350000</v>
      </c>
      <c r="G31" s="24">
        <v>6889.05</v>
      </c>
      <c r="H31" s="24">
        <v>1.32</v>
      </c>
      <c r="I31" s="31"/>
      <c r="J31" s="31"/>
      <c r="K31" s="35"/>
    </row>
    <row r="32" spans="2:11" x14ac:dyDescent="0.35">
      <c r="B32" s="8" t="s">
        <v>168</v>
      </c>
      <c r="C32" s="57" t="s">
        <v>169</v>
      </c>
      <c r="D32" s="54" t="s">
        <v>170</v>
      </c>
      <c r="E32" s="6" t="s">
        <v>171</v>
      </c>
      <c r="F32" s="19">
        <v>3000000</v>
      </c>
      <c r="G32" s="24">
        <v>6126.6</v>
      </c>
      <c r="H32" s="24">
        <v>1.17</v>
      </c>
      <c r="I32" s="31"/>
      <c r="J32" s="31"/>
      <c r="K32" s="35"/>
    </row>
    <row r="33" spans="2:11" x14ac:dyDescent="0.35">
      <c r="B33" s="8" t="s">
        <v>405</v>
      </c>
      <c r="C33" s="57" t="s">
        <v>406</v>
      </c>
      <c r="D33" s="54" t="s">
        <v>407</v>
      </c>
      <c r="E33" s="6" t="s">
        <v>145</v>
      </c>
      <c r="F33" s="19">
        <v>204000</v>
      </c>
      <c r="G33" s="24">
        <v>4502.59</v>
      </c>
      <c r="H33" s="24">
        <v>0.86</v>
      </c>
      <c r="I33" s="31"/>
      <c r="J33" s="31"/>
      <c r="K33" s="35"/>
    </row>
    <row r="34" spans="2:11" x14ac:dyDescent="0.35">
      <c r="B34" s="8" t="s">
        <v>4687</v>
      </c>
      <c r="C34" s="57" t="s">
        <v>4688</v>
      </c>
      <c r="D34" s="54" t="s">
        <v>4689</v>
      </c>
      <c r="E34" s="6" t="s">
        <v>145</v>
      </c>
      <c r="F34" s="19">
        <v>300000</v>
      </c>
      <c r="G34" s="24">
        <v>3837.3</v>
      </c>
      <c r="H34" s="24">
        <v>0.74</v>
      </c>
      <c r="I34" s="31"/>
      <c r="J34" s="31"/>
      <c r="K34" s="35"/>
    </row>
    <row r="35" spans="2:11" x14ac:dyDescent="0.35">
      <c r="B35" s="8" t="s">
        <v>4690</v>
      </c>
      <c r="C35" s="57" t="s">
        <v>4691</v>
      </c>
      <c r="D35" s="54" t="s">
        <v>4692</v>
      </c>
      <c r="E35" s="6" t="s">
        <v>145</v>
      </c>
      <c r="F35" s="19">
        <v>540000</v>
      </c>
      <c r="G35" s="24">
        <v>3557.52</v>
      </c>
      <c r="H35" s="24">
        <v>0.68</v>
      </c>
      <c r="I35" s="31"/>
      <c r="J35" s="31"/>
      <c r="K35" s="35"/>
    </row>
    <row r="36" spans="2:11" x14ac:dyDescent="0.35">
      <c r="B36" s="8" t="s">
        <v>4693</v>
      </c>
      <c r="C36" s="57" t="s">
        <v>4694</v>
      </c>
      <c r="D36" s="54" t="s">
        <v>4695</v>
      </c>
      <c r="E36" s="6" t="s">
        <v>145</v>
      </c>
      <c r="F36" s="19">
        <v>600000</v>
      </c>
      <c r="G36" s="24">
        <v>2674.2</v>
      </c>
      <c r="H36" s="24">
        <v>0.51</v>
      </c>
      <c r="I36" s="31"/>
      <c r="J36" s="31"/>
      <c r="K36" s="35"/>
    </row>
    <row r="37" spans="2:11" x14ac:dyDescent="0.35">
      <c r="B37" s="8" t="s">
        <v>1048</v>
      </c>
      <c r="C37" s="57" t="s">
        <v>1049</v>
      </c>
      <c r="D37" s="54" t="s">
        <v>1050</v>
      </c>
      <c r="E37" s="6" t="s">
        <v>145</v>
      </c>
      <c r="F37" s="19">
        <v>160000</v>
      </c>
      <c r="G37" s="24">
        <v>2578.4</v>
      </c>
      <c r="H37" s="24">
        <v>0.49</v>
      </c>
      <c r="I37" s="31"/>
      <c r="J37" s="31"/>
      <c r="K37" s="35"/>
    </row>
    <row r="38" spans="2:11" x14ac:dyDescent="0.35">
      <c r="C38" s="58" t="s">
        <v>175</v>
      </c>
      <c r="D38" s="54"/>
      <c r="E38" s="6"/>
      <c r="F38" s="19"/>
      <c r="G38" s="25">
        <v>509346.58</v>
      </c>
      <c r="H38" s="25">
        <v>97.55</v>
      </c>
      <c r="I38" s="31"/>
      <c r="J38" s="31"/>
      <c r="K38" s="35"/>
    </row>
    <row r="39" spans="2:11" x14ac:dyDescent="0.35">
      <c r="C39" s="57"/>
      <c r="D39" s="54"/>
      <c r="E39" s="6"/>
      <c r="F39" s="19"/>
      <c r="G39" s="24"/>
      <c r="H39" s="24"/>
      <c r="I39" s="31"/>
      <c r="J39" s="31"/>
      <c r="K39" s="35"/>
    </row>
    <row r="40" spans="2:11" x14ac:dyDescent="0.35">
      <c r="C40" s="58" t="s">
        <v>3</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8" t="s">
        <v>4</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5</v>
      </c>
      <c r="D44" s="54"/>
      <c r="E44" s="6"/>
      <c r="F44" s="19"/>
      <c r="G44" s="24"/>
      <c r="H44" s="24"/>
      <c r="I44" s="31"/>
      <c r="J44" s="31"/>
      <c r="K44" s="35"/>
    </row>
    <row r="45" spans="2:11" x14ac:dyDescent="0.35">
      <c r="C45" s="57"/>
      <c r="D45" s="54"/>
      <c r="E45" s="6"/>
      <c r="F45" s="19"/>
      <c r="G45" s="24"/>
      <c r="H45" s="24"/>
      <c r="I45" s="31"/>
      <c r="J45" s="31"/>
      <c r="K45" s="35"/>
    </row>
    <row r="46" spans="2:11" x14ac:dyDescent="0.35">
      <c r="C46" s="58" t="s">
        <v>6</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7</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8</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9</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10</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A56" s="10"/>
      <c r="B56" s="28"/>
      <c r="C56" s="58" t="s">
        <v>11</v>
      </c>
      <c r="D56" s="54"/>
      <c r="E56" s="6"/>
      <c r="F56" s="19"/>
      <c r="G56" s="24"/>
      <c r="H56" s="24"/>
      <c r="I56" s="31"/>
      <c r="J56" s="31"/>
      <c r="K56" s="35"/>
    </row>
    <row r="57" spans="1:11" x14ac:dyDescent="0.35">
      <c r="A57" s="28"/>
      <c r="B57" s="28"/>
      <c r="C57" s="58" t="s">
        <v>13</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14</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C61" s="59" t="s">
        <v>15</v>
      </c>
      <c r="D61" s="54"/>
      <c r="E61" s="6"/>
      <c r="F61" s="19"/>
      <c r="G61" s="24"/>
      <c r="H61" s="24"/>
      <c r="I61" s="31"/>
      <c r="J61" s="31"/>
      <c r="K61" s="35"/>
    </row>
    <row r="62" spans="1:11" x14ac:dyDescent="0.35">
      <c r="B62" s="8" t="s">
        <v>186</v>
      </c>
      <c r="C62" s="57" t="s">
        <v>187</v>
      </c>
      <c r="D62" s="54" t="s">
        <v>188</v>
      </c>
      <c r="E62" s="6" t="s">
        <v>189</v>
      </c>
      <c r="F62" s="19">
        <v>500000</v>
      </c>
      <c r="G62" s="24">
        <v>494.35</v>
      </c>
      <c r="H62" s="24">
        <v>0.09</v>
      </c>
      <c r="I62" s="31">
        <v>6.4202000000000004</v>
      </c>
      <c r="J62" s="31"/>
      <c r="K62" s="35"/>
    </row>
    <row r="63" spans="1:11" x14ac:dyDescent="0.35">
      <c r="C63" s="58" t="s">
        <v>175</v>
      </c>
      <c r="D63" s="54"/>
      <c r="E63" s="6"/>
      <c r="F63" s="19"/>
      <c r="G63" s="25">
        <v>494.35</v>
      </c>
      <c r="H63" s="25">
        <v>0.09</v>
      </c>
      <c r="I63" s="31"/>
      <c r="J63" s="31"/>
      <c r="K63" s="35"/>
    </row>
    <row r="64" spans="1:11" x14ac:dyDescent="0.35">
      <c r="C64" s="57"/>
      <c r="D64" s="54"/>
      <c r="E64" s="6"/>
      <c r="F64" s="19"/>
      <c r="G64" s="24"/>
      <c r="H64" s="24"/>
      <c r="I64" s="31"/>
      <c r="J64" s="31"/>
      <c r="K64" s="35"/>
    </row>
    <row r="65" spans="1:11" x14ac:dyDescent="0.35">
      <c r="C65" s="58" t="s">
        <v>16</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17</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A69" s="10"/>
      <c r="B69" s="28"/>
      <c r="C69" s="58" t="s">
        <v>18</v>
      </c>
      <c r="D69" s="54"/>
      <c r="E69" s="6"/>
      <c r="F69" s="19"/>
      <c r="G69" s="24"/>
      <c r="H69" s="24"/>
      <c r="I69" s="31"/>
      <c r="J69" s="31"/>
      <c r="K69" s="35"/>
    </row>
    <row r="70" spans="1:11" x14ac:dyDescent="0.35">
      <c r="A70" s="28"/>
      <c r="B70" s="28"/>
      <c r="C70" s="58" t="s">
        <v>19</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20</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21</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22</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23</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C80" s="59" t="s">
        <v>24</v>
      </c>
      <c r="D80" s="54"/>
      <c r="E80" s="6"/>
      <c r="F80" s="19"/>
      <c r="G80" s="24"/>
      <c r="H80" s="24"/>
      <c r="I80" s="31"/>
      <c r="J80" s="31"/>
      <c r="K80" s="35"/>
    </row>
    <row r="81" spans="1:54" x14ac:dyDescent="0.35">
      <c r="B81" s="8" t="s">
        <v>190</v>
      </c>
      <c r="C81" s="57" t="s">
        <v>191</v>
      </c>
      <c r="D81" s="54"/>
      <c r="E81" s="6"/>
      <c r="F81" s="19"/>
      <c r="G81" s="24">
        <v>12098.79</v>
      </c>
      <c r="H81" s="24">
        <v>2.3199999999999998</v>
      </c>
      <c r="I81" s="31"/>
      <c r="J81" s="31"/>
      <c r="K81" s="35"/>
    </row>
    <row r="82" spans="1:54" x14ac:dyDescent="0.35">
      <c r="C82" s="58" t="s">
        <v>175</v>
      </c>
      <c r="D82" s="54"/>
      <c r="E82" s="6"/>
      <c r="F82" s="19"/>
      <c r="G82" s="25">
        <v>12098.79</v>
      </c>
      <c r="H82" s="25">
        <v>2.3199999999999998</v>
      </c>
      <c r="I82" s="31"/>
      <c r="J82" s="31"/>
      <c r="K82" s="35"/>
    </row>
    <row r="83" spans="1:54" x14ac:dyDescent="0.35">
      <c r="C83" s="57"/>
      <c r="D83" s="54"/>
      <c r="E83" s="6"/>
      <c r="F83" s="19"/>
      <c r="G83" s="24"/>
      <c r="H83" s="24"/>
      <c r="I83" s="31"/>
      <c r="J83" s="31"/>
      <c r="K83" s="35"/>
    </row>
    <row r="84" spans="1:54" x14ac:dyDescent="0.35">
      <c r="A84" s="10"/>
      <c r="B84" s="28"/>
      <c r="C84" s="58" t="s">
        <v>25</v>
      </c>
      <c r="D84" s="54"/>
      <c r="E84" s="6"/>
      <c r="F84" s="19"/>
      <c r="G84" s="24"/>
      <c r="H84" s="24"/>
      <c r="I84" s="31"/>
      <c r="J84" s="31"/>
      <c r="K84" s="35"/>
    </row>
    <row r="85" spans="1:54" s="2" customFormat="1" ht="13.5" x14ac:dyDescent="0.35">
      <c r="A85" s="28"/>
      <c r="B85" s="28"/>
      <c r="C85" s="57" t="s">
        <v>5122</v>
      </c>
      <c r="D85" s="54"/>
      <c r="E85" s="6"/>
      <c r="F85" s="19"/>
      <c r="G85" s="24">
        <v>1200</v>
      </c>
      <c r="H85" s="24">
        <v>0.23</v>
      </c>
      <c r="I85" s="31"/>
      <c r="J85" s="31"/>
      <c r="K85" s="35"/>
      <c r="L85" s="3"/>
      <c r="AI85" s="3"/>
      <c r="AV85" s="3"/>
      <c r="AX85" s="3"/>
      <c r="BB85" s="3"/>
    </row>
    <row r="86" spans="1:54" x14ac:dyDescent="0.35">
      <c r="B86" s="8"/>
      <c r="C86" s="57" t="s">
        <v>192</v>
      </c>
      <c r="D86" s="54"/>
      <c r="E86" s="6"/>
      <c r="F86" s="19"/>
      <c r="G86" s="24">
        <v>-1118.19</v>
      </c>
      <c r="H86" s="24">
        <v>-0.19000000000000003</v>
      </c>
      <c r="I86" s="31"/>
      <c r="J86" s="31"/>
      <c r="K86" s="35"/>
    </row>
    <row r="87" spans="1:54" x14ac:dyDescent="0.35">
      <c r="C87" s="58" t="s">
        <v>175</v>
      </c>
      <c r="D87" s="54"/>
      <c r="E87" s="6"/>
      <c r="F87" s="19"/>
      <c r="G87" s="25">
        <v>81.81</v>
      </c>
      <c r="H87" s="25">
        <v>0.04</v>
      </c>
      <c r="I87" s="31"/>
      <c r="J87" s="31"/>
      <c r="K87" s="35"/>
    </row>
    <row r="88" spans="1:54" x14ac:dyDescent="0.35">
      <c r="C88" s="57"/>
      <c r="D88" s="54"/>
      <c r="E88" s="6"/>
      <c r="F88" s="19"/>
      <c r="G88" s="24"/>
      <c r="H88" s="24"/>
      <c r="I88" s="31"/>
      <c r="J88" s="31"/>
      <c r="K88" s="35"/>
    </row>
    <row r="89" spans="1:54" x14ac:dyDescent="0.35">
      <c r="C89" s="60" t="s">
        <v>193</v>
      </c>
      <c r="D89" s="55"/>
      <c r="E89" s="5"/>
      <c r="F89" s="20"/>
      <c r="G89" s="26">
        <v>522021.53</v>
      </c>
      <c r="H89" s="26">
        <v>100</v>
      </c>
      <c r="I89" s="32"/>
      <c r="J89" s="32"/>
      <c r="K89" s="36"/>
    </row>
    <row r="92" spans="1:54" x14ac:dyDescent="0.35">
      <c r="C92" s="1" t="s">
        <v>194</v>
      </c>
    </row>
    <row r="93" spans="1:54" x14ac:dyDescent="0.35">
      <c r="C93" s="37" t="s">
        <v>195</v>
      </c>
      <c r="D93" s="37"/>
      <c r="E93" s="37"/>
      <c r="F93" s="37"/>
      <c r="G93" s="37"/>
      <c r="H93" s="37"/>
      <c r="I93" s="37"/>
      <c r="J93" s="37"/>
      <c r="K93" s="37"/>
    </row>
    <row r="94" spans="1:54" x14ac:dyDescent="0.35">
      <c r="C94" s="2" t="s">
        <v>196</v>
      </c>
    </row>
    <row r="95" spans="1:54" x14ac:dyDescent="0.35">
      <c r="C95" s="2" t="s">
        <v>197</v>
      </c>
    </row>
    <row r="96" spans="1:54" ht="30" customHeight="1" x14ac:dyDescent="0.35">
      <c r="C96" s="81" t="s">
        <v>198</v>
      </c>
      <c r="D96" s="82"/>
      <c r="E96" s="82"/>
      <c r="F96" s="82"/>
      <c r="G96" s="82"/>
      <c r="H96" s="82"/>
      <c r="I96" s="82"/>
      <c r="J96" s="82"/>
      <c r="K96" s="82"/>
    </row>
    <row r="97" spans="3:6" x14ac:dyDescent="0.35">
      <c r="C97" s="2" t="s">
        <v>199</v>
      </c>
    </row>
    <row r="99" spans="3:6" x14ac:dyDescent="0.35">
      <c r="C99" s="78" t="s">
        <v>5235</v>
      </c>
      <c r="E99" s="78" t="s">
        <v>5236</v>
      </c>
      <c r="F99" s="79"/>
    </row>
    <row r="100" spans="3:6" x14ac:dyDescent="0.35">
      <c r="E100" s="2" t="s">
        <v>5296</v>
      </c>
    </row>
  </sheetData>
  <mergeCells count="1">
    <mergeCell ref="C96:K96"/>
  </mergeCells>
  <hyperlinks>
    <hyperlink ref="J2" location="'Index'!A1" display="'Index'!A1" xr:uid="{8496F7B7-6CAD-4FFB-B030-1C6821B8D457}"/>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4A78A-DDFA-4AE4-93AC-5A33973EC719}">
  <sheetPr codeName="Sheet1114"/>
  <dimension ref="A1:IV74"/>
  <sheetViews>
    <sheetView showGridLines="0" zoomScale="90" zoomScaleNormal="90" workbookViewId="0">
      <pane ySplit="6" topLeftCell="A72"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4696</v>
      </c>
      <c r="J2" s="38" t="s">
        <v>4846</v>
      </c>
    </row>
    <row r="3" spans="1:54" ht="16" x14ac:dyDescent="0.4">
      <c r="C3" s="1" t="s">
        <v>28</v>
      </c>
      <c r="D3" s="21" t="s">
        <v>2209</v>
      </c>
      <c r="F3" s="73" t="s">
        <v>5168</v>
      </c>
      <c r="G3" s="13" t="s">
        <v>5169</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A41" s="28"/>
      <c r="B41" s="28"/>
      <c r="C41" s="58" t="s">
        <v>19</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20</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4697</v>
      </c>
      <c r="D45" s="54"/>
      <c r="E45" s="6"/>
      <c r="F45" s="19"/>
      <c r="G45" s="24"/>
      <c r="H45" s="24"/>
      <c r="I45" s="31"/>
      <c r="J45" s="31"/>
      <c r="K45" s="35"/>
    </row>
    <row r="46" spans="1:11" x14ac:dyDescent="0.35">
      <c r="B46" s="8" t="s">
        <v>4698</v>
      </c>
      <c r="C46" s="57" t="s">
        <v>4700</v>
      </c>
      <c r="D46" s="54" t="s">
        <v>4699</v>
      </c>
      <c r="E46" s="6" t="s">
        <v>4700</v>
      </c>
      <c r="F46" s="19">
        <v>76181.165599999993</v>
      </c>
      <c r="G46" s="24">
        <v>76135.83</v>
      </c>
      <c r="H46" s="24">
        <v>97.3</v>
      </c>
      <c r="I46" s="31"/>
      <c r="J46" s="31"/>
      <c r="K46" s="35"/>
    </row>
    <row r="47" spans="1:11" x14ac:dyDescent="0.35">
      <c r="C47" s="58" t="s">
        <v>175</v>
      </c>
      <c r="D47" s="54"/>
      <c r="E47" s="6"/>
      <c r="F47" s="19"/>
      <c r="G47" s="25">
        <v>76135.83</v>
      </c>
      <c r="H47" s="25">
        <v>97.3</v>
      </c>
      <c r="I47" s="31"/>
      <c r="J47" s="31"/>
      <c r="K47" s="35"/>
    </row>
    <row r="48" spans="1:11" x14ac:dyDescent="0.35">
      <c r="A48" s="28"/>
      <c r="B48" s="28"/>
      <c r="C48" s="58"/>
      <c r="D48" s="54"/>
      <c r="E48" s="6"/>
      <c r="F48" s="19"/>
      <c r="G48" s="24"/>
      <c r="H48" s="24"/>
      <c r="I48" s="31"/>
      <c r="J48" s="31"/>
      <c r="K48" s="35"/>
    </row>
    <row r="49" spans="1:54" x14ac:dyDescent="0.35">
      <c r="A49" s="28"/>
      <c r="B49" s="28"/>
      <c r="C49" s="58" t="s">
        <v>22</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23</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190</v>
      </c>
      <c r="C54" s="57" t="s">
        <v>191</v>
      </c>
      <c r="D54" s="54"/>
      <c r="E54" s="6"/>
      <c r="F54" s="19"/>
      <c r="G54" s="24">
        <v>29.02</v>
      </c>
      <c r="H54" s="24">
        <v>0.04</v>
      </c>
      <c r="I54" s="31"/>
      <c r="J54" s="31"/>
      <c r="K54" s="35"/>
    </row>
    <row r="55" spans="1:54" x14ac:dyDescent="0.35">
      <c r="C55" s="58" t="s">
        <v>175</v>
      </c>
      <c r="D55" s="54"/>
      <c r="E55" s="6"/>
      <c r="F55" s="19"/>
      <c r="G55" s="25">
        <v>29.02</v>
      </c>
      <c r="H55" s="25">
        <v>0.04</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5122</v>
      </c>
      <c r="D58" s="54"/>
      <c r="E58" s="6"/>
      <c r="F58" s="19"/>
      <c r="G58" s="24" t="s">
        <v>2</v>
      </c>
      <c r="H58" s="24" t="s">
        <v>2</v>
      </c>
      <c r="I58" s="31"/>
      <c r="J58" s="31"/>
      <c r="K58" s="35"/>
      <c r="L58" s="3"/>
      <c r="AI58" s="3"/>
      <c r="AV58" s="3"/>
      <c r="AX58" s="3"/>
      <c r="BB58" s="3"/>
    </row>
    <row r="59" spans="1:54" x14ac:dyDescent="0.35">
      <c r="B59" s="8"/>
      <c r="C59" s="57" t="s">
        <v>192</v>
      </c>
      <c r="D59" s="54"/>
      <c r="E59" s="6"/>
      <c r="F59" s="19"/>
      <c r="G59" s="24">
        <v>2081.0100000000002</v>
      </c>
      <c r="H59" s="24">
        <v>2.66</v>
      </c>
      <c r="I59" s="31"/>
      <c r="J59" s="31"/>
      <c r="K59" s="35"/>
    </row>
    <row r="60" spans="1:54" x14ac:dyDescent="0.35">
      <c r="C60" s="58" t="s">
        <v>175</v>
      </c>
      <c r="D60" s="54"/>
      <c r="E60" s="6"/>
      <c r="F60" s="19"/>
      <c r="G60" s="25">
        <v>2081.0100000000002</v>
      </c>
      <c r="H60" s="25">
        <v>2.66</v>
      </c>
      <c r="I60" s="31"/>
      <c r="J60" s="31"/>
      <c r="K60" s="35"/>
    </row>
    <row r="61" spans="1:54" x14ac:dyDescent="0.35">
      <c r="C61" s="57"/>
      <c r="D61" s="54"/>
      <c r="E61" s="6"/>
      <c r="F61" s="19"/>
      <c r="G61" s="24"/>
      <c r="H61" s="24"/>
      <c r="I61" s="31"/>
      <c r="J61" s="31"/>
      <c r="K61" s="35"/>
    </row>
    <row r="62" spans="1:54" x14ac:dyDescent="0.35">
      <c r="C62" s="60" t="s">
        <v>193</v>
      </c>
      <c r="D62" s="55"/>
      <c r="E62" s="5"/>
      <c r="F62" s="20"/>
      <c r="G62" s="26">
        <v>78245.86</v>
      </c>
      <c r="H62" s="26">
        <v>100</v>
      </c>
      <c r="I62" s="32"/>
      <c r="J62" s="32"/>
      <c r="K62" s="36"/>
    </row>
    <row r="65" spans="3:11" x14ac:dyDescent="0.35">
      <c r="C65" s="1" t="s">
        <v>194</v>
      </c>
    </row>
    <row r="66" spans="3:11" x14ac:dyDescent="0.35">
      <c r="C66" s="37" t="s">
        <v>195</v>
      </c>
      <c r="D66" s="37"/>
      <c r="E66" s="37"/>
      <c r="F66" s="37"/>
      <c r="G66" s="37"/>
      <c r="H66" s="37"/>
      <c r="I66" s="37"/>
      <c r="J66" s="37"/>
      <c r="K66" s="37"/>
    </row>
    <row r="67" spans="3:11" x14ac:dyDescent="0.35">
      <c r="C67" s="2" t="s">
        <v>196</v>
      </c>
    </row>
    <row r="68" spans="3:11" x14ac:dyDescent="0.35">
      <c r="C68" s="2" t="s">
        <v>197</v>
      </c>
    </row>
    <row r="69" spans="3:11" ht="30" customHeight="1" x14ac:dyDescent="0.35">
      <c r="C69" s="81" t="s">
        <v>198</v>
      </c>
      <c r="D69" s="82"/>
      <c r="E69" s="82"/>
      <c r="F69" s="82"/>
      <c r="G69" s="82"/>
      <c r="H69" s="82"/>
      <c r="I69" s="82"/>
      <c r="J69" s="82"/>
      <c r="K69" s="82"/>
    </row>
    <row r="70" spans="3:11" x14ac:dyDescent="0.35">
      <c r="C70" s="2" t="s">
        <v>199</v>
      </c>
    </row>
    <row r="71" spans="3:11" x14ac:dyDescent="0.35">
      <c r="C71" s="2" t="s">
        <v>5133</v>
      </c>
    </row>
    <row r="73" spans="3:11" x14ac:dyDescent="0.35">
      <c r="C73" s="78" t="s">
        <v>5235</v>
      </c>
      <c r="E73" s="78" t="s">
        <v>5236</v>
      </c>
      <c r="F73" s="79"/>
    </row>
    <row r="74" spans="3:11" x14ac:dyDescent="0.35">
      <c r="E74" s="2" t="s">
        <v>5297</v>
      </c>
    </row>
  </sheetData>
  <mergeCells count="1">
    <mergeCell ref="C69:K69"/>
  </mergeCells>
  <hyperlinks>
    <hyperlink ref="J2" location="'Index'!A1" display="'Index'!A1" xr:uid="{9DCE278C-84E4-4618-84EC-1893E4317666}"/>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08BAF-7050-440B-933B-3BE8CF5DC52C}">
  <sheetPr codeName="Sheet1115"/>
  <dimension ref="A1:IV73"/>
  <sheetViews>
    <sheetView showGridLines="0" zoomScale="90" zoomScaleNormal="90" workbookViewId="0">
      <pane ySplit="6" topLeftCell="A66" activePane="bottomLeft" state="frozen"/>
      <selection activeCell="D7" sqref="D7"/>
      <selection pane="bottomLeft" activeCell="I83" sqref="I83"/>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4701</v>
      </c>
      <c r="J2" s="38" t="s">
        <v>4846</v>
      </c>
    </row>
    <row r="3" spans="1:54" ht="16" x14ac:dyDescent="0.4">
      <c r="C3" s="1" t="s">
        <v>28</v>
      </c>
      <c r="D3" s="21" t="s">
        <v>4702</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C41" s="59" t="s">
        <v>19</v>
      </c>
      <c r="D41" s="54"/>
      <c r="E41" s="6"/>
      <c r="F41" s="19"/>
      <c r="G41" s="24"/>
      <c r="H41" s="24"/>
      <c r="I41" s="31"/>
      <c r="J41" s="31"/>
      <c r="K41" s="35"/>
    </row>
    <row r="42" spans="1:11" x14ac:dyDescent="0.35">
      <c r="B42" s="8" t="s">
        <v>2208</v>
      </c>
      <c r="C42" s="57" t="s">
        <v>2209</v>
      </c>
      <c r="D42" s="54" t="s">
        <v>2210</v>
      </c>
      <c r="E42" s="6" t="s">
        <v>215</v>
      </c>
      <c r="F42" s="19">
        <v>32001018</v>
      </c>
      <c r="G42" s="24">
        <v>32007.42</v>
      </c>
      <c r="H42" s="24">
        <v>99.99</v>
      </c>
      <c r="I42" s="31"/>
      <c r="J42" s="31"/>
      <c r="K42" s="35"/>
    </row>
    <row r="43" spans="1:11" x14ac:dyDescent="0.35">
      <c r="C43" s="58" t="s">
        <v>175</v>
      </c>
      <c r="D43" s="54"/>
      <c r="E43" s="6"/>
      <c r="F43" s="19"/>
      <c r="G43" s="25">
        <v>32007.42</v>
      </c>
      <c r="H43" s="25">
        <v>99.99</v>
      </c>
      <c r="I43" s="31"/>
      <c r="J43" s="31"/>
      <c r="K43" s="35"/>
    </row>
    <row r="44" spans="1:11" x14ac:dyDescent="0.35">
      <c r="C44" s="57"/>
      <c r="D44" s="54"/>
      <c r="E44" s="6"/>
      <c r="F44" s="19"/>
      <c r="G44" s="24"/>
      <c r="H44" s="24"/>
      <c r="I44" s="31"/>
      <c r="J44" s="31"/>
      <c r="K44" s="35"/>
    </row>
    <row r="45" spans="1:11" x14ac:dyDescent="0.35">
      <c r="C45" s="58" t="s">
        <v>20</v>
      </c>
      <c r="D45" s="54"/>
      <c r="E45" s="6"/>
      <c r="F45" s="19"/>
      <c r="G45" s="24" t="s">
        <v>2</v>
      </c>
      <c r="H45" s="24" t="s">
        <v>2</v>
      </c>
      <c r="I45" s="31"/>
      <c r="J45" s="31"/>
      <c r="K45" s="35"/>
    </row>
    <row r="46" spans="1:11" x14ac:dyDescent="0.35">
      <c r="C46" s="57"/>
      <c r="D46" s="54"/>
      <c r="E46" s="6"/>
      <c r="F46" s="19"/>
      <c r="G46" s="24"/>
      <c r="H46" s="24"/>
      <c r="I46" s="31"/>
      <c r="J46" s="31"/>
      <c r="K46" s="35"/>
    </row>
    <row r="47" spans="1:11" x14ac:dyDescent="0.35">
      <c r="C47" s="58" t="s">
        <v>21</v>
      </c>
      <c r="D47" s="54"/>
      <c r="E47" s="6"/>
      <c r="F47" s="19"/>
      <c r="G47" s="24" t="s">
        <v>2</v>
      </c>
      <c r="H47" s="24" t="s">
        <v>2</v>
      </c>
      <c r="I47" s="31"/>
      <c r="J47" s="31"/>
      <c r="K47" s="35"/>
    </row>
    <row r="48" spans="1:11" x14ac:dyDescent="0.35">
      <c r="C48" s="57"/>
      <c r="D48" s="54"/>
      <c r="E48" s="6"/>
      <c r="F48" s="19"/>
      <c r="G48" s="24"/>
      <c r="H48" s="24"/>
      <c r="I48" s="31"/>
      <c r="J48" s="31"/>
      <c r="K48" s="35"/>
    </row>
    <row r="49" spans="1:54" x14ac:dyDescent="0.35">
      <c r="C49" s="58" t="s">
        <v>22</v>
      </c>
      <c r="D49" s="54"/>
      <c r="E49" s="6"/>
      <c r="F49" s="19"/>
      <c r="G49" s="24" t="s">
        <v>2</v>
      </c>
      <c r="H49" s="24" t="s">
        <v>2</v>
      </c>
      <c r="I49" s="31"/>
      <c r="J49" s="31"/>
      <c r="K49" s="35"/>
    </row>
    <row r="50" spans="1:54" x14ac:dyDescent="0.35">
      <c r="C50" s="57"/>
      <c r="D50" s="54"/>
      <c r="E50" s="6"/>
      <c r="F50" s="19"/>
      <c r="G50" s="24"/>
      <c r="H50" s="24"/>
      <c r="I50" s="31"/>
      <c r="J50" s="31"/>
      <c r="K50" s="35"/>
    </row>
    <row r="51" spans="1:54" x14ac:dyDescent="0.35">
      <c r="C51" s="58" t="s">
        <v>23</v>
      </c>
      <c r="D51" s="54"/>
      <c r="E51" s="6"/>
      <c r="F51" s="19"/>
      <c r="G51" s="24" t="s">
        <v>2</v>
      </c>
      <c r="H51" s="24" t="s">
        <v>2</v>
      </c>
      <c r="I51" s="31"/>
      <c r="J51" s="31"/>
      <c r="K51" s="35"/>
    </row>
    <row r="52" spans="1:54" x14ac:dyDescent="0.35">
      <c r="C52" s="57"/>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190</v>
      </c>
      <c r="C54" s="57" t="s">
        <v>191</v>
      </c>
      <c r="D54" s="54"/>
      <c r="E54" s="6"/>
      <c r="F54" s="19"/>
      <c r="G54" s="24">
        <v>72.510000000000005</v>
      </c>
      <c r="H54" s="24">
        <v>0.23</v>
      </c>
      <c r="I54" s="31"/>
      <c r="J54" s="31"/>
      <c r="K54" s="35"/>
    </row>
    <row r="55" spans="1:54" x14ac:dyDescent="0.35">
      <c r="C55" s="58" t="s">
        <v>175</v>
      </c>
      <c r="D55" s="54"/>
      <c r="E55" s="6"/>
      <c r="F55" s="19"/>
      <c r="G55" s="25">
        <v>72.510000000000005</v>
      </c>
      <c r="H55" s="25">
        <v>0.23</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5122</v>
      </c>
      <c r="D58" s="54"/>
      <c r="E58" s="6"/>
      <c r="F58" s="19"/>
      <c r="G58" s="24" t="s">
        <v>2</v>
      </c>
      <c r="H58" s="24" t="s">
        <v>2</v>
      </c>
      <c r="I58" s="31"/>
      <c r="J58" s="31"/>
      <c r="K58" s="35"/>
      <c r="L58" s="3"/>
      <c r="AI58" s="3"/>
      <c r="AV58" s="3"/>
      <c r="AX58" s="3"/>
      <c r="BB58" s="3"/>
    </row>
    <row r="59" spans="1:54" x14ac:dyDescent="0.35">
      <c r="B59" s="8"/>
      <c r="C59" s="57" t="s">
        <v>192</v>
      </c>
      <c r="D59" s="54"/>
      <c r="E59" s="6"/>
      <c r="F59" s="19"/>
      <c r="G59" s="24">
        <v>-70.44</v>
      </c>
      <c r="H59" s="24">
        <v>-0.22</v>
      </c>
      <c r="I59" s="31"/>
      <c r="J59" s="31"/>
      <c r="K59" s="35"/>
    </row>
    <row r="60" spans="1:54" x14ac:dyDescent="0.35">
      <c r="C60" s="58" t="s">
        <v>175</v>
      </c>
      <c r="D60" s="54"/>
      <c r="E60" s="6"/>
      <c r="F60" s="19"/>
      <c r="G60" s="25">
        <v>-70.44</v>
      </c>
      <c r="H60" s="25">
        <v>-0.22</v>
      </c>
      <c r="I60" s="31"/>
      <c r="J60" s="31"/>
      <c r="K60" s="35"/>
    </row>
    <row r="61" spans="1:54" x14ac:dyDescent="0.35">
      <c r="C61" s="57"/>
      <c r="D61" s="54"/>
      <c r="E61" s="6"/>
      <c r="F61" s="19"/>
      <c r="G61" s="24"/>
      <c r="H61" s="24"/>
      <c r="I61" s="31"/>
      <c r="J61" s="31"/>
      <c r="K61" s="35"/>
    </row>
    <row r="62" spans="1:54" x14ac:dyDescent="0.35">
      <c r="C62" s="60" t="s">
        <v>193</v>
      </c>
      <c r="D62" s="55"/>
      <c r="E62" s="5"/>
      <c r="F62" s="20"/>
      <c r="G62" s="26">
        <v>32009.49</v>
      </c>
      <c r="H62" s="26">
        <v>100</v>
      </c>
      <c r="I62" s="32"/>
      <c r="J62" s="32"/>
      <c r="K62" s="36"/>
    </row>
    <row r="65" spans="3:11" x14ac:dyDescent="0.35">
      <c r="C65" s="1" t="s">
        <v>194</v>
      </c>
    </row>
    <row r="66" spans="3:11" x14ac:dyDescent="0.35">
      <c r="C66" s="37" t="s">
        <v>195</v>
      </c>
      <c r="D66" s="37"/>
      <c r="E66" s="37"/>
      <c r="F66" s="37"/>
      <c r="G66" s="37"/>
      <c r="H66" s="37"/>
      <c r="I66" s="37"/>
      <c r="J66" s="37"/>
      <c r="K66" s="37"/>
    </row>
    <row r="67" spans="3:11" x14ac:dyDescent="0.35">
      <c r="C67" s="2" t="s">
        <v>196</v>
      </c>
    </row>
    <row r="68" spans="3:11" x14ac:dyDescent="0.35">
      <c r="C68" s="2" t="s">
        <v>197</v>
      </c>
    </row>
    <row r="69" spans="3:11" ht="30" customHeight="1" x14ac:dyDescent="0.35">
      <c r="C69" s="81" t="s">
        <v>198</v>
      </c>
      <c r="D69" s="82"/>
      <c r="E69" s="82"/>
      <c r="F69" s="82"/>
      <c r="G69" s="82"/>
      <c r="H69" s="82"/>
      <c r="I69" s="82"/>
      <c r="J69" s="82"/>
      <c r="K69" s="82"/>
    </row>
    <row r="70" spans="3:11" x14ac:dyDescent="0.35">
      <c r="C70" s="2" t="s">
        <v>199</v>
      </c>
    </row>
    <row r="72" spans="3:11" x14ac:dyDescent="0.35">
      <c r="C72" s="78" t="s">
        <v>5235</v>
      </c>
      <c r="E72" s="78" t="s">
        <v>5236</v>
      </c>
      <c r="F72" s="79"/>
    </row>
    <row r="73" spans="3:11" x14ac:dyDescent="0.35">
      <c r="E73" s="2" t="s">
        <v>5297</v>
      </c>
    </row>
  </sheetData>
  <mergeCells count="1">
    <mergeCell ref="C69:K69"/>
  </mergeCells>
  <hyperlinks>
    <hyperlink ref="J2" location="'Index'!A1" display="'Index'!A1" xr:uid="{4E6BD764-D3C3-4CD4-BA03-48D01C7C6C30}"/>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B7530-DB81-4F0E-B9F7-03DB82F9B1EC}">
  <sheetPr codeName="Sheet1116"/>
  <dimension ref="A1:IV121"/>
  <sheetViews>
    <sheetView showGridLines="0" zoomScale="90" zoomScaleNormal="90" workbookViewId="0">
      <pane ySplit="6" topLeftCell="A114"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4703</v>
      </c>
      <c r="J2" s="38" t="s">
        <v>4846</v>
      </c>
    </row>
    <row r="3" spans="1:54" ht="16" x14ac:dyDescent="0.4">
      <c r="C3" s="1" t="s">
        <v>28</v>
      </c>
      <c r="D3" s="21" t="s">
        <v>4704</v>
      </c>
      <c r="F3" s="73" t="s">
        <v>5168</v>
      </c>
      <c r="G3" s="13" t="s">
        <v>5170</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1094</v>
      </c>
      <c r="C10" s="57" t="s">
        <v>1095</v>
      </c>
      <c r="D10" s="54" t="s">
        <v>1096</v>
      </c>
      <c r="E10" s="6" t="s">
        <v>82</v>
      </c>
      <c r="F10" s="19">
        <v>2684</v>
      </c>
      <c r="G10" s="24">
        <v>53.88</v>
      </c>
      <c r="H10" s="24">
        <v>2.08</v>
      </c>
      <c r="I10" s="31"/>
      <c r="J10" s="31"/>
      <c r="K10" s="35"/>
    </row>
    <row r="11" spans="1:54" x14ac:dyDescent="0.35">
      <c r="B11" s="8" t="s">
        <v>1126</v>
      </c>
      <c r="C11" s="57" t="s">
        <v>1127</v>
      </c>
      <c r="D11" s="54" t="s">
        <v>1128</v>
      </c>
      <c r="E11" s="6" t="s">
        <v>490</v>
      </c>
      <c r="F11" s="19">
        <v>5377</v>
      </c>
      <c r="G11" s="24">
        <v>53.87</v>
      </c>
      <c r="H11" s="24">
        <v>2.08</v>
      </c>
      <c r="I11" s="31"/>
      <c r="J11" s="31"/>
      <c r="K11" s="35"/>
    </row>
    <row r="12" spans="1:54" x14ac:dyDescent="0.35">
      <c r="B12" s="8" t="s">
        <v>845</v>
      </c>
      <c r="C12" s="57" t="s">
        <v>846</v>
      </c>
      <c r="D12" s="54" t="s">
        <v>847</v>
      </c>
      <c r="E12" s="6" t="s">
        <v>127</v>
      </c>
      <c r="F12" s="19">
        <v>1007</v>
      </c>
      <c r="G12" s="24">
        <v>53.62</v>
      </c>
      <c r="H12" s="24">
        <v>2.0699999999999998</v>
      </c>
      <c r="I12" s="31"/>
      <c r="J12" s="31"/>
      <c r="K12" s="35"/>
    </row>
    <row r="13" spans="1:54" x14ac:dyDescent="0.35">
      <c r="B13" s="8" t="s">
        <v>1021</v>
      </c>
      <c r="C13" s="57" t="s">
        <v>1022</v>
      </c>
      <c r="D13" s="54" t="s">
        <v>1023</v>
      </c>
      <c r="E13" s="6" t="s">
        <v>71</v>
      </c>
      <c r="F13" s="19">
        <v>1439</v>
      </c>
      <c r="G13" s="24">
        <v>53.57</v>
      </c>
      <c r="H13" s="24">
        <v>2.0699999999999998</v>
      </c>
      <c r="I13" s="31"/>
      <c r="J13" s="31"/>
      <c r="K13" s="35"/>
    </row>
    <row r="14" spans="1:54" x14ac:dyDescent="0.35">
      <c r="B14" s="8" t="s">
        <v>999</v>
      </c>
      <c r="C14" s="57" t="s">
        <v>1000</v>
      </c>
      <c r="D14" s="54" t="s">
        <v>1001</v>
      </c>
      <c r="E14" s="6" t="s">
        <v>43</v>
      </c>
      <c r="F14" s="19">
        <v>8193</v>
      </c>
      <c r="G14" s="24">
        <v>53.24</v>
      </c>
      <c r="H14" s="24">
        <v>2.0499999999999998</v>
      </c>
      <c r="I14" s="31"/>
      <c r="J14" s="31"/>
      <c r="K14" s="35"/>
    </row>
    <row r="15" spans="1:54" x14ac:dyDescent="0.35">
      <c r="B15" s="8" t="s">
        <v>83</v>
      </c>
      <c r="C15" s="57" t="s">
        <v>84</v>
      </c>
      <c r="D15" s="54" t="s">
        <v>85</v>
      </c>
      <c r="E15" s="6" t="s">
        <v>86</v>
      </c>
      <c r="F15" s="19">
        <v>7755</v>
      </c>
      <c r="G15" s="24">
        <v>53.18</v>
      </c>
      <c r="H15" s="24">
        <v>2.0499999999999998</v>
      </c>
      <c r="I15" s="31"/>
      <c r="J15" s="31"/>
      <c r="K15" s="35"/>
    </row>
    <row r="16" spans="1:54" x14ac:dyDescent="0.35">
      <c r="B16" s="8" t="s">
        <v>408</v>
      </c>
      <c r="C16" s="57" t="s">
        <v>409</v>
      </c>
      <c r="D16" s="54" t="s">
        <v>410</v>
      </c>
      <c r="E16" s="6" t="s">
        <v>411</v>
      </c>
      <c r="F16" s="19">
        <v>21546</v>
      </c>
      <c r="G16" s="24">
        <v>53.09</v>
      </c>
      <c r="H16" s="24">
        <v>2.0499999999999998</v>
      </c>
      <c r="I16" s="31"/>
      <c r="J16" s="31"/>
      <c r="K16" s="35"/>
    </row>
    <row r="17" spans="2:11" x14ac:dyDescent="0.35">
      <c r="B17" s="8" t="s">
        <v>996</v>
      </c>
      <c r="C17" s="57" t="s">
        <v>997</v>
      </c>
      <c r="D17" s="54" t="s">
        <v>998</v>
      </c>
      <c r="E17" s="6" t="s">
        <v>67</v>
      </c>
      <c r="F17" s="19">
        <v>2031</v>
      </c>
      <c r="G17" s="24">
        <v>53.03</v>
      </c>
      <c r="H17" s="24">
        <v>2.04</v>
      </c>
      <c r="I17" s="31"/>
      <c r="J17" s="31"/>
      <c r="K17" s="35"/>
    </row>
    <row r="18" spans="2:11" x14ac:dyDescent="0.35">
      <c r="B18" s="8" t="s">
        <v>64</v>
      </c>
      <c r="C18" s="57" t="s">
        <v>65</v>
      </c>
      <c r="D18" s="54" t="s">
        <v>66</v>
      </c>
      <c r="E18" s="6" t="s">
        <v>67</v>
      </c>
      <c r="F18" s="19">
        <v>457</v>
      </c>
      <c r="G18" s="24">
        <v>52.6</v>
      </c>
      <c r="H18" s="24">
        <v>2.0299999999999998</v>
      </c>
      <c r="I18" s="31"/>
      <c r="J18" s="31"/>
      <c r="K18" s="35"/>
    </row>
    <row r="19" spans="2:11" x14ac:dyDescent="0.35">
      <c r="B19" s="8" t="s">
        <v>51</v>
      </c>
      <c r="C19" s="57" t="s">
        <v>52</v>
      </c>
      <c r="D19" s="54" t="s">
        <v>53</v>
      </c>
      <c r="E19" s="6" t="s">
        <v>54</v>
      </c>
      <c r="F19" s="19">
        <v>1504</v>
      </c>
      <c r="G19" s="24">
        <v>52.52</v>
      </c>
      <c r="H19" s="24">
        <v>2.0299999999999998</v>
      </c>
      <c r="I19" s="31"/>
      <c r="J19" s="31"/>
      <c r="K19" s="35"/>
    </row>
    <row r="20" spans="2:11" x14ac:dyDescent="0.35">
      <c r="B20" s="8" t="s">
        <v>1097</v>
      </c>
      <c r="C20" s="57" t="s">
        <v>1098</v>
      </c>
      <c r="D20" s="54" t="s">
        <v>1099</v>
      </c>
      <c r="E20" s="6" t="s">
        <v>1100</v>
      </c>
      <c r="F20" s="19">
        <v>17397</v>
      </c>
      <c r="G20" s="24">
        <v>52.42</v>
      </c>
      <c r="H20" s="24">
        <v>2.02</v>
      </c>
      <c r="I20" s="31"/>
      <c r="J20" s="31"/>
      <c r="K20" s="35"/>
    </row>
    <row r="21" spans="2:11" x14ac:dyDescent="0.35">
      <c r="B21" s="8" t="s">
        <v>1101</v>
      </c>
      <c r="C21" s="57" t="s">
        <v>1102</v>
      </c>
      <c r="D21" s="54" t="s">
        <v>1103</v>
      </c>
      <c r="E21" s="6" t="s">
        <v>160</v>
      </c>
      <c r="F21" s="19">
        <v>2239</v>
      </c>
      <c r="G21" s="24">
        <v>52.41</v>
      </c>
      <c r="H21" s="24">
        <v>2.02</v>
      </c>
      <c r="I21" s="31"/>
      <c r="J21" s="31"/>
      <c r="K21" s="35"/>
    </row>
    <row r="22" spans="2:11" x14ac:dyDescent="0.35">
      <c r="B22" s="8" t="s">
        <v>40</v>
      </c>
      <c r="C22" s="57" t="s">
        <v>41</v>
      </c>
      <c r="D22" s="54" t="s">
        <v>42</v>
      </c>
      <c r="E22" s="6" t="s">
        <v>43</v>
      </c>
      <c r="F22" s="19">
        <v>2866</v>
      </c>
      <c r="G22" s="24">
        <v>52.4</v>
      </c>
      <c r="H22" s="24">
        <v>2.02</v>
      </c>
      <c r="I22" s="31"/>
      <c r="J22" s="31"/>
      <c r="K22" s="35"/>
    </row>
    <row r="23" spans="2:11" x14ac:dyDescent="0.35">
      <c r="B23" s="8" t="s">
        <v>44</v>
      </c>
      <c r="C23" s="57" t="s">
        <v>45</v>
      </c>
      <c r="D23" s="54" t="s">
        <v>46</v>
      </c>
      <c r="E23" s="6" t="s">
        <v>43</v>
      </c>
      <c r="F23" s="19">
        <v>3885</v>
      </c>
      <c r="G23" s="24">
        <v>52.38</v>
      </c>
      <c r="H23" s="24">
        <v>2.02</v>
      </c>
      <c r="I23" s="31"/>
      <c r="J23" s="31"/>
      <c r="K23" s="35"/>
    </row>
    <row r="24" spans="2:11" x14ac:dyDescent="0.35">
      <c r="B24" s="8" t="s">
        <v>851</v>
      </c>
      <c r="C24" s="57" t="s">
        <v>852</v>
      </c>
      <c r="D24" s="54" t="s">
        <v>853</v>
      </c>
      <c r="E24" s="6" t="s">
        <v>160</v>
      </c>
      <c r="F24" s="19">
        <v>1709</v>
      </c>
      <c r="G24" s="24">
        <v>52.35</v>
      </c>
      <c r="H24" s="24">
        <v>2.02</v>
      </c>
      <c r="I24" s="31"/>
      <c r="J24" s="31"/>
      <c r="K24" s="35"/>
    </row>
    <row r="25" spans="2:11" x14ac:dyDescent="0.35">
      <c r="B25" s="8" t="s">
        <v>256</v>
      </c>
      <c r="C25" s="57" t="s">
        <v>257</v>
      </c>
      <c r="D25" s="54" t="s">
        <v>258</v>
      </c>
      <c r="E25" s="6" t="s">
        <v>252</v>
      </c>
      <c r="F25" s="19">
        <v>3016</v>
      </c>
      <c r="G25" s="24">
        <v>52.28</v>
      </c>
      <c r="H25" s="24">
        <v>2.02</v>
      </c>
      <c r="I25" s="31"/>
      <c r="J25" s="31"/>
      <c r="K25" s="35"/>
    </row>
    <row r="26" spans="2:11" x14ac:dyDescent="0.35">
      <c r="B26" s="8" t="s">
        <v>1104</v>
      </c>
      <c r="C26" s="57" t="s">
        <v>1105</v>
      </c>
      <c r="D26" s="54" t="s">
        <v>1106</v>
      </c>
      <c r="E26" s="6" t="s">
        <v>200</v>
      </c>
      <c r="F26" s="19">
        <v>4916</v>
      </c>
      <c r="G26" s="24">
        <v>52.27</v>
      </c>
      <c r="H26" s="24">
        <v>2.02</v>
      </c>
      <c r="I26" s="31"/>
      <c r="J26" s="31"/>
      <c r="K26" s="35"/>
    </row>
    <row r="27" spans="2:11" x14ac:dyDescent="0.35">
      <c r="B27" s="8" t="s">
        <v>58</v>
      </c>
      <c r="C27" s="57" t="s">
        <v>59</v>
      </c>
      <c r="D27" s="54" t="s">
        <v>60</v>
      </c>
      <c r="E27" s="6" t="s">
        <v>43</v>
      </c>
      <c r="F27" s="19">
        <v>2405</v>
      </c>
      <c r="G27" s="24">
        <v>52.22</v>
      </c>
      <c r="H27" s="24">
        <v>2.0099999999999998</v>
      </c>
      <c r="I27" s="31"/>
      <c r="J27" s="31"/>
      <c r="K27" s="35"/>
    </row>
    <row r="28" spans="2:11" x14ac:dyDescent="0.35">
      <c r="B28" s="8" t="s">
        <v>539</v>
      </c>
      <c r="C28" s="57" t="s">
        <v>540</v>
      </c>
      <c r="D28" s="54" t="s">
        <v>541</v>
      </c>
      <c r="E28" s="6" t="s">
        <v>542</v>
      </c>
      <c r="F28" s="19">
        <v>4414</v>
      </c>
      <c r="G28" s="24">
        <v>52.22</v>
      </c>
      <c r="H28" s="24">
        <v>2.0099999999999998</v>
      </c>
      <c r="I28" s="31"/>
      <c r="J28" s="31"/>
      <c r="K28" s="35"/>
    </row>
    <row r="29" spans="2:11" x14ac:dyDescent="0.35">
      <c r="B29" s="8" t="s">
        <v>384</v>
      </c>
      <c r="C29" s="57" t="s">
        <v>385</v>
      </c>
      <c r="D29" s="54" t="s">
        <v>386</v>
      </c>
      <c r="E29" s="6" t="s">
        <v>97</v>
      </c>
      <c r="F29" s="19">
        <v>12737</v>
      </c>
      <c r="G29" s="24">
        <v>52.19</v>
      </c>
      <c r="H29" s="24">
        <v>2.0099999999999998</v>
      </c>
      <c r="I29" s="31"/>
      <c r="J29" s="31"/>
      <c r="K29" s="35"/>
    </row>
    <row r="30" spans="2:11" x14ac:dyDescent="0.35">
      <c r="B30" s="8" t="s">
        <v>1114</v>
      </c>
      <c r="C30" s="57" t="s">
        <v>1115</v>
      </c>
      <c r="D30" s="54" t="s">
        <v>1116</v>
      </c>
      <c r="E30" s="6" t="s">
        <v>82</v>
      </c>
      <c r="F30" s="19">
        <v>22940</v>
      </c>
      <c r="G30" s="24">
        <v>52.19</v>
      </c>
      <c r="H30" s="24">
        <v>2.0099999999999998</v>
      </c>
      <c r="I30" s="31"/>
      <c r="J30" s="31"/>
      <c r="K30" s="35"/>
    </row>
    <row r="31" spans="2:11" x14ac:dyDescent="0.35">
      <c r="B31" s="8" t="s">
        <v>1110</v>
      </c>
      <c r="C31" s="57" t="s">
        <v>1111</v>
      </c>
      <c r="D31" s="54" t="s">
        <v>1112</v>
      </c>
      <c r="E31" s="6" t="s">
        <v>1113</v>
      </c>
      <c r="F31" s="19">
        <v>13105</v>
      </c>
      <c r="G31" s="24">
        <v>52.18</v>
      </c>
      <c r="H31" s="24">
        <v>2.0099999999999998</v>
      </c>
      <c r="I31" s="31"/>
      <c r="J31" s="31"/>
      <c r="K31" s="35"/>
    </row>
    <row r="32" spans="2:11" x14ac:dyDescent="0.35">
      <c r="B32" s="8" t="s">
        <v>72</v>
      </c>
      <c r="C32" s="57" t="s">
        <v>73</v>
      </c>
      <c r="D32" s="54" t="s">
        <v>74</v>
      </c>
      <c r="E32" s="6" t="s">
        <v>43</v>
      </c>
      <c r="F32" s="19">
        <v>6754</v>
      </c>
      <c r="G32" s="24">
        <v>52.11</v>
      </c>
      <c r="H32" s="24">
        <v>2.0099999999999998</v>
      </c>
      <c r="I32" s="31"/>
      <c r="J32" s="31"/>
      <c r="K32" s="35"/>
    </row>
    <row r="33" spans="2:11" x14ac:dyDescent="0.35">
      <c r="B33" s="8" t="s">
        <v>513</v>
      </c>
      <c r="C33" s="57" t="s">
        <v>514</v>
      </c>
      <c r="D33" s="54" t="s">
        <v>515</v>
      </c>
      <c r="E33" s="6" t="s">
        <v>309</v>
      </c>
      <c r="F33" s="19">
        <v>2315</v>
      </c>
      <c r="G33" s="24">
        <v>52.1</v>
      </c>
      <c r="H33" s="24">
        <v>2.0099999999999998</v>
      </c>
      <c r="I33" s="31"/>
      <c r="J33" s="31"/>
      <c r="K33" s="35"/>
    </row>
    <row r="34" spans="2:11" x14ac:dyDescent="0.35">
      <c r="B34" s="8" t="s">
        <v>120</v>
      </c>
      <c r="C34" s="57" t="s">
        <v>121</v>
      </c>
      <c r="D34" s="54" t="s">
        <v>122</v>
      </c>
      <c r="E34" s="6" t="s">
        <v>123</v>
      </c>
      <c r="F34" s="19">
        <v>17937</v>
      </c>
      <c r="G34" s="24">
        <v>52.08</v>
      </c>
      <c r="H34" s="24">
        <v>2.0099999999999998</v>
      </c>
      <c r="I34" s="31"/>
      <c r="J34" s="31"/>
      <c r="K34" s="35"/>
    </row>
    <row r="35" spans="2:11" x14ac:dyDescent="0.35">
      <c r="B35" s="8" t="s">
        <v>1129</v>
      </c>
      <c r="C35" s="57" t="s">
        <v>1130</v>
      </c>
      <c r="D35" s="54" t="s">
        <v>1131</v>
      </c>
      <c r="E35" s="6" t="s">
        <v>1132</v>
      </c>
      <c r="F35" s="19">
        <v>2249</v>
      </c>
      <c r="G35" s="24">
        <v>52.08</v>
      </c>
      <c r="H35" s="24">
        <v>2.0099999999999998</v>
      </c>
      <c r="I35" s="31"/>
      <c r="J35" s="31"/>
      <c r="K35" s="35"/>
    </row>
    <row r="36" spans="2:11" x14ac:dyDescent="0.35">
      <c r="B36" s="8" t="s">
        <v>1123</v>
      </c>
      <c r="C36" s="57" t="s">
        <v>1124</v>
      </c>
      <c r="D36" s="54" t="s">
        <v>1125</v>
      </c>
      <c r="E36" s="6" t="s">
        <v>152</v>
      </c>
      <c r="F36" s="19">
        <v>786</v>
      </c>
      <c r="G36" s="24">
        <v>52</v>
      </c>
      <c r="H36" s="24">
        <v>2.0099999999999998</v>
      </c>
      <c r="I36" s="31"/>
      <c r="J36" s="31"/>
      <c r="K36" s="35"/>
    </row>
    <row r="37" spans="2:11" x14ac:dyDescent="0.35">
      <c r="B37" s="8" t="s">
        <v>94</v>
      </c>
      <c r="C37" s="57" t="s">
        <v>95</v>
      </c>
      <c r="D37" s="54" t="s">
        <v>96</v>
      </c>
      <c r="E37" s="6" t="s">
        <v>97</v>
      </c>
      <c r="F37" s="19">
        <v>2298</v>
      </c>
      <c r="G37" s="24">
        <v>51.91</v>
      </c>
      <c r="H37" s="24">
        <v>2</v>
      </c>
      <c r="I37" s="31"/>
      <c r="J37" s="31"/>
      <c r="K37" s="35"/>
    </row>
    <row r="38" spans="2:11" x14ac:dyDescent="0.35">
      <c r="B38" s="8" t="s">
        <v>1120</v>
      </c>
      <c r="C38" s="57" t="s">
        <v>1121</v>
      </c>
      <c r="D38" s="54" t="s">
        <v>1122</v>
      </c>
      <c r="E38" s="6" t="s">
        <v>86</v>
      </c>
      <c r="F38" s="19">
        <v>3352</v>
      </c>
      <c r="G38" s="24">
        <v>51.88</v>
      </c>
      <c r="H38" s="24">
        <v>2</v>
      </c>
      <c r="I38" s="31"/>
      <c r="J38" s="31"/>
      <c r="K38" s="35"/>
    </row>
    <row r="39" spans="2:11" x14ac:dyDescent="0.35">
      <c r="B39" s="8" t="s">
        <v>75</v>
      </c>
      <c r="C39" s="57" t="s">
        <v>76</v>
      </c>
      <c r="D39" s="54" t="s">
        <v>77</v>
      </c>
      <c r="E39" s="6" t="s">
        <v>78</v>
      </c>
      <c r="F39" s="19">
        <v>4061</v>
      </c>
      <c r="G39" s="24">
        <v>51.78</v>
      </c>
      <c r="H39" s="24">
        <v>2</v>
      </c>
      <c r="I39" s="31"/>
      <c r="J39" s="31"/>
      <c r="K39" s="35"/>
    </row>
    <row r="40" spans="2:11" x14ac:dyDescent="0.35">
      <c r="B40" s="8" t="s">
        <v>527</v>
      </c>
      <c r="C40" s="57" t="s">
        <v>528</v>
      </c>
      <c r="D40" s="54" t="s">
        <v>529</v>
      </c>
      <c r="E40" s="6" t="s">
        <v>82</v>
      </c>
      <c r="F40" s="19">
        <v>576</v>
      </c>
      <c r="G40" s="24">
        <v>51.53</v>
      </c>
      <c r="H40" s="24">
        <v>1.99</v>
      </c>
      <c r="I40" s="31"/>
      <c r="J40" s="31"/>
      <c r="K40" s="35"/>
    </row>
    <row r="41" spans="2:11" x14ac:dyDescent="0.35">
      <c r="B41" s="8" t="s">
        <v>61</v>
      </c>
      <c r="C41" s="57" t="s">
        <v>62</v>
      </c>
      <c r="D41" s="54" t="s">
        <v>63</v>
      </c>
      <c r="E41" s="6" t="s">
        <v>50</v>
      </c>
      <c r="F41" s="19">
        <v>1427</v>
      </c>
      <c r="G41" s="24">
        <v>51.46</v>
      </c>
      <c r="H41" s="24">
        <v>1.98</v>
      </c>
      <c r="I41" s="31"/>
      <c r="J41" s="31"/>
      <c r="K41" s="35"/>
    </row>
    <row r="42" spans="2:11" x14ac:dyDescent="0.35">
      <c r="B42" s="8" t="s">
        <v>55</v>
      </c>
      <c r="C42" s="57" t="s">
        <v>56</v>
      </c>
      <c r="D42" s="54" t="s">
        <v>57</v>
      </c>
      <c r="E42" s="6" t="s">
        <v>43</v>
      </c>
      <c r="F42" s="19">
        <v>4666</v>
      </c>
      <c r="G42" s="24">
        <v>51.42</v>
      </c>
      <c r="H42" s="24">
        <v>1.98</v>
      </c>
      <c r="I42" s="31"/>
      <c r="J42" s="31"/>
      <c r="K42" s="35"/>
    </row>
    <row r="43" spans="2:11" x14ac:dyDescent="0.35">
      <c r="B43" s="8" t="s">
        <v>87</v>
      </c>
      <c r="C43" s="57" t="s">
        <v>88</v>
      </c>
      <c r="D43" s="54" t="s">
        <v>89</v>
      </c>
      <c r="E43" s="6" t="s">
        <v>71</v>
      </c>
      <c r="F43" s="19">
        <v>961</v>
      </c>
      <c r="G43" s="24">
        <v>51.39</v>
      </c>
      <c r="H43" s="24">
        <v>1.98</v>
      </c>
      <c r="I43" s="31"/>
      <c r="J43" s="31"/>
      <c r="K43" s="35"/>
    </row>
    <row r="44" spans="2:11" x14ac:dyDescent="0.35">
      <c r="B44" s="8" t="s">
        <v>990</v>
      </c>
      <c r="C44" s="57" t="s">
        <v>991</v>
      </c>
      <c r="D44" s="54" t="s">
        <v>992</v>
      </c>
      <c r="E44" s="6" t="s">
        <v>71</v>
      </c>
      <c r="F44" s="19">
        <v>652</v>
      </c>
      <c r="G44" s="24">
        <v>51.37</v>
      </c>
      <c r="H44" s="24">
        <v>1.98</v>
      </c>
      <c r="I44" s="31"/>
      <c r="J44" s="31"/>
      <c r="K44" s="35"/>
    </row>
    <row r="45" spans="2:11" x14ac:dyDescent="0.35">
      <c r="B45" s="8" t="s">
        <v>101</v>
      </c>
      <c r="C45" s="57" t="s">
        <v>102</v>
      </c>
      <c r="D45" s="54" t="s">
        <v>103</v>
      </c>
      <c r="E45" s="6" t="s">
        <v>104</v>
      </c>
      <c r="F45" s="19">
        <v>7527</v>
      </c>
      <c r="G45" s="24">
        <v>51.37</v>
      </c>
      <c r="H45" s="24">
        <v>1.98</v>
      </c>
      <c r="I45" s="31"/>
      <c r="J45" s="31"/>
      <c r="K45" s="35"/>
    </row>
    <row r="46" spans="2:11" x14ac:dyDescent="0.35">
      <c r="B46" s="8" t="s">
        <v>300</v>
      </c>
      <c r="C46" s="57" t="s">
        <v>301</v>
      </c>
      <c r="D46" s="54" t="s">
        <v>302</v>
      </c>
      <c r="E46" s="6" t="s">
        <v>200</v>
      </c>
      <c r="F46" s="19">
        <v>33303</v>
      </c>
      <c r="G46" s="24">
        <v>51.37</v>
      </c>
      <c r="H46" s="24">
        <v>1.98</v>
      </c>
      <c r="I46" s="31"/>
      <c r="J46" s="31"/>
      <c r="K46" s="35"/>
    </row>
    <row r="47" spans="2:11" x14ac:dyDescent="0.35">
      <c r="B47" s="8" t="s">
        <v>452</v>
      </c>
      <c r="C47" s="57" t="s">
        <v>453</v>
      </c>
      <c r="D47" s="54" t="s">
        <v>454</v>
      </c>
      <c r="E47" s="6" t="s">
        <v>93</v>
      </c>
      <c r="F47" s="19">
        <v>2958</v>
      </c>
      <c r="G47" s="24">
        <v>51.31</v>
      </c>
      <c r="H47" s="24">
        <v>1.98</v>
      </c>
      <c r="I47" s="31"/>
      <c r="J47" s="31"/>
      <c r="K47" s="35"/>
    </row>
    <row r="48" spans="2:11" x14ac:dyDescent="0.35">
      <c r="B48" s="8" t="s">
        <v>987</v>
      </c>
      <c r="C48" s="57" t="s">
        <v>988</v>
      </c>
      <c r="D48" s="54" t="s">
        <v>989</v>
      </c>
      <c r="E48" s="6" t="s">
        <v>50</v>
      </c>
      <c r="F48" s="19">
        <v>3212</v>
      </c>
      <c r="G48" s="24">
        <v>51.15</v>
      </c>
      <c r="H48" s="24">
        <v>1.97</v>
      </c>
      <c r="I48" s="31"/>
      <c r="J48" s="31"/>
      <c r="K48" s="35"/>
    </row>
    <row r="49" spans="2:11" x14ac:dyDescent="0.35">
      <c r="B49" s="8" t="s">
        <v>546</v>
      </c>
      <c r="C49" s="57" t="s">
        <v>547</v>
      </c>
      <c r="D49" s="54" t="s">
        <v>548</v>
      </c>
      <c r="E49" s="6" t="s">
        <v>123</v>
      </c>
      <c r="F49" s="19">
        <v>14224</v>
      </c>
      <c r="G49" s="24">
        <v>50.87</v>
      </c>
      <c r="H49" s="24">
        <v>1.96</v>
      </c>
      <c r="I49" s="31"/>
      <c r="J49" s="31"/>
      <c r="K49" s="35"/>
    </row>
    <row r="50" spans="2:11" x14ac:dyDescent="0.35">
      <c r="B50" s="8" t="s">
        <v>375</v>
      </c>
      <c r="C50" s="57" t="s">
        <v>376</v>
      </c>
      <c r="D50" s="54" t="s">
        <v>377</v>
      </c>
      <c r="E50" s="6" t="s">
        <v>71</v>
      </c>
      <c r="F50" s="19">
        <v>1908</v>
      </c>
      <c r="G50" s="24">
        <v>50.86</v>
      </c>
      <c r="H50" s="24">
        <v>1.96</v>
      </c>
      <c r="I50" s="31"/>
      <c r="J50" s="31"/>
      <c r="K50" s="35"/>
    </row>
    <row r="51" spans="2:11" x14ac:dyDescent="0.35">
      <c r="B51" s="8" t="s">
        <v>393</v>
      </c>
      <c r="C51" s="57" t="s">
        <v>394</v>
      </c>
      <c r="D51" s="54" t="s">
        <v>395</v>
      </c>
      <c r="E51" s="6" t="s">
        <v>50</v>
      </c>
      <c r="F51" s="19">
        <v>3586</v>
      </c>
      <c r="G51" s="24">
        <v>50.86</v>
      </c>
      <c r="H51" s="24">
        <v>1.96</v>
      </c>
      <c r="I51" s="31"/>
      <c r="J51" s="31"/>
      <c r="K51" s="35"/>
    </row>
    <row r="52" spans="2:11" x14ac:dyDescent="0.35">
      <c r="B52" s="8" t="s">
        <v>1117</v>
      </c>
      <c r="C52" s="57" t="s">
        <v>1118</v>
      </c>
      <c r="D52" s="54" t="s">
        <v>1119</v>
      </c>
      <c r="E52" s="6" t="s">
        <v>93</v>
      </c>
      <c r="F52" s="19">
        <v>4431</v>
      </c>
      <c r="G52" s="24">
        <v>50.7</v>
      </c>
      <c r="H52" s="24">
        <v>1.95</v>
      </c>
      <c r="I52" s="31"/>
      <c r="J52" s="31"/>
      <c r="K52" s="35"/>
    </row>
    <row r="53" spans="2:11" x14ac:dyDescent="0.35">
      <c r="B53" s="8" t="s">
        <v>68</v>
      </c>
      <c r="C53" s="57" t="s">
        <v>69</v>
      </c>
      <c r="D53" s="54" t="s">
        <v>70</v>
      </c>
      <c r="E53" s="6" t="s">
        <v>71</v>
      </c>
      <c r="F53" s="19">
        <v>440</v>
      </c>
      <c r="G53" s="24">
        <v>50.7</v>
      </c>
      <c r="H53" s="24">
        <v>1.95</v>
      </c>
      <c r="I53" s="31"/>
      <c r="J53" s="31"/>
      <c r="K53" s="35"/>
    </row>
    <row r="54" spans="2:11" x14ac:dyDescent="0.35">
      <c r="B54" s="8" t="s">
        <v>329</v>
      </c>
      <c r="C54" s="57" t="s">
        <v>330</v>
      </c>
      <c r="D54" s="54" t="s">
        <v>331</v>
      </c>
      <c r="E54" s="6" t="s">
        <v>50</v>
      </c>
      <c r="F54" s="19">
        <v>19261</v>
      </c>
      <c r="G54" s="24">
        <v>50.51</v>
      </c>
      <c r="H54" s="24">
        <v>1.95</v>
      </c>
      <c r="I54" s="31"/>
      <c r="J54" s="31"/>
      <c r="K54" s="35"/>
    </row>
    <row r="55" spans="2:11" x14ac:dyDescent="0.35">
      <c r="B55" s="8" t="s">
        <v>1107</v>
      </c>
      <c r="C55" s="57" t="s">
        <v>1108</v>
      </c>
      <c r="D55" s="54" t="s">
        <v>1109</v>
      </c>
      <c r="E55" s="6" t="s">
        <v>82</v>
      </c>
      <c r="F55" s="19">
        <v>7695</v>
      </c>
      <c r="G55" s="24">
        <v>50.48</v>
      </c>
      <c r="H55" s="24">
        <v>1.95</v>
      </c>
      <c r="I55" s="31"/>
      <c r="J55" s="31"/>
      <c r="K55" s="35"/>
    </row>
    <row r="56" spans="2:11" x14ac:dyDescent="0.35">
      <c r="B56" s="8" t="s">
        <v>47</v>
      </c>
      <c r="C56" s="57" t="s">
        <v>48</v>
      </c>
      <c r="D56" s="54" t="s">
        <v>49</v>
      </c>
      <c r="E56" s="6" t="s">
        <v>50</v>
      </c>
      <c r="F56" s="19">
        <v>3205</v>
      </c>
      <c r="G56" s="24">
        <v>50.34</v>
      </c>
      <c r="H56" s="24">
        <v>1.94</v>
      </c>
      <c r="I56" s="31"/>
      <c r="J56" s="31"/>
      <c r="K56" s="35"/>
    </row>
    <row r="57" spans="2:11" x14ac:dyDescent="0.35">
      <c r="B57" s="8" t="s">
        <v>881</v>
      </c>
      <c r="C57" s="57" t="s">
        <v>882</v>
      </c>
      <c r="D57" s="54" t="s">
        <v>883</v>
      </c>
      <c r="E57" s="6" t="s">
        <v>127</v>
      </c>
      <c r="F57" s="19">
        <v>24878</v>
      </c>
      <c r="G57" s="24">
        <v>50.18</v>
      </c>
      <c r="H57" s="24">
        <v>1.93</v>
      </c>
      <c r="I57" s="31"/>
      <c r="J57" s="31"/>
      <c r="K57" s="35"/>
    </row>
    <row r="58" spans="2:11" x14ac:dyDescent="0.35">
      <c r="B58" s="8" t="s">
        <v>378</v>
      </c>
      <c r="C58" s="57" t="s">
        <v>379</v>
      </c>
      <c r="D58" s="54" t="s">
        <v>380</v>
      </c>
      <c r="E58" s="6" t="s">
        <v>93</v>
      </c>
      <c r="F58" s="19">
        <v>3454</v>
      </c>
      <c r="G58" s="24">
        <v>49.81</v>
      </c>
      <c r="H58" s="24">
        <v>1.92</v>
      </c>
      <c r="I58" s="31"/>
      <c r="J58" s="31"/>
      <c r="K58" s="35"/>
    </row>
    <row r="59" spans="2:11" x14ac:dyDescent="0.35">
      <c r="B59" s="8" t="s">
        <v>390</v>
      </c>
      <c r="C59" s="57" t="s">
        <v>391</v>
      </c>
      <c r="D59" s="54" t="s">
        <v>392</v>
      </c>
      <c r="E59" s="6" t="s">
        <v>71</v>
      </c>
      <c r="F59" s="19">
        <v>7348</v>
      </c>
      <c r="G59" s="24">
        <v>49.56</v>
      </c>
      <c r="H59" s="24">
        <v>1.91</v>
      </c>
      <c r="I59" s="31"/>
      <c r="J59" s="31"/>
      <c r="K59" s="35"/>
    </row>
    <row r="60" spans="2:11" x14ac:dyDescent="0.35">
      <c r="C60" s="58" t="s">
        <v>175</v>
      </c>
      <c r="D60" s="54"/>
      <c r="E60" s="6"/>
      <c r="F60" s="19"/>
      <c r="G60" s="25">
        <v>2593.29</v>
      </c>
      <c r="H60" s="25">
        <v>99.99</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190</v>
      </c>
      <c r="C102" s="57" t="s">
        <v>191</v>
      </c>
      <c r="D102" s="54"/>
      <c r="E102" s="6"/>
      <c r="F102" s="19"/>
      <c r="G102" s="24">
        <v>3.77</v>
      </c>
      <c r="H102" s="24">
        <v>0.15</v>
      </c>
      <c r="I102" s="31"/>
      <c r="J102" s="31"/>
      <c r="K102" s="35"/>
    </row>
    <row r="103" spans="1:54" x14ac:dyDescent="0.35">
      <c r="C103" s="58" t="s">
        <v>175</v>
      </c>
      <c r="D103" s="54"/>
      <c r="E103" s="6"/>
      <c r="F103" s="19"/>
      <c r="G103" s="25">
        <v>3.77</v>
      </c>
      <c r="H103" s="25">
        <v>0.15</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5122</v>
      </c>
      <c r="D106" s="54"/>
      <c r="E106" s="6"/>
      <c r="F106" s="19"/>
      <c r="G106" s="24" t="s">
        <v>2</v>
      </c>
      <c r="H106" s="24" t="s">
        <v>2</v>
      </c>
      <c r="I106" s="31"/>
      <c r="J106" s="31"/>
      <c r="K106" s="35"/>
      <c r="L106" s="3"/>
      <c r="AI106" s="3"/>
      <c r="AV106" s="3"/>
      <c r="AX106" s="3"/>
      <c r="BB106" s="3"/>
    </row>
    <row r="107" spans="1:54" x14ac:dyDescent="0.35">
      <c r="B107" s="8"/>
      <c r="C107" s="57" t="s">
        <v>192</v>
      </c>
      <c r="D107" s="54"/>
      <c r="E107" s="6"/>
      <c r="F107" s="19"/>
      <c r="G107" s="24">
        <v>-3.65</v>
      </c>
      <c r="H107" s="24">
        <v>-0.14000000000000001</v>
      </c>
      <c r="I107" s="31"/>
      <c r="J107" s="31"/>
      <c r="K107" s="35"/>
    </row>
    <row r="108" spans="1:54" x14ac:dyDescent="0.35">
      <c r="C108" s="58" t="s">
        <v>175</v>
      </c>
      <c r="D108" s="54"/>
      <c r="E108" s="6"/>
      <c r="F108" s="19"/>
      <c r="G108" s="25">
        <v>-3.65</v>
      </c>
      <c r="H108" s="25">
        <v>-0.14000000000000001</v>
      </c>
      <c r="I108" s="31"/>
      <c r="J108" s="31"/>
      <c r="K108" s="35"/>
    </row>
    <row r="109" spans="1:54" x14ac:dyDescent="0.35">
      <c r="C109" s="57"/>
      <c r="D109" s="54"/>
      <c r="E109" s="6"/>
      <c r="F109" s="19"/>
      <c r="G109" s="24"/>
      <c r="H109" s="24"/>
      <c r="I109" s="31"/>
      <c r="J109" s="31"/>
      <c r="K109" s="35"/>
    </row>
    <row r="110" spans="1:54" x14ac:dyDescent="0.35">
      <c r="C110" s="60" t="s">
        <v>193</v>
      </c>
      <c r="D110" s="55"/>
      <c r="E110" s="5"/>
      <c r="F110" s="20"/>
      <c r="G110" s="26">
        <v>2593.41</v>
      </c>
      <c r="H110" s="26">
        <v>100</v>
      </c>
      <c r="I110" s="32"/>
      <c r="J110" s="32"/>
      <c r="K110" s="36"/>
    </row>
    <row r="113" spans="3:11" x14ac:dyDescent="0.35">
      <c r="C113" s="1" t="s">
        <v>194</v>
      </c>
    </row>
    <row r="114" spans="3:11" x14ac:dyDescent="0.35">
      <c r="C114" s="37" t="s">
        <v>195</v>
      </c>
      <c r="D114" s="37"/>
      <c r="E114" s="37"/>
      <c r="F114" s="37"/>
      <c r="G114" s="37"/>
      <c r="H114" s="37"/>
      <c r="I114" s="37"/>
      <c r="J114" s="37"/>
      <c r="K114" s="37"/>
    </row>
    <row r="115" spans="3:11" x14ac:dyDescent="0.35">
      <c r="C115" s="2" t="s">
        <v>196</v>
      </c>
    </row>
    <row r="116" spans="3:11" x14ac:dyDescent="0.35">
      <c r="C116" s="2" t="s">
        <v>197</v>
      </c>
    </row>
    <row r="117" spans="3:11" ht="30" customHeight="1" x14ac:dyDescent="0.35">
      <c r="C117" s="81" t="s">
        <v>198</v>
      </c>
      <c r="D117" s="82"/>
      <c r="E117" s="82"/>
      <c r="F117" s="82"/>
      <c r="G117" s="82"/>
      <c r="H117" s="82"/>
      <c r="I117" s="82"/>
      <c r="J117" s="82"/>
      <c r="K117" s="82"/>
    </row>
    <row r="118" spans="3:11" x14ac:dyDescent="0.35">
      <c r="C118" s="2" t="s">
        <v>199</v>
      </c>
    </row>
    <row r="120" spans="3:11" x14ac:dyDescent="0.35">
      <c r="C120" s="78" t="s">
        <v>5235</v>
      </c>
      <c r="E120" s="78" t="s">
        <v>5236</v>
      </c>
      <c r="F120" s="79"/>
    </row>
    <row r="121" spans="3:11" x14ac:dyDescent="0.35">
      <c r="E121" s="2" t="s">
        <v>5294</v>
      </c>
    </row>
  </sheetData>
  <mergeCells count="1">
    <mergeCell ref="C117:K117"/>
  </mergeCells>
  <hyperlinks>
    <hyperlink ref="J2" location="'Index'!A1" display="'Index'!A1" xr:uid="{241B45F9-53BF-4284-8131-6820E06301FD}"/>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11D7C-EE9E-4C56-87DF-73B81CEBBAD7}">
  <sheetPr codeName="Sheet1117"/>
  <dimension ref="A1:IV118"/>
  <sheetViews>
    <sheetView showGridLines="0" zoomScale="90" zoomScaleNormal="90" workbookViewId="0">
      <pane ySplit="6" topLeftCell="A113"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4705</v>
      </c>
      <c r="J2" s="38" t="s">
        <v>4846</v>
      </c>
    </row>
    <row r="3" spans="1:54" ht="16" x14ac:dyDescent="0.4">
      <c r="C3" s="1" t="s">
        <v>28</v>
      </c>
      <c r="D3" s="21" t="s">
        <v>4706</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890</v>
      </c>
      <c r="C10" s="57" t="s">
        <v>891</v>
      </c>
      <c r="D10" s="54" t="s">
        <v>892</v>
      </c>
      <c r="E10" s="6" t="s">
        <v>893</v>
      </c>
      <c r="F10" s="19">
        <v>2562814</v>
      </c>
      <c r="G10" s="24">
        <v>40742.339999999997</v>
      </c>
      <c r="H10" s="24">
        <v>5.86</v>
      </c>
      <c r="I10" s="31"/>
      <c r="J10" s="31"/>
      <c r="K10" s="35"/>
    </row>
    <row r="11" spans="1:54" x14ac:dyDescent="0.35">
      <c r="B11" s="8" t="s">
        <v>887</v>
      </c>
      <c r="C11" s="57" t="s">
        <v>888</v>
      </c>
      <c r="D11" s="54" t="s">
        <v>889</v>
      </c>
      <c r="E11" s="6" t="s">
        <v>202</v>
      </c>
      <c r="F11" s="19">
        <v>8931965</v>
      </c>
      <c r="G11" s="24">
        <v>37871.53</v>
      </c>
      <c r="H11" s="24">
        <v>5.45</v>
      </c>
      <c r="I11" s="31"/>
      <c r="J11" s="31"/>
      <c r="K11" s="35"/>
    </row>
    <row r="12" spans="1:54" x14ac:dyDescent="0.35">
      <c r="B12" s="8" t="s">
        <v>900</v>
      </c>
      <c r="C12" s="57" t="s">
        <v>901</v>
      </c>
      <c r="D12" s="54" t="s">
        <v>902</v>
      </c>
      <c r="E12" s="6" t="s">
        <v>135</v>
      </c>
      <c r="F12" s="19">
        <v>3055317</v>
      </c>
      <c r="G12" s="24">
        <v>36834.9</v>
      </c>
      <c r="H12" s="24">
        <v>5.3</v>
      </c>
      <c r="I12" s="31"/>
      <c r="J12" s="31"/>
      <c r="K12" s="35"/>
    </row>
    <row r="13" spans="1:54" x14ac:dyDescent="0.35">
      <c r="B13" s="8" t="s">
        <v>897</v>
      </c>
      <c r="C13" s="57" t="s">
        <v>898</v>
      </c>
      <c r="D13" s="54" t="s">
        <v>899</v>
      </c>
      <c r="E13" s="6" t="s">
        <v>252</v>
      </c>
      <c r="F13" s="19">
        <v>3366351</v>
      </c>
      <c r="G13" s="24">
        <v>31381.119999999999</v>
      </c>
      <c r="H13" s="24">
        <v>4.51</v>
      </c>
      <c r="I13" s="31"/>
      <c r="J13" s="31"/>
      <c r="K13" s="35"/>
    </row>
    <row r="14" spans="1:54" x14ac:dyDescent="0.35">
      <c r="B14" s="8" t="s">
        <v>2756</v>
      </c>
      <c r="C14" s="57" t="s">
        <v>2757</v>
      </c>
      <c r="D14" s="54" t="s">
        <v>2758</v>
      </c>
      <c r="E14" s="6" t="s">
        <v>50</v>
      </c>
      <c r="F14" s="19">
        <v>4712365</v>
      </c>
      <c r="G14" s="24">
        <v>28118.68</v>
      </c>
      <c r="H14" s="24">
        <v>4.05</v>
      </c>
      <c r="I14" s="31"/>
      <c r="J14" s="31"/>
      <c r="K14" s="35"/>
    </row>
    <row r="15" spans="1:54" x14ac:dyDescent="0.35">
      <c r="B15" s="8" t="s">
        <v>877</v>
      </c>
      <c r="C15" s="57" t="s">
        <v>878</v>
      </c>
      <c r="D15" s="54" t="s">
        <v>879</v>
      </c>
      <c r="E15" s="6" t="s">
        <v>880</v>
      </c>
      <c r="F15" s="19">
        <v>8049649</v>
      </c>
      <c r="G15" s="24">
        <v>27388.93</v>
      </c>
      <c r="H15" s="24">
        <v>3.94</v>
      </c>
      <c r="I15" s="31"/>
      <c r="J15" s="31"/>
      <c r="K15" s="35"/>
    </row>
    <row r="16" spans="1:54" x14ac:dyDescent="0.35">
      <c r="B16" s="8" t="s">
        <v>2278</v>
      </c>
      <c r="C16" s="57" t="s">
        <v>2279</v>
      </c>
      <c r="D16" s="54" t="s">
        <v>2280</v>
      </c>
      <c r="E16" s="6" t="s">
        <v>127</v>
      </c>
      <c r="F16" s="19">
        <v>370968</v>
      </c>
      <c r="G16" s="24">
        <v>26640.7</v>
      </c>
      <c r="H16" s="24">
        <v>3.83</v>
      </c>
      <c r="I16" s="31"/>
      <c r="J16" s="31"/>
      <c r="K16" s="35"/>
    </row>
    <row r="17" spans="2:11" x14ac:dyDescent="0.35">
      <c r="B17" s="8" t="s">
        <v>209</v>
      </c>
      <c r="C17" s="57" t="s">
        <v>210</v>
      </c>
      <c r="D17" s="54" t="s">
        <v>211</v>
      </c>
      <c r="E17" s="6" t="s">
        <v>93</v>
      </c>
      <c r="F17" s="19">
        <v>86045</v>
      </c>
      <c r="G17" s="24">
        <v>26433.5</v>
      </c>
      <c r="H17" s="24">
        <v>3.8</v>
      </c>
      <c r="I17" s="31"/>
      <c r="J17" s="31"/>
      <c r="K17" s="35"/>
    </row>
    <row r="18" spans="2:11" x14ac:dyDescent="0.35">
      <c r="B18" s="8" t="s">
        <v>387</v>
      </c>
      <c r="C18" s="57" t="s">
        <v>388</v>
      </c>
      <c r="D18" s="54" t="s">
        <v>389</v>
      </c>
      <c r="E18" s="6" t="s">
        <v>93</v>
      </c>
      <c r="F18" s="19">
        <v>1263106</v>
      </c>
      <c r="G18" s="24">
        <v>25615.16</v>
      </c>
      <c r="H18" s="24">
        <v>3.68</v>
      </c>
      <c r="I18" s="31"/>
      <c r="J18" s="31"/>
      <c r="K18" s="35"/>
    </row>
    <row r="19" spans="2:11" x14ac:dyDescent="0.35">
      <c r="B19" s="8" t="s">
        <v>881</v>
      </c>
      <c r="C19" s="57" t="s">
        <v>882</v>
      </c>
      <c r="D19" s="54" t="s">
        <v>883</v>
      </c>
      <c r="E19" s="6" t="s">
        <v>127</v>
      </c>
      <c r="F19" s="19">
        <v>11908238</v>
      </c>
      <c r="G19" s="24">
        <v>24018.92</v>
      </c>
      <c r="H19" s="24">
        <v>3.46</v>
      </c>
      <c r="I19" s="31"/>
      <c r="J19" s="31"/>
      <c r="K19" s="35"/>
    </row>
    <row r="20" spans="2:11" x14ac:dyDescent="0.35">
      <c r="B20" s="8" t="s">
        <v>452</v>
      </c>
      <c r="C20" s="57" t="s">
        <v>453</v>
      </c>
      <c r="D20" s="54" t="s">
        <v>454</v>
      </c>
      <c r="E20" s="6" t="s">
        <v>93</v>
      </c>
      <c r="F20" s="19">
        <v>1312167</v>
      </c>
      <c r="G20" s="24">
        <v>22762.16</v>
      </c>
      <c r="H20" s="24">
        <v>3.27</v>
      </c>
      <c r="I20" s="31"/>
      <c r="J20" s="31"/>
      <c r="K20" s="35"/>
    </row>
    <row r="21" spans="2:11" x14ac:dyDescent="0.35">
      <c r="B21" s="8" t="s">
        <v>4707</v>
      </c>
      <c r="C21" s="57" t="s">
        <v>492</v>
      </c>
      <c r="D21" s="54" t="s">
        <v>493</v>
      </c>
      <c r="E21" s="6" t="s">
        <v>494</v>
      </c>
      <c r="F21" s="19">
        <v>2305427</v>
      </c>
      <c r="G21" s="24">
        <v>21255.81</v>
      </c>
      <c r="H21" s="24">
        <v>3.06</v>
      </c>
      <c r="I21" s="31"/>
      <c r="J21" s="31"/>
      <c r="K21" s="35" t="s">
        <v>5184</v>
      </c>
    </row>
    <row r="22" spans="2:11" x14ac:dyDescent="0.35">
      <c r="B22" s="8" t="s">
        <v>124</v>
      </c>
      <c r="C22" s="57" t="s">
        <v>125</v>
      </c>
      <c r="D22" s="54" t="s">
        <v>126</v>
      </c>
      <c r="E22" s="6" t="s">
        <v>127</v>
      </c>
      <c r="F22" s="19">
        <v>11232345</v>
      </c>
      <c r="G22" s="24">
        <v>20114.88</v>
      </c>
      <c r="H22" s="24">
        <v>2.89</v>
      </c>
      <c r="I22" s="31"/>
      <c r="J22" s="31"/>
      <c r="K22" s="35"/>
    </row>
    <row r="23" spans="2:11" x14ac:dyDescent="0.35">
      <c r="B23" s="8" t="s">
        <v>390</v>
      </c>
      <c r="C23" s="57" t="s">
        <v>391</v>
      </c>
      <c r="D23" s="54" t="s">
        <v>392</v>
      </c>
      <c r="E23" s="6" t="s">
        <v>71</v>
      </c>
      <c r="F23" s="19">
        <v>2872950</v>
      </c>
      <c r="G23" s="24">
        <v>19376.61</v>
      </c>
      <c r="H23" s="24">
        <v>2.79</v>
      </c>
      <c r="I23" s="31"/>
      <c r="J23" s="31"/>
      <c r="K23" s="35"/>
    </row>
    <row r="24" spans="2:11" x14ac:dyDescent="0.35">
      <c r="B24" s="8" t="s">
        <v>303</v>
      </c>
      <c r="C24" s="57" t="s">
        <v>304</v>
      </c>
      <c r="D24" s="54" t="s">
        <v>305</v>
      </c>
      <c r="E24" s="6" t="s">
        <v>290</v>
      </c>
      <c r="F24" s="19">
        <v>56748</v>
      </c>
      <c r="G24" s="24">
        <v>19115.22</v>
      </c>
      <c r="H24" s="24">
        <v>2.75</v>
      </c>
      <c r="I24" s="31"/>
      <c r="J24" s="31"/>
      <c r="K24" s="35"/>
    </row>
    <row r="25" spans="2:11" x14ac:dyDescent="0.35">
      <c r="B25" s="8" t="s">
        <v>375</v>
      </c>
      <c r="C25" s="57" t="s">
        <v>376</v>
      </c>
      <c r="D25" s="54" t="s">
        <v>377</v>
      </c>
      <c r="E25" s="6" t="s">
        <v>71</v>
      </c>
      <c r="F25" s="19">
        <v>651350</v>
      </c>
      <c r="G25" s="24">
        <v>17363.689999999999</v>
      </c>
      <c r="H25" s="24">
        <v>2.5</v>
      </c>
      <c r="I25" s="31"/>
      <c r="J25" s="31"/>
      <c r="K25" s="35"/>
    </row>
    <row r="26" spans="2:11" x14ac:dyDescent="0.35">
      <c r="B26" s="8" t="s">
        <v>116</v>
      </c>
      <c r="C26" s="57" t="s">
        <v>117</v>
      </c>
      <c r="D26" s="54" t="s">
        <v>118</v>
      </c>
      <c r="E26" s="6" t="s">
        <v>119</v>
      </c>
      <c r="F26" s="19">
        <v>456000</v>
      </c>
      <c r="G26" s="24">
        <v>16662.7</v>
      </c>
      <c r="H26" s="24">
        <v>2.4</v>
      </c>
      <c r="I26" s="31"/>
      <c r="J26" s="31"/>
      <c r="K26" s="35"/>
    </row>
    <row r="27" spans="2:11" x14ac:dyDescent="0.35">
      <c r="B27" s="8" t="s">
        <v>894</v>
      </c>
      <c r="C27" s="57" t="s">
        <v>895</v>
      </c>
      <c r="D27" s="54" t="s">
        <v>896</v>
      </c>
      <c r="E27" s="6" t="s">
        <v>127</v>
      </c>
      <c r="F27" s="19">
        <v>795000</v>
      </c>
      <c r="G27" s="24">
        <v>16446.169999999998</v>
      </c>
      <c r="H27" s="24">
        <v>2.37</v>
      </c>
      <c r="I27" s="31"/>
      <c r="J27" s="31"/>
      <c r="K27" s="35"/>
    </row>
    <row r="28" spans="2:11" x14ac:dyDescent="0.35">
      <c r="B28" s="8" t="s">
        <v>909</v>
      </c>
      <c r="C28" s="57" t="s">
        <v>910</v>
      </c>
      <c r="D28" s="54" t="s">
        <v>911</v>
      </c>
      <c r="E28" s="6" t="s">
        <v>912</v>
      </c>
      <c r="F28" s="19">
        <v>3916708</v>
      </c>
      <c r="G28" s="24">
        <v>16240.63</v>
      </c>
      <c r="H28" s="24">
        <v>2.34</v>
      </c>
      <c r="I28" s="31"/>
      <c r="J28" s="31"/>
      <c r="K28" s="35"/>
    </row>
    <row r="29" spans="2:11" x14ac:dyDescent="0.35">
      <c r="B29" s="8" t="s">
        <v>970</v>
      </c>
      <c r="C29" s="57" t="s">
        <v>971</v>
      </c>
      <c r="D29" s="54" t="s">
        <v>972</v>
      </c>
      <c r="E29" s="6" t="s">
        <v>93</v>
      </c>
      <c r="F29" s="19">
        <v>404515</v>
      </c>
      <c r="G29" s="24">
        <v>16198.8</v>
      </c>
      <c r="H29" s="24">
        <v>2.33</v>
      </c>
      <c r="I29" s="31"/>
      <c r="J29" s="31"/>
      <c r="K29" s="35"/>
    </row>
    <row r="30" spans="2:11" x14ac:dyDescent="0.35">
      <c r="B30" s="8" t="s">
        <v>381</v>
      </c>
      <c r="C30" s="57" t="s">
        <v>382</v>
      </c>
      <c r="D30" s="54" t="s">
        <v>383</v>
      </c>
      <c r="E30" s="6" t="s">
        <v>50</v>
      </c>
      <c r="F30" s="19">
        <v>2179910</v>
      </c>
      <c r="G30" s="24">
        <v>15275.72</v>
      </c>
      <c r="H30" s="24">
        <v>2.2000000000000002</v>
      </c>
      <c r="I30" s="31"/>
      <c r="J30" s="31"/>
      <c r="K30" s="35"/>
    </row>
    <row r="31" spans="2:11" x14ac:dyDescent="0.35">
      <c r="B31" s="8" t="s">
        <v>142</v>
      </c>
      <c r="C31" s="57" t="s">
        <v>143</v>
      </c>
      <c r="D31" s="54" t="s">
        <v>144</v>
      </c>
      <c r="E31" s="6" t="s">
        <v>145</v>
      </c>
      <c r="F31" s="19">
        <v>3297389</v>
      </c>
      <c r="G31" s="24">
        <v>15207.56</v>
      </c>
      <c r="H31" s="24">
        <v>2.19</v>
      </c>
      <c r="I31" s="31"/>
      <c r="J31" s="31"/>
      <c r="K31" s="35"/>
    </row>
    <row r="32" spans="2:11" x14ac:dyDescent="0.35">
      <c r="B32" s="8" t="s">
        <v>527</v>
      </c>
      <c r="C32" s="57" t="s">
        <v>528</v>
      </c>
      <c r="D32" s="54" t="s">
        <v>529</v>
      </c>
      <c r="E32" s="6" t="s">
        <v>82</v>
      </c>
      <c r="F32" s="19">
        <v>165000</v>
      </c>
      <c r="G32" s="24">
        <v>14760.24</v>
      </c>
      <c r="H32" s="24">
        <v>2.12</v>
      </c>
      <c r="I32" s="31"/>
      <c r="J32" s="31"/>
      <c r="K32" s="35"/>
    </row>
    <row r="33" spans="2:11" x14ac:dyDescent="0.35">
      <c r="B33" s="8" t="s">
        <v>1094</v>
      </c>
      <c r="C33" s="57" t="s">
        <v>1095</v>
      </c>
      <c r="D33" s="54" t="s">
        <v>1096</v>
      </c>
      <c r="E33" s="6" t="s">
        <v>82</v>
      </c>
      <c r="F33" s="19">
        <v>650000</v>
      </c>
      <c r="G33" s="24">
        <v>13047.78</v>
      </c>
      <c r="H33" s="24">
        <v>1.88</v>
      </c>
      <c r="I33" s="31"/>
      <c r="J33" s="31"/>
      <c r="K33" s="35"/>
    </row>
    <row r="34" spans="2:11" x14ac:dyDescent="0.35">
      <c r="B34" s="8" t="s">
        <v>3181</v>
      </c>
      <c r="C34" s="57" t="s">
        <v>3182</v>
      </c>
      <c r="D34" s="54" t="s">
        <v>3183</v>
      </c>
      <c r="E34" s="6" t="s">
        <v>880</v>
      </c>
      <c r="F34" s="19">
        <v>668512</v>
      </c>
      <c r="G34" s="24">
        <v>12101.74</v>
      </c>
      <c r="H34" s="24">
        <v>1.74</v>
      </c>
      <c r="I34" s="31"/>
      <c r="J34" s="31"/>
      <c r="K34" s="35"/>
    </row>
    <row r="35" spans="2:11" x14ac:dyDescent="0.35">
      <c r="B35" s="8" t="s">
        <v>906</v>
      </c>
      <c r="C35" s="57" t="s">
        <v>907</v>
      </c>
      <c r="D35" s="54" t="s">
        <v>908</v>
      </c>
      <c r="E35" s="6" t="s">
        <v>152</v>
      </c>
      <c r="F35" s="19">
        <v>2088772</v>
      </c>
      <c r="G35" s="24">
        <v>12083.55</v>
      </c>
      <c r="H35" s="24">
        <v>1.74</v>
      </c>
      <c r="I35" s="31"/>
      <c r="J35" s="31"/>
      <c r="K35" s="35"/>
    </row>
    <row r="36" spans="2:11" x14ac:dyDescent="0.35">
      <c r="B36" s="8" t="s">
        <v>430</v>
      </c>
      <c r="C36" s="57" t="s">
        <v>431</v>
      </c>
      <c r="D36" s="54" t="s">
        <v>432</v>
      </c>
      <c r="E36" s="6" t="s">
        <v>131</v>
      </c>
      <c r="F36" s="19">
        <v>684099</v>
      </c>
      <c r="G36" s="24">
        <v>11607.11</v>
      </c>
      <c r="H36" s="24">
        <v>1.67</v>
      </c>
      <c r="I36" s="31"/>
      <c r="J36" s="31"/>
      <c r="K36" s="35"/>
    </row>
    <row r="37" spans="2:11" x14ac:dyDescent="0.35">
      <c r="B37" s="8" t="s">
        <v>561</v>
      </c>
      <c r="C37" s="57" t="s">
        <v>562</v>
      </c>
      <c r="D37" s="54" t="s">
        <v>563</v>
      </c>
      <c r="E37" s="6" t="s">
        <v>127</v>
      </c>
      <c r="F37" s="19">
        <v>3062368</v>
      </c>
      <c r="G37" s="24">
        <v>11266.45</v>
      </c>
      <c r="H37" s="24">
        <v>1.62</v>
      </c>
      <c r="I37" s="31"/>
      <c r="J37" s="31"/>
      <c r="K37" s="35"/>
    </row>
    <row r="38" spans="2:11" x14ac:dyDescent="0.35">
      <c r="B38" s="8" t="s">
        <v>68</v>
      </c>
      <c r="C38" s="57" t="s">
        <v>69</v>
      </c>
      <c r="D38" s="54" t="s">
        <v>70</v>
      </c>
      <c r="E38" s="6" t="s">
        <v>71</v>
      </c>
      <c r="F38" s="19">
        <v>80075</v>
      </c>
      <c r="G38" s="24">
        <v>9226.36</v>
      </c>
      <c r="H38" s="24">
        <v>1.33</v>
      </c>
      <c r="I38" s="31"/>
      <c r="J38" s="31"/>
      <c r="K38" s="35"/>
    </row>
    <row r="39" spans="2:11" x14ac:dyDescent="0.35">
      <c r="B39" s="8" t="s">
        <v>516</v>
      </c>
      <c r="C39" s="57" t="s">
        <v>517</v>
      </c>
      <c r="D39" s="54" t="s">
        <v>518</v>
      </c>
      <c r="E39" s="6" t="s">
        <v>86</v>
      </c>
      <c r="F39" s="19">
        <v>3029115</v>
      </c>
      <c r="G39" s="24">
        <v>8763.23</v>
      </c>
      <c r="H39" s="24">
        <v>1.26</v>
      </c>
      <c r="I39" s="31"/>
      <c r="J39" s="31"/>
      <c r="K39" s="35"/>
    </row>
    <row r="40" spans="2:11" x14ac:dyDescent="0.35">
      <c r="B40" s="8" t="s">
        <v>4203</v>
      </c>
      <c r="C40" s="57" t="s">
        <v>4204</v>
      </c>
      <c r="D40" s="54" t="s">
        <v>4205</v>
      </c>
      <c r="E40" s="6" t="s">
        <v>82</v>
      </c>
      <c r="F40" s="19">
        <v>859985</v>
      </c>
      <c r="G40" s="24">
        <v>8721.5400000000009</v>
      </c>
      <c r="H40" s="24">
        <v>1.25</v>
      </c>
      <c r="I40" s="31"/>
      <c r="J40" s="31"/>
      <c r="K40" s="35"/>
    </row>
    <row r="41" spans="2:11" x14ac:dyDescent="0.35">
      <c r="B41" s="8" t="s">
        <v>259</v>
      </c>
      <c r="C41" s="57" t="s">
        <v>260</v>
      </c>
      <c r="D41" s="54" t="s">
        <v>261</v>
      </c>
      <c r="E41" s="6" t="s">
        <v>93</v>
      </c>
      <c r="F41" s="19">
        <v>1262500</v>
      </c>
      <c r="G41" s="24">
        <v>7744.18</v>
      </c>
      <c r="H41" s="24">
        <v>1.1100000000000001</v>
      </c>
      <c r="I41" s="31"/>
      <c r="J41" s="31"/>
      <c r="K41" s="35"/>
    </row>
    <row r="42" spans="2:11" x14ac:dyDescent="0.35">
      <c r="B42" s="8" t="s">
        <v>112</v>
      </c>
      <c r="C42" s="57" t="s">
        <v>113</v>
      </c>
      <c r="D42" s="54" t="s">
        <v>114</v>
      </c>
      <c r="E42" s="6" t="s">
        <v>115</v>
      </c>
      <c r="F42" s="19">
        <v>146187</v>
      </c>
      <c r="G42" s="24">
        <v>6580.9</v>
      </c>
      <c r="H42" s="24">
        <v>0.95</v>
      </c>
      <c r="I42" s="31"/>
      <c r="J42" s="31"/>
      <c r="K42" s="35"/>
    </row>
    <row r="43" spans="2:11" x14ac:dyDescent="0.35">
      <c r="B43" s="8" t="s">
        <v>98</v>
      </c>
      <c r="C43" s="57" t="s">
        <v>99</v>
      </c>
      <c r="D43" s="54" t="s">
        <v>100</v>
      </c>
      <c r="E43" s="6" t="s">
        <v>50</v>
      </c>
      <c r="F43" s="19">
        <v>137850</v>
      </c>
      <c r="G43" s="24">
        <v>6191.33</v>
      </c>
      <c r="H43" s="24">
        <v>0.89</v>
      </c>
      <c r="I43" s="31"/>
      <c r="J43" s="31"/>
      <c r="K43" s="35"/>
    </row>
    <row r="44" spans="2:11" x14ac:dyDescent="0.35">
      <c r="B44" s="8" t="s">
        <v>990</v>
      </c>
      <c r="C44" s="57" t="s">
        <v>991</v>
      </c>
      <c r="D44" s="54" t="s">
        <v>992</v>
      </c>
      <c r="E44" s="6" t="s">
        <v>71</v>
      </c>
      <c r="F44" s="19">
        <v>70000</v>
      </c>
      <c r="G44" s="24">
        <v>5515.2</v>
      </c>
      <c r="H44" s="24">
        <v>0.79</v>
      </c>
      <c r="I44" s="31"/>
      <c r="J44" s="31"/>
      <c r="K44" s="35"/>
    </row>
    <row r="45" spans="2:11" x14ac:dyDescent="0.35">
      <c r="B45" s="8" t="s">
        <v>955</v>
      </c>
      <c r="C45" s="57" t="s">
        <v>956</v>
      </c>
      <c r="D45" s="54" t="s">
        <v>957</v>
      </c>
      <c r="E45" s="6" t="s">
        <v>152</v>
      </c>
      <c r="F45" s="19">
        <v>331400</v>
      </c>
      <c r="G45" s="24">
        <v>4645.2299999999996</v>
      </c>
      <c r="H45" s="24">
        <v>0.67</v>
      </c>
      <c r="I45" s="31"/>
      <c r="J45" s="31"/>
      <c r="K45" s="35"/>
    </row>
    <row r="46" spans="2:11" x14ac:dyDescent="0.35">
      <c r="B46" s="8" t="s">
        <v>399</v>
      </c>
      <c r="C46" s="57" t="s">
        <v>400</v>
      </c>
      <c r="D46" s="54" t="s">
        <v>401</v>
      </c>
      <c r="E46" s="6" t="s">
        <v>131</v>
      </c>
      <c r="F46" s="19">
        <v>44827</v>
      </c>
      <c r="G46" s="24">
        <v>1502.47</v>
      </c>
      <c r="H46" s="24">
        <v>0.22</v>
      </c>
      <c r="I46" s="31"/>
      <c r="J46" s="31"/>
      <c r="K46" s="35"/>
    </row>
    <row r="47" spans="2:11" x14ac:dyDescent="0.35">
      <c r="B47" s="8" t="s">
        <v>128</v>
      </c>
      <c r="C47" s="57" t="s">
        <v>129</v>
      </c>
      <c r="D47" s="54" t="s">
        <v>130</v>
      </c>
      <c r="E47" s="6" t="s">
        <v>131</v>
      </c>
      <c r="F47" s="19">
        <v>50000</v>
      </c>
      <c r="G47" s="24">
        <v>1375.33</v>
      </c>
      <c r="H47" s="24">
        <v>0.2</v>
      </c>
      <c r="I47" s="31"/>
      <c r="J47" s="31"/>
      <c r="K47" s="35"/>
    </row>
    <row r="48" spans="2:11" x14ac:dyDescent="0.35">
      <c r="B48" s="8" t="s">
        <v>228</v>
      </c>
      <c r="C48" s="57" t="s">
        <v>229</v>
      </c>
      <c r="D48" s="54" t="s">
        <v>230</v>
      </c>
      <c r="E48" s="6" t="s">
        <v>93</v>
      </c>
      <c r="F48" s="19">
        <v>55451</v>
      </c>
      <c r="G48" s="24">
        <v>883</v>
      </c>
      <c r="H48" s="24">
        <v>0.13</v>
      </c>
      <c r="I48" s="31"/>
      <c r="J48" s="31"/>
      <c r="K48" s="35"/>
    </row>
    <row r="49" spans="3:11" x14ac:dyDescent="0.35">
      <c r="C49" s="58" t="s">
        <v>175</v>
      </c>
      <c r="D49" s="54"/>
      <c r="E49" s="6"/>
      <c r="F49" s="19"/>
      <c r="G49" s="25">
        <v>657081.37</v>
      </c>
      <c r="H49" s="25">
        <v>94.54</v>
      </c>
      <c r="I49" s="31"/>
      <c r="J49" s="31"/>
      <c r="K49" s="35"/>
    </row>
    <row r="50" spans="3:11" x14ac:dyDescent="0.35">
      <c r="C50" s="57"/>
      <c r="D50" s="54"/>
      <c r="E50" s="6"/>
      <c r="F50" s="19"/>
      <c r="G50" s="24"/>
      <c r="H50" s="24"/>
      <c r="I50" s="31"/>
      <c r="J50" s="31"/>
      <c r="K50" s="35"/>
    </row>
    <row r="51" spans="3:11" x14ac:dyDescent="0.35">
      <c r="C51" s="58" t="s">
        <v>3</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4</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5</v>
      </c>
      <c r="D55" s="54"/>
      <c r="E55" s="6"/>
      <c r="F55" s="19"/>
      <c r="G55" s="24"/>
      <c r="H55" s="24"/>
      <c r="I55" s="31"/>
      <c r="J55" s="31"/>
      <c r="K55" s="35"/>
    </row>
    <row r="56" spans="3:11" x14ac:dyDescent="0.35">
      <c r="C56" s="57"/>
      <c r="D56" s="54"/>
      <c r="E56" s="6"/>
      <c r="F56" s="19"/>
      <c r="G56" s="24"/>
      <c r="H56" s="24"/>
      <c r="I56" s="31"/>
      <c r="J56" s="31"/>
      <c r="K56" s="35"/>
    </row>
    <row r="57" spans="3:11" x14ac:dyDescent="0.35">
      <c r="C57" s="58" t="s">
        <v>6</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7</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8</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9</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10</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A67" s="10"/>
      <c r="B67" s="28"/>
      <c r="C67" s="58" t="s">
        <v>11</v>
      </c>
      <c r="D67" s="54"/>
      <c r="E67" s="6"/>
      <c r="F67" s="19"/>
      <c r="G67" s="24"/>
      <c r="H67" s="24"/>
      <c r="I67" s="31"/>
      <c r="J67" s="31"/>
      <c r="K67" s="35"/>
    </row>
    <row r="68" spans="1:11" x14ac:dyDescent="0.35">
      <c r="A68" s="28"/>
      <c r="B68" s="28"/>
      <c r="C68" s="58" t="s">
        <v>13</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A70" s="28"/>
      <c r="B70" s="28"/>
      <c r="C70" s="58" t="s">
        <v>14</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C72" s="59" t="s">
        <v>15</v>
      </c>
      <c r="D72" s="54"/>
      <c r="E72" s="6"/>
      <c r="F72" s="19"/>
      <c r="G72" s="24"/>
      <c r="H72" s="24"/>
      <c r="I72" s="31"/>
      <c r="J72" s="31"/>
      <c r="K72" s="35"/>
    </row>
    <row r="73" spans="1:11" x14ac:dyDescent="0.35">
      <c r="B73" s="8" t="s">
        <v>1183</v>
      </c>
      <c r="C73" s="57" t="s">
        <v>1184</v>
      </c>
      <c r="D73" s="54" t="s">
        <v>1185</v>
      </c>
      <c r="E73" s="6" t="s">
        <v>189</v>
      </c>
      <c r="F73" s="19">
        <v>4500000</v>
      </c>
      <c r="G73" s="24">
        <v>4487.47</v>
      </c>
      <c r="H73" s="24">
        <v>0.65</v>
      </c>
      <c r="I73" s="31">
        <v>6.3710000000000004</v>
      </c>
      <c r="J73" s="31"/>
      <c r="K73" s="35"/>
    </row>
    <row r="74" spans="1:11" x14ac:dyDescent="0.35">
      <c r="B74" s="8" t="s">
        <v>186</v>
      </c>
      <c r="C74" s="57" t="s">
        <v>187</v>
      </c>
      <c r="D74" s="54" t="s">
        <v>188</v>
      </c>
      <c r="E74" s="6" t="s">
        <v>189</v>
      </c>
      <c r="F74" s="19">
        <v>500000</v>
      </c>
      <c r="G74" s="24">
        <v>494.35</v>
      </c>
      <c r="H74" s="24">
        <v>7.0000000000000007E-2</v>
      </c>
      <c r="I74" s="31">
        <v>6.4202000000000004</v>
      </c>
      <c r="J74" s="31"/>
      <c r="K74" s="35"/>
    </row>
    <row r="75" spans="1:11" x14ac:dyDescent="0.35">
      <c r="C75" s="58" t="s">
        <v>175</v>
      </c>
      <c r="D75" s="54"/>
      <c r="E75" s="6"/>
      <c r="F75" s="19"/>
      <c r="G75" s="25">
        <v>4981.82</v>
      </c>
      <c r="H75" s="25">
        <v>0.72</v>
      </c>
      <c r="I75" s="31"/>
      <c r="J75" s="31"/>
      <c r="K75" s="35"/>
    </row>
    <row r="76" spans="1:11" x14ac:dyDescent="0.35">
      <c r="C76" s="57"/>
      <c r="D76" s="54"/>
      <c r="E76" s="6"/>
      <c r="F76" s="19"/>
      <c r="G76" s="24"/>
      <c r="H76" s="24"/>
      <c r="I76" s="31"/>
      <c r="J76" s="31"/>
      <c r="K76" s="35"/>
    </row>
    <row r="77" spans="1:11" x14ac:dyDescent="0.35">
      <c r="C77" s="58" t="s">
        <v>16</v>
      </c>
      <c r="D77" s="54"/>
      <c r="E77" s="6"/>
      <c r="F77" s="19"/>
      <c r="G77" s="24" t="s">
        <v>2</v>
      </c>
      <c r="H77" s="24" t="s">
        <v>2</v>
      </c>
      <c r="I77" s="31"/>
      <c r="J77" s="31"/>
      <c r="K77" s="35"/>
    </row>
    <row r="78" spans="1:11" x14ac:dyDescent="0.35">
      <c r="C78" s="57"/>
      <c r="D78" s="54"/>
      <c r="E78" s="6"/>
      <c r="F78" s="19"/>
      <c r="G78" s="24"/>
      <c r="H78" s="24"/>
      <c r="I78" s="31"/>
      <c r="J78" s="31"/>
      <c r="K78" s="35"/>
    </row>
    <row r="79" spans="1:11" x14ac:dyDescent="0.35">
      <c r="C79" s="58" t="s">
        <v>17</v>
      </c>
      <c r="D79" s="54"/>
      <c r="E79" s="6"/>
      <c r="F79" s="19"/>
      <c r="G79" s="24" t="s">
        <v>2</v>
      </c>
      <c r="H79" s="24" t="s">
        <v>2</v>
      </c>
      <c r="I79" s="31"/>
      <c r="J79" s="31"/>
      <c r="K79" s="35"/>
    </row>
    <row r="80" spans="1:11" x14ac:dyDescent="0.35">
      <c r="C80" s="57"/>
      <c r="D80" s="54"/>
      <c r="E80" s="6"/>
      <c r="F80" s="19"/>
      <c r="G80" s="24"/>
      <c r="H80" s="24"/>
      <c r="I80" s="31"/>
      <c r="J80" s="31"/>
      <c r="K80" s="35"/>
    </row>
    <row r="81" spans="1:11" x14ac:dyDescent="0.35">
      <c r="A81" s="10"/>
      <c r="B81" s="28"/>
      <c r="C81" s="58" t="s">
        <v>18</v>
      </c>
      <c r="D81" s="54"/>
      <c r="E81" s="6"/>
      <c r="F81" s="19"/>
      <c r="G81" s="24"/>
      <c r="H81" s="24"/>
      <c r="I81" s="31"/>
      <c r="J81" s="31"/>
      <c r="K81" s="35"/>
    </row>
    <row r="82" spans="1:11" x14ac:dyDescent="0.35">
      <c r="A82" s="28"/>
      <c r="B82" s="28"/>
      <c r="C82" s="58" t="s">
        <v>19</v>
      </c>
      <c r="D82" s="54"/>
      <c r="E82" s="6"/>
      <c r="F82" s="19"/>
      <c r="G82" s="24" t="s">
        <v>2</v>
      </c>
      <c r="H82" s="24" t="s">
        <v>2</v>
      </c>
      <c r="I82" s="31"/>
      <c r="J82" s="31"/>
      <c r="K82" s="35"/>
    </row>
    <row r="83" spans="1:11" x14ac:dyDescent="0.35">
      <c r="A83" s="28"/>
      <c r="B83" s="28"/>
      <c r="C83" s="58"/>
      <c r="D83" s="54"/>
      <c r="E83" s="6"/>
      <c r="F83" s="19"/>
      <c r="G83" s="24"/>
      <c r="H83" s="24"/>
      <c r="I83" s="31"/>
      <c r="J83" s="31"/>
      <c r="K83" s="35"/>
    </row>
    <row r="84" spans="1:11" x14ac:dyDescent="0.35">
      <c r="A84" s="28"/>
      <c r="B84" s="28"/>
      <c r="C84" s="58" t="s">
        <v>20</v>
      </c>
      <c r="D84" s="54"/>
      <c r="E84" s="6"/>
      <c r="F84" s="19"/>
      <c r="G84" s="24" t="s">
        <v>2</v>
      </c>
      <c r="H84" s="24" t="s">
        <v>2</v>
      </c>
      <c r="I84" s="31"/>
      <c r="J84" s="31"/>
      <c r="K84" s="35"/>
    </row>
    <row r="85" spans="1:11" x14ac:dyDescent="0.35">
      <c r="A85" s="28"/>
      <c r="B85" s="28"/>
      <c r="C85" s="58"/>
      <c r="D85" s="54"/>
      <c r="E85" s="6"/>
      <c r="F85" s="19"/>
      <c r="G85" s="24"/>
      <c r="H85" s="24"/>
      <c r="I85" s="31"/>
      <c r="J85" s="31"/>
      <c r="K85" s="35"/>
    </row>
    <row r="86" spans="1:11" x14ac:dyDescent="0.35">
      <c r="A86" s="28"/>
      <c r="B86" s="28"/>
      <c r="C86" s="58" t="s">
        <v>21</v>
      </c>
      <c r="D86" s="54"/>
      <c r="E86" s="6"/>
      <c r="F86" s="19"/>
      <c r="G86" s="24" t="s">
        <v>2</v>
      </c>
      <c r="H86" s="24" t="s">
        <v>2</v>
      </c>
      <c r="I86" s="31"/>
      <c r="J86" s="31"/>
      <c r="K86" s="35"/>
    </row>
    <row r="87" spans="1:11" x14ac:dyDescent="0.35">
      <c r="A87" s="28"/>
      <c r="B87" s="28"/>
      <c r="C87" s="58"/>
      <c r="D87" s="54"/>
      <c r="E87" s="6"/>
      <c r="F87" s="19"/>
      <c r="G87" s="24"/>
      <c r="H87" s="24"/>
      <c r="I87" s="31"/>
      <c r="J87" s="31"/>
      <c r="K87" s="35"/>
    </row>
    <row r="88" spans="1:11" x14ac:dyDescent="0.35">
      <c r="A88" s="28"/>
      <c r="B88" s="28"/>
      <c r="C88" s="58" t="s">
        <v>22</v>
      </c>
      <c r="D88" s="54"/>
      <c r="E88" s="6"/>
      <c r="F88" s="19"/>
      <c r="G88" s="24" t="s">
        <v>2</v>
      </c>
      <c r="H88" s="24" t="s">
        <v>2</v>
      </c>
      <c r="I88" s="31"/>
      <c r="J88" s="31"/>
      <c r="K88" s="35"/>
    </row>
    <row r="89" spans="1:11" x14ac:dyDescent="0.35">
      <c r="A89" s="28"/>
      <c r="B89" s="28"/>
      <c r="C89" s="58"/>
      <c r="D89" s="54"/>
      <c r="E89" s="6"/>
      <c r="F89" s="19"/>
      <c r="G89" s="24"/>
      <c r="H89" s="24"/>
      <c r="I89" s="31"/>
      <c r="J89" s="31"/>
      <c r="K89" s="35"/>
    </row>
    <row r="90" spans="1:11" x14ac:dyDescent="0.35">
      <c r="A90" s="28"/>
      <c r="B90" s="28"/>
      <c r="C90" s="58" t="s">
        <v>23</v>
      </c>
      <c r="D90" s="54"/>
      <c r="E90" s="6"/>
      <c r="F90" s="19"/>
      <c r="G90" s="24" t="s">
        <v>2</v>
      </c>
      <c r="H90" s="24" t="s">
        <v>2</v>
      </c>
      <c r="I90" s="31"/>
      <c r="J90" s="31"/>
      <c r="K90" s="35"/>
    </row>
    <row r="91" spans="1:11" x14ac:dyDescent="0.35">
      <c r="A91" s="28"/>
      <c r="B91" s="28"/>
      <c r="C91" s="58"/>
      <c r="D91" s="54"/>
      <c r="E91" s="6"/>
      <c r="F91" s="19"/>
      <c r="G91" s="24"/>
      <c r="H91" s="24"/>
      <c r="I91" s="31"/>
      <c r="J91" s="31"/>
      <c r="K91" s="35"/>
    </row>
    <row r="92" spans="1:11" x14ac:dyDescent="0.35">
      <c r="C92" s="59" t="s">
        <v>24</v>
      </c>
      <c r="D92" s="54"/>
      <c r="E92" s="6"/>
      <c r="F92" s="19"/>
      <c r="G92" s="24"/>
      <c r="H92" s="24"/>
      <c r="I92" s="31"/>
      <c r="J92" s="31"/>
      <c r="K92" s="35"/>
    </row>
    <row r="93" spans="1:11" x14ac:dyDescent="0.35">
      <c r="B93" s="8" t="s">
        <v>190</v>
      </c>
      <c r="C93" s="57" t="s">
        <v>191</v>
      </c>
      <c r="D93" s="54"/>
      <c r="E93" s="6"/>
      <c r="F93" s="19"/>
      <c r="G93" s="24">
        <v>26018.6</v>
      </c>
      <c r="H93" s="24">
        <v>3.74</v>
      </c>
      <c r="I93" s="31"/>
      <c r="J93" s="31"/>
      <c r="K93" s="35"/>
    </row>
    <row r="94" spans="1:11" x14ac:dyDescent="0.35">
      <c r="C94" s="58" t="s">
        <v>175</v>
      </c>
      <c r="D94" s="54"/>
      <c r="E94" s="6"/>
      <c r="F94" s="19"/>
      <c r="G94" s="25">
        <v>26018.6</v>
      </c>
      <c r="H94" s="25">
        <v>3.74</v>
      </c>
      <c r="I94" s="31"/>
      <c r="J94" s="31"/>
      <c r="K94" s="35"/>
    </row>
    <row r="95" spans="1:11" x14ac:dyDescent="0.35">
      <c r="C95" s="57"/>
      <c r="D95" s="54"/>
      <c r="E95" s="6"/>
      <c r="F95" s="19"/>
      <c r="G95" s="24"/>
      <c r="H95" s="24"/>
      <c r="I95" s="31"/>
      <c r="J95" s="31"/>
      <c r="K95" s="35"/>
    </row>
    <row r="96" spans="1:11" x14ac:dyDescent="0.35">
      <c r="A96" s="10"/>
      <c r="B96" s="28"/>
      <c r="C96" s="58" t="s">
        <v>25</v>
      </c>
      <c r="D96" s="54"/>
      <c r="E96" s="6"/>
      <c r="F96" s="19"/>
      <c r="G96" s="24"/>
      <c r="H96" s="24"/>
      <c r="I96" s="31"/>
      <c r="J96" s="31"/>
      <c r="K96" s="35"/>
    </row>
    <row r="97" spans="1:54" s="2" customFormat="1" ht="13.5" x14ac:dyDescent="0.35">
      <c r="A97" s="28"/>
      <c r="B97" s="28"/>
      <c r="C97" s="57" t="s">
        <v>5122</v>
      </c>
      <c r="D97" s="54"/>
      <c r="E97" s="6"/>
      <c r="F97" s="19"/>
      <c r="G97" s="24">
        <v>2500</v>
      </c>
      <c r="H97" s="24">
        <v>0.36</v>
      </c>
      <c r="I97" s="31"/>
      <c r="J97" s="31"/>
      <c r="K97" s="35"/>
      <c r="L97" s="3"/>
      <c r="AI97" s="3"/>
      <c r="AV97" s="3"/>
      <c r="AX97" s="3"/>
      <c r="BB97" s="3"/>
    </row>
    <row r="98" spans="1:54" x14ac:dyDescent="0.35">
      <c r="B98" s="8"/>
      <c r="C98" s="57" t="s">
        <v>192</v>
      </c>
      <c r="D98" s="54"/>
      <c r="E98" s="6"/>
      <c r="F98" s="19"/>
      <c r="G98" s="24">
        <v>4558.59</v>
      </c>
      <c r="H98" s="24">
        <v>0.64</v>
      </c>
      <c r="I98" s="31"/>
      <c r="J98" s="31"/>
      <c r="K98" s="35"/>
    </row>
    <row r="99" spans="1:54" x14ac:dyDescent="0.35">
      <c r="C99" s="58" t="s">
        <v>175</v>
      </c>
      <c r="D99" s="54"/>
      <c r="E99" s="6"/>
      <c r="F99" s="19"/>
      <c r="G99" s="25">
        <v>7058.59</v>
      </c>
      <c r="H99" s="25">
        <v>1</v>
      </c>
      <c r="I99" s="31"/>
      <c r="J99" s="31"/>
      <c r="K99" s="35"/>
    </row>
    <row r="100" spans="1:54" x14ac:dyDescent="0.35">
      <c r="C100" s="57"/>
      <c r="D100" s="54"/>
      <c r="E100" s="6"/>
      <c r="F100" s="19"/>
      <c r="G100" s="24"/>
      <c r="H100" s="24"/>
      <c r="I100" s="31"/>
      <c r="J100" s="31"/>
      <c r="K100" s="35"/>
    </row>
    <row r="101" spans="1:54" x14ac:dyDescent="0.35">
      <c r="C101" s="60" t="s">
        <v>193</v>
      </c>
      <c r="D101" s="55"/>
      <c r="E101" s="5"/>
      <c r="F101" s="20"/>
      <c r="G101" s="26">
        <v>695140.38</v>
      </c>
      <c r="H101" s="26">
        <v>100</v>
      </c>
      <c r="I101" s="32"/>
      <c r="J101" s="32"/>
      <c r="K101" s="36"/>
    </row>
    <row r="103" spans="1:54" s="50" customFormat="1" ht="15" x14ac:dyDescent="0.4">
      <c r="C103" s="50" t="s">
        <v>4924</v>
      </c>
      <c r="F103" s="51"/>
      <c r="G103" s="51"/>
      <c r="H103" s="51"/>
    </row>
    <row r="104" spans="1:54" s="42" customFormat="1" ht="27" x14ac:dyDescent="0.35">
      <c r="B104" s="43"/>
      <c r="C104" s="43" t="s">
        <v>4919</v>
      </c>
      <c r="D104" s="43" t="s">
        <v>4920</v>
      </c>
      <c r="E104" s="43" t="s">
        <v>4921</v>
      </c>
      <c r="F104" s="44" t="s">
        <v>34</v>
      </c>
      <c r="G104" s="45" t="s">
        <v>4922</v>
      </c>
      <c r="H104" s="44" t="s">
        <v>36</v>
      </c>
      <c r="I104" s="43" t="s">
        <v>39</v>
      </c>
    </row>
    <row r="105" spans="1:54" s="42" customFormat="1" ht="13.5" x14ac:dyDescent="0.35">
      <c r="B105" s="43"/>
      <c r="C105" s="43" t="s">
        <v>4852</v>
      </c>
      <c r="D105" s="43"/>
      <c r="E105" s="43"/>
      <c r="F105" s="44"/>
      <c r="G105" s="45"/>
      <c r="H105" s="44"/>
      <c r="I105" s="43"/>
    </row>
    <row r="106" spans="1:54" s="2" customFormat="1" ht="13.5" x14ac:dyDescent="0.35">
      <c r="B106" s="46">
        <v>2219528</v>
      </c>
      <c r="C106" s="46" t="s">
        <v>4925</v>
      </c>
      <c r="D106" s="46" t="s">
        <v>4851</v>
      </c>
      <c r="E106" s="46" t="s">
        <v>127</v>
      </c>
      <c r="F106" s="47">
        <v>-5600000</v>
      </c>
      <c r="G106" s="47">
        <v>-11320.4</v>
      </c>
      <c r="H106" s="47">
        <v>-1.63</v>
      </c>
      <c r="I106" s="46"/>
    </row>
    <row r="107" spans="1:54" s="1" customFormat="1" ht="13.5" x14ac:dyDescent="0.35">
      <c r="B107" s="48"/>
      <c r="C107" s="48" t="s">
        <v>4923</v>
      </c>
      <c r="D107" s="48"/>
      <c r="E107" s="48"/>
      <c r="F107" s="49"/>
      <c r="G107" s="49">
        <v>-11320.4</v>
      </c>
      <c r="H107" s="49">
        <v>-1.63</v>
      </c>
      <c r="I107" s="48"/>
    </row>
    <row r="109" spans="1:54" x14ac:dyDescent="0.35">
      <c r="C109" s="1" t="s">
        <v>194</v>
      </c>
    </row>
    <row r="110" spans="1:54" x14ac:dyDescent="0.35">
      <c r="C110" s="37" t="s">
        <v>195</v>
      </c>
      <c r="D110" s="37"/>
      <c r="E110" s="37"/>
      <c r="F110" s="37"/>
      <c r="G110" s="37"/>
      <c r="H110" s="37"/>
      <c r="I110" s="37"/>
      <c r="J110" s="37"/>
      <c r="K110" s="37"/>
    </row>
    <row r="111" spans="1:54" x14ac:dyDescent="0.35">
      <c r="C111" s="2" t="s">
        <v>196</v>
      </c>
    </row>
    <row r="112" spans="1:54" x14ac:dyDescent="0.35">
      <c r="C112" s="2" t="s">
        <v>197</v>
      </c>
    </row>
    <row r="113" spans="3:11" ht="30" customHeight="1" x14ac:dyDescent="0.35">
      <c r="C113" s="81" t="s">
        <v>198</v>
      </c>
      <c r="D113" s="82"/>
      <c r="E113" s="82"/>
      <c r="F113" s="82"/>
      <c r="G113" s="82"/>
      <c r="H113" s="82"/>
      <c r="I113" s="82"/>
      <c r="J113" s="82"/>
      <c r="K113" s="82"/>
    </row>
    <row r="114" spans="3:11" x14ac:dyDescent="0.35">
      <c r="C114" s="2" t="s">
        <v>199</v>
      </c>
    </row>
    <row r="115" spans="3:11" x14ac:dyDescent="0.35">
      <c r="C115" s="2" t="s">
        <v>5185</v>
      </c>
    </row>
    <row r="117" spans="3:11" x14ac:dyDescent="0.35">
      <c r="C117" s="78" t="s">
        <v>5235</v>
      </c>
      <c r="E117" s="78" t="s">
        <v>5236</v>
      </c>
      <c r="F117" s="79"/>
    </row>
    <row r="118" spans="3:11" x14ac:dyDescent="0.35">
      <c r="E118" s="2" t="s">
        <v>5292</v>
      </c>
    </row>
  </sheetData>
  <mergeCells count="1">
    <mergeCell ref="C113:K113"/>
  </mergeCells>
  <hyperlinks>
    <hyperlink ref="J2" location="'Index'!A1" display="'Index'!A1" xr:uid="{454D97E5-B336-409E-BC99-88EE50E7CFE7}"/>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D5E2B-C0BB-456F-8E38-34C809974203}">
  <sheetPr codeName="Sheet110"/>
  <dimension ref="A1:IV121"/>
  <sheetViews>
    <sheetView showGridLines="0" zoomScale="90" zoomScaleNormal="90" workbookViewId="0">
      <pane ySplit="6" topLeftCell="A117"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1092</v>
      </c>
      <c r="J2" s="38" t="s">
        <v>4846</v>
      </c>
    </row>
    <row r="3" spans="1:54" ht="16" x14ac:dyDescent="0.4">
      <c r="C3" s="1" t="s">
        <v>28</v>
      </c>
      <c r="D3" s="21" t="s">
        <v>1093</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6568445</v>
      </c>
      <c r="G10" s="24">
        <v>120084.31</v>
      </c>
      <c r="H10" s="24">
        <v>13.06</v>
      </c>
      <c r="I10" s="31"/>
      <c r="J10" s="31"/>
      <c r="K10" s="35"/>
    </row>
    <row r="11" spans="1:54" x14ac:dyDescent="0.35">
      <c r="B11" s="8" t="s">
        <v>44</v>
      </c>
      <c r="C11" s="57" t="s">
        <v>45</v>
      </c>
      <c r="D11" s="54" t="s">
        <v>46</v>
      </c>
      <c r="E11" s="6" t="s">
        <v>43</v>
      </c>
      <c r="F11" s="19">
        <v>6094454</v>
      </c>
      <c r="G11" s="24">
        <v>82174.570000000007</v>
      </c>
      <c r="H11" s="24">
        <v>8.94</v>
      </c>
      <c r="I11" s="31"/>
      <c r="J11" s="31"/>
      <c r="K11" s="35"/>
    </row>
    <row r="12" spans="1:54" x14ac:dyDescent="0.35">
      <c r="B12" s="8" t="s">
        <v>75</v>
      </c>
      <c r="C12" s="57" t="s">
        <v>76</v>
      </c>
      <c r="D12" s="54" t="s">
        <v>77</v>
      </c>
      <c r="E12" s="6" t="s">
        <v>78</v>
      </c>
      <c r="F12" s="19">
        <v>5850076</v>
      </c>
      <c r="G12" s="24">
        <v>74594.320000000007</v>
      </c>
      <c r="H12" s="24">
        <v>8.11</v>
      </c>
      <c r="I12" s="31"/>
      <c r="J12" s="31"/>
      <c r="K12" s="35"/>
    </row>
    <row r="13" spans="1:54" x14ac:dyDescent="0.35">
      <c r="B13" s="8" t="s">
        <v>47</v>
      </c>
      <c r="C13" s="57" t="s">
        <v>48</v>
      </c>
      <c r="D13" s="54" t="s">
        <v>49</v>
      </c>
      <c r="E13" s="6" t="s">
        <v>50</v>
      </c>
      <c r="F13" s="19">
        <v>3108265</v>
      </c>
      <c r="G13" s="24">
        <v>48819.96</v>
      </c>
      <c r="H13" s="24">
        <v>5.31</v>
      </c>
      <c r="I13" s="31"/>
      <c r="J13" s="31"/>
      <c r="K13" s="35"/>
    </row>
    <row r="14" spans="1:54" x14ac:dyDescent="0.35">
      <c r="B14" s="8" t="s">
        <v>256</v>
      </c>
      <c r="C14" s="57" t="s">
        <v>257</v>
      </c>
      <c r="D14" s="54" t="s">
        <v>258</v>
      </c>
      <c r="E14" s="6" t="s">
        <v>252</v>
      </c>
      <c r="F14" s="19">
        <v>2316382</v>
      </c>
      <c r="G14" s="24">
        <v>40152.17</v>
      </c>
      <c r="H14" s="24">
        <v>4.37</v>
      </c>
      <c r="I14" s="31"/>
      <c r="J14" s="31"/>
      <c r="K14" s="35"/>
    </row>
    <row r="15" spans="1:54" x14ac:dyDescent="0.35">
      <c r="B15" s="8" t="s">
        <v>51</v>
      </c>
      <c r="C15" s="57" t="s">
        <v>52</v>
      </c>
      <c r="D15" s="54" t="s">
        <v>53</v>
      </c>
      <c r="E15" s="6" t="s">
        <v>54</v>
      </c>
      <c r="F15" s="19">
        <v>1013612</v>
      </c>
      <c r="G15" s="24">
        <v>35398.370000000003</v>
      </c>
      <c r="H15" s="24">
        <v>3.85</v>
      </c>
      <c r="I15" s="31"/>
      <c r="J15" s="31"/>
      <c r="K15" s="35"/>
    </row>
    <row r="16" spans="1:54" x14ac:dyDescent="0.35">
      <c r="B16" s="8" t="s">
        <v>384</v>
      </c>
      <c r="C16" s="57" t="s">
        <v>385</v>
      </c>
      <c r="D16" s="54" t="s">
        <v>386</v>
      </c>
      <c r="E16" s="6" t="s">
        <v>97</v>
      </c>
      <c r="F16" s="19">
        <v>8037429</v>
      </c>
      <c r="G16" s="24">
        <v>32933.370000000003</v>
      </c>
      <c r="H16" s="24">
        <v>3.58</v>
      </c>
      <c r="I16" s="31"/>
      <c r="J16" s="31"/>
      <c r="K16" s="35"/>
    </row>
    <row r="17" spans="2:11" x14ac:dyDescent="0.35">
      <c r="B17" s="8" t="s">
        <v>61</v>
      </c>
      <c r="C17" s="57" t="s">
        <v>62</v>
      </c>
      <c r="D17" s="54" t="s">
        <v>63</v>
      </c>
      <c r="E17" s="6" t="s">
        <v>50</v>
      </c>
      <c r="F17" s="19">
        <v>881844</v>
      </c>
      <c r="G17" s="24">
        <v>31800.62</v>
      </c>
      <c r="H17" s="24">
        <v>3.46</v>
      </c>
      <c r="I17" s="31"/>
      <c r="J17" s="31"/>
      <c r="K17" s="35"/>
    </row>
    <row r="18" spans="2:11" x14ac:dyDescent="0.35">
      <c r="B18" s="8" t="s">
        <v>58</v>
      </c>
      <c r="C18" s="57" t="s">
        <v>59</v>
      </c>
      <c r="D18" s="54" t="s">
        <v>60</v>
      </c>
      <c r="E18" s="6" t="s">
        <v>43</v>
      </c>
      <c r="F18" s="19">
        <v>1269584</v>
      </c>
      <c r="G18" s="24">
        <v>27565.21</v>
      </c>
      <c r="H18" s="24">
        <v>3</v>
      </c>
      <c r="I18" s="31"/>
      <c r="J18" s="31"/>
      <c r="K18" s="35"/>
    </row>
    <row r="19" spans="2:11" x14ac:dyDescent="0.35">
      <c r="B19" s="8" t="s">
        <v>55</v>
      </c>
      <c r="C19" s="57" t="s">
        <v>56</v>
      </c>
      <c r="D19" s="54" t="s">
        <v>57</v>
      </c>
      <c r="E19" s="6" t="s">
        <v>43</v>
      </c>
      <c r="F19" s="19">
        <v>2467295</v>
      </c>
      <c r="G19" s="24">
        <v>27189.59</v>
      </c>
      <c r="H19" s="24">
        <v>2.96</v>
      </c>
      <c r="I19" s="31"/>
      <c r="J19" s="31"/>
      <c r="K19" s="35"/>
    </row>
    <row r="20" spans="2:11" x14ac:dyDescent="0.35">
      <c r="B20" s="8" t="s">
        <v>72</v>
      </c>
      <c r="C20" s="57" t="s">
        <v>73</v>
      </c>
      <c r="D20" s="54" t="s">
        <v>74</v>
      </c>
      <c r="E20" s="6" t="s">
        <v>43</v>
      </c>
      <c r="F20" s="19">
        <v>3317267</v>
      </c>
      <c r="G20" s="24">
        <v>25592.71</v>
      </c>
      <c r="H20" s="24">
        <v>2.78</v>
      </c>
      <c r="I20" s="31"/>
      <c r="J20" s="31"/>
      <c r="K20" s="35"/>
    </row>
    <row r="21" spans="2:11" x14ac:dyDescent="0.35">
      <c r="B21" s="8" t="s">
        <v>375</v>
      </c>
      <c r="C21" s="57" t="s">
        <v>376</v>
      </c>
      <c r="D21" s="54" t="s">
        <v>377</v>
      </c>
      <c r="E21" s="6" t="s">
        <v>71</v>
      </c>
      <c r="F21" s="19">
        <v>765128</v>
      </c>
      <c r="G21" s="24">
        <v>20396.78</v>
      </c>
      <c r="H21" s="24">
        <v>2.2200000000000002</v>
      </c>
      <c r="I21" s="31"/>
      <c r="J21" s="31"/>
      <c r="K21" s="35"/>
    </row>
    <row r="22" spans="2:11" x14ac:dyDescent="0.35">
      <c r="B22" s="8" t="s">
        <v>527</v>
      </c>
      <c r="C22" s="57" t="s">
        <v>528</v>
      </c>
      <c r="D22" s="54" t="s">
        <v>529</v>
      </c>
      <c r="E22" s="6" t="s">
        <v>82</v>
      </c>
      <c r="F22" s="19">
        <v>225790</v>
      </c>
      <c r="G22" s="24">
        <v>20198.27</v>
      </c>
      <c r="H22" s="24">
        <v>2.2000000000000002</v>
      </c>
      <c r="I22" s="31"/>
      <c r="J22" s="31"/>
      <c r="K22" s="35"/>
    </row>
    <row r="23" spans="2:11" x14ac:dyDescent="0.35">
      <c r="B23" s="8" t="s">
        <v>94</v>
      </c>
      <c r="C23" s="57" t="s">
        <v>95</v>
      </c>
      <c r="D23" s="54" t="s">
        <v>96</v>
      </c>
      <c r="E23" s="6" t="s">
        <v>97</v>
      </c>
      <c r="F23" s="19">
        <v>766303</v>
      </c>
      <c r="G23" s="24">
        <v>17309.64</v>
      </c>
      <c r="H23" s="24">
        <v>1.88</v>
      </c>
      <c r="I23" s="31"/>
      <c r="J23" s="31"/>
      <c r="K23" s="35"/>
    </row>
    <row r="24" spans="2:11" x14ac:dyDescent="0.35">
      <c r="B24" s="8" t="s">
        <v>452</v>
      </c>
      <c r="C24" s="57" t="s">
        <v>453</v>
      </c>
      <c r="D24" s="54" t="s">
        <v>454</v>
      </c>
      <c r="E24" s="6" t="s">
        <v>93</v>
      </c>
      <c r="F24" s="19">
        <v>930917</v>
      </c>
      <c r="G24" s="24">
        <v>16148.62</v>
      </c>
      <c r="H24" s="24">
        <v>1.76</v>
      </c>
      <c r="I24" s="31"/>
      <c r="J24" s="31"/>
      <c r="K24" s="35"/>
    </row>
    <row r="25" spans="2:11" x14ac:dyDescent="0.35">
      <c r="B25" s="8" t="s">
        <v>546</v>
      </c>
      <c r="C25" s="57" t="s">
        <v>547</v>
      </c>
      <c r="D25" s="54" t="s">
        <v>548</v>
      </c>
      <c r="E25" s="6" t="s">
        <v>123</v>
      </c>
      <c r="F25" s="19">
        <v>4094156</v>
      </c>
      <c r="G25" s="24">
        <v>14640.7</v>
      </c>
      <c r="H25" s="24">
        <v>1.59</v>
      </c>
      <c r="I25" s="31"/>
      <c r="J25" s="31"/>
      <c r="K25" s="35"/>
    </row>
    <row r="26" spans="2:11" x14ac:dyDescent="0.35">
      <c r="B26" s="8" t="s">
        <v>987</v>
      </c>
      <c r="C26" s="57" t="s">
        <v>988</v>
      </c>
      <c r="D26" s="54" t="s">
        <v>989</v>
      </c>
      <c r="E26" s="6" t="s">
        <v>50</v>
      </c>
      <c r="F26" s="19">
        <v>915843</v>
      </c>
      <c r="G26" s="24">
        <v>14584.8</v>
      </c>
      <c r="H26" s="24">
        <v>1.59</v>
      </c>
      <c r="I26" s="31"/>
      <c r="J26" s="31"/>
      <c r="K26" s="35"/>
    </row>
    <row r="27" spans="2:11" x14ac:dyDescent="0.35">
      <c r="B27" s="8" t="s">
        <v>68</v>
      </c>
      <c r="C27" s="57" t="s">
        <v>69</v>
      </c>
      <c r="D27" s="54" t="s">
        <v>70</v>
      </c>
      <c r="E27" s="6" t="s">
        <v>71</v>
      </c>
      <c r="F27" s="19">
        <v>113322</v>
      </c>
      <c r="G27" s="24">
        <v>13057.13</v>
      </c>
      <c r="H27" s="24">
        <v>1.42</v>
      </c>
      <c r="I27" s="31"/>
      <c r="J27" s="31"/>
      <c r="K27" s="35"/>
    </row>
    <row r="28" spans="2:11" x14ac:dyDescent="0.35">
      <c r="B28" s="8" t="s">
        <v>390</v>
      </c>
      <c r="C28" s="57" t="s">
        <v>391</v>
      </c>
      <c r="D28" s="54" t="s">
        <v>392</v>
      </c>
      <c r="E28" s="6" t="s">
        <v>71</v>
      </c>
      <c r="F28" s="19">
        <v>1801887</v>
      </c>
      <c r="G28" s="24">
        <v>12152.83</v>
      </c>
      <c r="H28" s="24">
        <v>1.32</v>
      </c>
      <c r="I28" s="31"/>
      <c r="J28" s="31"/>
      <c r="K28" s="35"/>
    </row>
    <row r="29" spans="2:11" x14ac:dyDescent="0.35">
      <c r="B29" s="8" t="s">
        <v>881</v>
      </c>
      <c r="C29" s="57" t="s">
        <v>882</v>
      </c>
      <c r="D29" s="54" t="s">
        <v>883</v>
      </c>
      <c r="E29" s="6" t="s">
        <v>127</v>
      </c>
      <c r="F29" s="19">
        <v>5998635</v>
      </c>
      <c r="G29" s="24">
        <v>12099.25</v>
      </c>
      <c r="H29" s="24">
        <v>1.32</v>
      </c>
      <c r="I29" s="31"/>
      <c r="J29" s="31"/>
      <c r="K29" s="35"/>
    </row>
    <row r="30" spans="2:11" x14ac:dyDescent="0.35">
      <c r="B30" s="8" t="s">
        <v>64</v>
      </c>
      <c r="C30" s="57" t="s">
        <v>65</v>
      </c>
      <c r="D30" s="54" t="s">
        <v>66</v>
      </c>
      <c r="E30" s="6" t="s">
        <v>67</v>
      </c>
      <c r="F30" s="19">
        <v>100454</v>
      </c>
      <c r="G30" s="24">
        <v>11561.8</v>
      </c>
      <c r="H30" s="24">
        <v>1.26</v>
      </c>
      <c r="I30" s="31"/>
      <c r="J30" s="31"/>
      <c r="K30" s="35"/>
    </row>
    <row r="31" spans="2:11" x14ac:dyDescent="0.35">
      <c r="B31" s="8" t="s">
        <v>120</v>
      </c>
      <c r="C31" s="57" t="s">
        <v>121</v>
      </c>
      <c r="D31" s="54" t="s">
        <v>122</v>
      </c>
      <c r="E31" s="6" t="s">
        <v>123</v>
      </c>
      <c r="F31" s="19">
        <v>3913330</v>
      </c>
      <c r="G31" s="24">
        <v>11362.35</v>
      </c>
      <c r="H31" s="24">
        <v>1.24</v>
      </c>
      <c r="I31" s="31"/>
      <c r="J31" s="31"/>
      <c r="K31" s="35"/>
    </row>
    <row r="32" spans="2:11" x14ac:dyDescent="0.35">
      <c r="B32" s="8" t="s">
        <v>300</v>
      </c>
      <c r="C32" s="57" t="s">
        <v>301</v>
      </c>
      <c r="D32" s="54" t="s">
        <v>302</v>
      </c>
      <c r="E32" s="6" t="s">
        <v>200</v>
      </c>
      <c r="F32" s="19">
        <v>7139803</v>
      </c>
      <c r="G32" s="24">
        <v>11012.43</v>
      </c>
      <c r="H32" s="24">
        <v>1.2</v>
      </c>
      <c r="I32" s="31"/>
      <c r="J32" s="31"/>
      <c r="K32" s="35"/>
    </row>
    <row r="33" spans="2:11" x14ac:dyDescent="0.35">
      <c r="B33" s="8" t="s">
        <v>851</v>
      </c>
      <c r="C33" s="57" t="s">
        <v>852</v>
      </c>
      <c r="D33" s="54" t="s">
        <v>853</v>
      </c>
      <c r="E33" s="6" t="s">
        <v>160</v>
      </c>
      <c r="F33" s="19">
        <v>356114</v>
      </c>
      <c r="G33" s="24">
        <v>10909.02</v>
      </c>
      <c r="H33" s="24">
        <v>1.19</v>
      </c>
      <c r="I33" s="31"/>
      <c r="J33" s="31"/>
      <c r="K33" s="35"/>
    </row>
    <row r="34" spans="2:11" x14ac:dyDescent="0.35">
      <c r="B34" s="8" t="s">
        <v>845</v>
      </c>
      <c r="C34" s="57" t="s">
        <v>846</v>
      </c>
      <c r="D34" s="54" t="s">
        <v>847</v>
      </c>
      <c r="E34" s="6" t="s">
        <v>127</v>
      </c>
      <c r="F34" s="19">
        <v>191886</v>
      </c>
      <c r="G34" s="24">
        <v>10218.219999999999</v>
      </c>
      <c r="H34" s="24">
        <v>1.1100000000000001</v>
      </c>
      <c r="I34" s="31"/>
      <c r="J34" s="31"/>
      <c r="K34" s="35"/>
    </row>
    <row r="35" spans="2:11" x14ac:dyDescent="0.35">
      <c r="B35" s="8" t="s">
        <v>1094</v>
      </c>
      <c r="C35" s="57" t="s">
        <v>1095</v>
      </c>
      <c r="D35" s="54" t="s">
        <v>1096</v>
      </c>
      <c r="E35" s="6" t="s">
        <v>82</v>
      </c>
      <c r="F35" s="19">
        <v>469751</v>
      </c>
      <c r="G35" s="24">
        <v>9429.5499999999993</v>
      </c>
      <c r="H35" s="24">
        <v>1.03</v>
      </c>
      <c r="I35" s="31"/>
      <c r="J35" s="31"/>
      <c r="K35" s="35"/>
    </row>
    <row r="36" spans="2:11" x14ac:dyDescent="0.35">
      <c r="B36" s="8" t="s">
        <v>1097</v>
      </c>
      <c r="C36" s="57" t="s">
        <v>1098</v>
      </c>
      <c r="D36" s="54" t="s">
        <v>1099</v>
      </c>
      <c r="E36" s="6" t="s">
        <v>1100</v>
      </c>
      <c r="F36" s="19">
        <v>3092374</v>
      </c>
      <c r="G36" s="24">
        <v>9317.94</v>
      </c>
      <c r="H36" s="24">
        <v>1.01</v>
      </c>
      <c r="I36" s="31"/>
      <c r="J36" s="31"/>
      <c r="K36" s="35"/>
    </row>
    <row r="37" spans="2:11" x14ac:dyDescent="0.35">
      <c r="B37" s="8" t="s">
        <v>1101</v>
      </c>
      <c r="C37" s="57" t="s">
        <v>1102</v>
      </c>
      <c r="D37" s="54" t="s">
        <v>1103</v>
      </c>
      <c r="E37" s="6" t="s">
        <v>160</v>
      </c>
      <c r="F37" s="19">
        <v>390561</v>
      </c>
      <c r="G37" s="24">
        <v>9141.67</v>
      </c>
      <c r="H37" s="24">
        <v>0.99</v>
      </c>
      <c r="I37" s="31"/>
      <c r="J37" s="31"/>
      <c r="K37" s="35"/>
    </row>
    <row r="38" spans="2:11" x14ac:dyDescent="0.35">
      <c r="B38" s="8" t="s">
        <v>1104</v>
      </c>
      <c r="C38" s="57" t="s">
        <v>1105</v>
      </c>
      <c r="D38" s="54" t="s">
        <v>1106</v>
      </c>
      <c r="E38" s="6" t="s">
        <v>200</v>
      </c>
      <c r="F38" s="19">
        <v>819205</v>
      </c>
      <c r="G38" s="24">
        <v>8709.7900000000009</v>
      </c>
      <c r="H38" s="24">
        <v>0.95</v>
      </c>
      <c r="I38" s="31"/>
      <c r="J38" s="31"/>
      <c r="K38" s="35"/>
    </row>
    <row r="39" spans="2:11" x14ac:dyDescent="0.35">
      <c r="B39" s="8" t="s">
        <v>996</v>
      </c>
      <c r="C39" s="57" t="s">
        <v>997</v>
      </c>
      <c r="D39" s="54" t="s">
        <v>998</v>
      </c>
      <c r="E39" s="6" t="s">
        <v>67</v>
      </c>
      <c r="F39" s="19">
        <v>331413</v>
      </c>
      <c r="G39" s="24">
        <v>8653.69</v>
      </c>
      <c r="H39" s="24">
        <v>0.94</v>
      </c>
      <c r="I39" s="31"/>
      <c r="J39" s="31"/>
      <c r="K39" s="35"/>
    </row>
    <row r="40" spans="2:11" x14ac:dyDescent="0.35">
      <c r="B40" s="8" t="s">
        <v>101</v>
      </c>
      <c r="C40" s="57" t="s">
        <v>102</v>
      </c>
      <c r="D40" s="54" t="s">
        <v>103</v>
      </c>
      <c r="E40" s="6" t="s">
        <v>104</v>
      </c>
      <c r="F40" s="19">
        <v>1250105</v>
      </c>
      <c r="G40" s="24">
        <v>8531.34</v>
      </c>
      <c r="H40" s="24">
        <v>0.93</v>
      </c>
      <c r="I40" s="31"/>
      <c r="J40" s="31"/>
      <c r="K40" s="35"/>
    </row>
    <row r="41" spans="2:11" x14ac:dyDescent="0.35">
      <c r="B41" s="8" t="s">
        <v>408</v>
      </c>
      <c r="C41" s="57" t="s">
        <v>409</v>
      </c>
      <c r="D41" s="54" t="s">
        <v>410</v>
      </c>
      <c r="E41" s="6" t="s">
        <v>411</v>
      </c>
      <c r="F41" s="19">
        <v>3353740</v>
      </c>
      <c r="G41" s="24">
        <v>8262.94</v>
      </c>
      <c r="H41" s="24">
        <v>0.9</v>
      </c>
      <c r="I41" s="31"/>
      <c r="J41" s="31"/>
      <c r="K41" s="35"/>
    </row>
    <row r="42" spans="2:11" x14ac:dyDescent="0.35">
      <c r="B42" s="8" t="s">
        <v>1107</v>
      </c>
      <c r="C42" s="57" t="s">
        <v>1108</v>
      </c>
      <c r="D42" s="54" t="s">
        <v>1109</v>
      </c>
      <c r="E42" s="6" t="s">
        <v>82</v>
      </c>
      <c r="F42" s="19">
        <v>1208480</v>
      </c>
      <c r="G42" s="24">
        <v>7927.63</v>
      </c>
      <c r="H42" s="24">
        <v>0.86</v>
      </c>
      <c r="I42" s="31"/>
      <c r="J42" s="31"/>
      <c r="K42" s="35"/>
    </row>
    <row r="43" spans="2:11" x14ac:dyDescent="0.35">
      <c r="B43" s="8" t="s">
        <v>1110</v>
      </c>
      <c r="C43" s="57" t="s">
        <v>1111</v>
      </c>
      <c r="D43" s="54" t="s">
        <v>1112</v>
      </c>
      <c r="E43" s="6" t="s">
        <v>1113</v>
      </c>
      <c r="F43" s="19">
        <v>1961166</v>
      </c>
      <c r="G43" s="24">
        <v>7809.36</v>
      </c>
      <c r="H43" s="24">
        <v>0.85</v>
      </c>
      <c r="I43" s="31"/>
      <c r="J43" s="31"/>
      <c r="K43" s="35"/>
    </row>
    <row r="44" spans="2:11" x14ac:dyDescent="0.35">
      <c r="B44" s="8" t="s">
        <v>393</v>
      </c>
      <c r="C44" s="57" t="s">
        <v>394</v>
      </c>
      <c r="D44" s="54" t="s">
        <v>395</v>
      </c>
      <c r="E44" s="6" t="s">
        <v>50</v>
      </c>
      <c r="F44" s="19">
        <v>547664</v>
      </c>
      <c r="G44" s="24">
        <v>7767.24</v>
      </c>
      <c r="H44" s="24">
        <v>0.84</v>
      </c>
      <c r="I44" s="31"/>
      <c r="J44" s="31"/>
      <c r="K44" s="35"/>
    </row>
    <row r="45" spans="2:11" x14ac:dyDescent="0.35">
      <c r="B45" s="8" t="s">
        <v>990</v>
      </c>
      <c r="C45" s="57" t="s">
        <v>991</v>
      </c>
      <c r="D45" s="54" t="s">
        <v>992</v>
      </c>
      <c r="E45" s="6" t="s">
        <v>71</v>
      </c>
      <c r="F45" s="19">
        <v>95756</v>
      </c>
      <c r="G45" s="24">
        <v>7544.47</v>
      </c>
      <c r="H45" s="24">
        <v>0.82</v>
      </c>
      <c r="I45" s="31"/>
      <c r="J45" s="31"/>
      <c r="K45" s="35"/>
    </row>
    <row r="46" spans="2:11" x14ac:dyDescent="0.35">
      <c r="B46" s="8" t="s">
        <v>539</v>
      </c>
      <c r="C46" s="57" t="s">
        <v>540</v>
      </c>
      <c r="D46" s="54" t="s">
        <v>541</v>
      </c>
      <c r="E46" s="6" t="s">
        <v>542</v>
      </c>
      <c r="F46" s="19">
        <v>637184</v>
      </c>
      <c r="G46" s="24">
        <v>7537.57</v>
      </c>
      <c r="H46" s="24">
        <v>0.82</v>
      </c>
      <c r="I46" s="31"/>
      <c r="J46" s="31"/>
      <c r="K46" s="35"/>
    </row>
    <row r="47" spans="2:11" x14ac:dyDescent="0.35">
      <c r="B47" s="8" t="s">
        <v>378</v>
      </c>
      <c r="C47" s="57" t="s">
        <v>379</v>
      </c>
      <c r="D47" s="54" t="s">
        <v>380</v>
      </c>
      <c r="E47" s="6" t="s">
        <v>93</v>
      </c>
      <c r="F47" s="19">
        <v>485742</v>
      </c>
      <c r="G47" s="24">
        <v>7005.37</v>
      </c>
      <c r="H47" s="24">
        <v>0.76</v>
      </c>
      <c r="I47" s="31"/>
      <c r="J47" s="31"/>
      <c r="K47" s="35"/>
    </row>
    <row r="48" spans="2:11" x14ac:dyDescent="0.35">
      <c r="B48" s="8" t="s">
        <v>513</v>
      </c>
      <c r="C48" s="57" t="s">
        <v>514</v>
      </c>
      <c r="D48" s="54" t="s">
        <v>515</v>
      </c>
      <c r="E48" s="6" t="s">
        <v>309</v>
      </c>
      <c r="F48" s="19">
        <v>309589</v>
      </c>
      <c r="G48" s="24">
        <v>6968.07</v>
      </c>
      <c r="H48" s="24">
        <v>0.76</v>
      </c>
      <c r="I48" s="31"/>
      <c r="J48" s="31"/>
      <c r="K48" s="35"/>
    </row>
    <row r="49" spans="2:11" x14ac:dyDescent="0.35">
      <c r="B49" s="8" t="s">
        <v>1114</v>
      </c>
      <c r="C49" s="57" t="s">
        <v>1115</v>
      </c>
      <c r="D49" s="54" t="s">
        <v>1116</v>
      </c>
      <c r="E49" s="6" t="s">
        <v>82</v>
      </c>
      <c r="F49" s="19">
        <v>2828296</v>
      </c>
      <c r="G49" s="24">
        <v>6434.66</v>
      </c>
      <c r="H49" s="24">
        <v>0.7</v>
      </c>
      <c r="I49" s="31"/>
      <c r="J49" s="31"/>
      <c r="K49" s="35"/>
    </row>
    <row r="50" spans="2:11" x14ac:dyDescent="0.35">
      <c r="B50" s="8" t="s">
        <v>329</v>
      </c>
      <c r="C50" s="57" t="s">
        <v>330</v>
      </c>
      <c r="D50" s="54" t="s">
        <v>331</v>
      </c>
      <c r="E50" s="6" t="s">
        <v>50</v>
      </c>
      <c r="F50" s="19">
        <v>2452488</v>
      </c>
      <c r="G50" s="24">
        <v>6431.65</v>
      </c>
      <c r="H50" s="24">
        <v>0.7</v>
      </c>
      <c r="I50" s="31"/>
      <c r="J50" s="31"/>
      <c r="K50" s="35"/>
    </row>
    <row r="51" spans="2:11" x14ac:dyDescent="0.35">
      <c r="B51" s="8" t="s">
        <v>87</v>
      </c>
      <c r="C51" s="57" t="s">
        <v>88</v>
      </c>
      <c r="D51" s="54" t="s">
        <v>89</v>
      </c>
      <c r="E51" s="6" t="s">
        <v>71</v>
      </c>
      <c r="F51" s="19">
        <v>118664</v>
      </c>
      <c r="G51" s="24">
        <v>6345.79</v>
      </c>
      <c r="H51" s="24">
        <v>0.69</v>
      </c>
      <c r="I51" s="31"/>
      <c r="J51" s="31"/>
      <c r="K51" s="35"/>
    </row>
    <row r="52" spans="2:11" x14ac:dyDescent="0.35">
      <c r="B52" s="8" t="s">
        <v>83</v>
      </c>
      <c r="C52" s="57" t="s">
        <v>84</v>
      </c>
      <c r="D52" s="54" t="s">
        <v>85</v>
      </c>
      <c r="E52" s="6" t="s">
        <v>86</v>
      </c>
      <c r="F52" s="19">
        <v>924378</v>
      </c>
      <c r="G52" s="24">
        <v>6338.46</v>
      </c>
      <c r="H52" s="24">
        <v>0.69</v>
      </c>
      <c r="I52" s="31"/>
      <c r="J52" s="31"/>
      <c r="K52" s="35"/>
    </row>
    <row r="53" spans="2:11" x14ac:dyDescent="0.35">
      <c r="B53" s="8" t="s">
        <v>1117</v>
      </c>
      <c r="C53" s="57" t="s">
        <v>1118</v>
      </c>
      <c r="D53" s="54" t="s">
        <v>1119</v>
      </c>
      <c r="E53" s="6" t="s">
        <v>93</v>
      </c>
      <c r="F53" s="19">
        <v>526702</v>
      </c>
      <c r="G53" s="24">
        <v>6026.52</v>
      </c>
      <c r="H53" s="24">
        <v>0.66</v>
      </c>
      <c r="I53" s="31"/>
      <c r="J53" s="31"/>
      <c r="K53" s="35"/>
    </row>
    <row r="54" spans="2:11" x14ac:dyDescent="0.35">
      <c r="B54" s="8" t="s">
        <v>1120</v>
      </c>
      <c r="C54" s="57" t="s">
        <v>1121</v>
      </c>
      <c r="D54" s="54" t="s">
        <v>1122</v>
      </c>
      <c r="E54" s="6" t="s">
        <v>86</v>
      </c>
      <c r="F54" s="19">
        <v>386980</v>
      </c>
      <c r="G54" s="24">
        <v>5989.87</v>
      </c>
      <c r="H54" s="24">
        <v>0.65</v>
      </c>
      <c r="I54" s="31"/>
      <c r="J54" s="31"/>
      <c r="K54" s="35"/>
    </row>
    <row r="55" spans="2:11" x14ac:dyDescent="0.35">
      <c r="B55" s="8" t="s">
        <v>1123</v>
      </c>
      <c r="C55" s="57" t="s">
        <v>1124</v>
      </c>
      <c r="D55" s="54" t="s">
        <v>1125</v>
      </c>
      <c r="E55" s="6" t="s">
        <v>152</v>
      </c>
      <c r="F55" s="19">
        <v>87231</v>
      </c>
      <c r="G55" s="24">
        <v>5771.38</v>
      </c>
      <c r="H55" s="24">
        <v>0.63</v>
      </c>
      <c r="I55" s="31"/>
      <c r="J55" s="31"/>
      <c r="K55" s="35"/>
    </row>
    <row r="56" spans="2:11" x14ac:dyDescent="0.35">
      <c r="B56" s="8" t="s">
        <v>1126</v>
      </c>
      <c r="C56" s="57" t="s">
        <v>1127</v>
      </c>
      <c r="D56" s="54" t="s">
        <v>1128</v>
      </c>
      <c r="E56" s="6" t="s">
        <v>490</v>
      </c>
      <c r="F56" s="19">
        <v>562265</v>
      </c>
      <c r="G56" s="24">
        <v>5633.33</v>
      </c>
      <c r="H56" s="24">
        <v>0.61</v>
      </c>
      <c r="I56" s="31"/>
      <c r="J56" s="31"/>
      <c r="K56" s="35"/>
    </row>
    <row r="57" spans="2:11" x14ac:dyDescent="0.35">
      <c r="B57" s="8" t="s">
        <v>1129</v>
      </c>
      <c r="C57" s="57" t="s">
        <v>1130</v>
      </c>
      <c r="D57" s="54" t="s">
        <v>1131</v>
      </c>
      <c r="E57" s="6" t="s">
        <v>1132</v>
      </c>
      <c r="F57" s="19">
        <v>224892</v>
      </c>
      <c r="G57" s="24">
        <v>5208.05</v>
      </c>
      <c r="H57" s="24">
        <v>0.56999999999999995</v>
      </c>
      <c r="I57" s="31"/>
      <c r="J57" s="31"/>
      <c r="K57" s="35"/>
    </row>
    <row r="58" spans="2:11" x14ac:dyDescent="0.35">
      <c r="B58" s="8" t="s">
        <v>1021</v>
      </c>
      <c r="C58" s="57" t="s">
        <v>1022</v>
      </c>
      <c r="D58" s="54" t="s">
        <v>1023</v>
      </c>
      <c r="E58" s="6" t="s">
        <v>71</v>
      </c>
      <c r="F58" s="19">
        <v>112082</v>
      </c>
      <c r="G58" s="24">
        <v>4172.76</v>
      </c>
      <c r="H58" s="24">
        <v>0.45</v>
      </c>
      <c r="I58" s="31"/>
      <c r="J58" s="31"/>
      <c r="K58" s="35"/>
    </row>
    <row r="59" spans="2:11" x14ac:dyDescent="0.35">
      <c r="B59" s="8" t="s">
        <v>999</v>
      </c>
      <c r="C59" s="57" t="s">
        <v>1000</v>
      </c>
      <c r="D59" s="54" t="s">
        <v>1001</v>
      </c>
      <c r="E59" s="6" t="s">
        <v>43</v>
      </c>
      <c r="F59" s="19">
        <v>568614</v>
      </c>
      <c r="G59" s="24">
        <v>3695.14</v>
      </c>
      <c r="H59" s="24">
        <v>0.4</v>
      </c>
      <c r="I59" s="31"/>
      <c r="J59" s="31"/>
      <c r="K59" s="35"/>
    </row>
    <row r="60" spans="2:11" x14ac:dyDescent="0.35">
      <c r="C60" s="58" t="s">
        <v>175</v>
      </c>
      <c r="D60" s="54"/>
      <c r="E60" s="6"/>
      <c r="F60" s="19"/>
      <c r="G60" s="25">
        <v>918611.28</v>
      </c>
      <c r="H60" s="25">
        <v>99.93</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190</v>
      </c>
      <c r="C102" s="57" t="s">
        <v>191</v>
      </c>
      <c r="D102" s="54"/>
      <c r="E102" s="6"/>
      <c r="F102" s="19"/>
      <c r="G102" s="24">
        <v>11367.45</v>
      </c>
      <c r="H102" s="24">
        <v>1.24</v>
      </c>
      <c r="I102" s="31"/>
      <c r="J102" s="31"/>
      <c r="K102" s="35"/>
    </row>
    <row r="103" spans="1:54" x14ac:dyDescent="0.35">
      <c r="C103" s="58" t="s">
        <v>175</v>
      </c>
      <c r="D103" s="54"/>
      <c r="E103" s="6"/>
      <c r="F103" s="19"/>
      <c r="G103" s="25">
        <v>11367.45</v>
      </c>
      <c r="H103" s="25">
        <v>1.24</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5122</v>
      </c>
      <c r="D106" s="54"/>
      <c r="E106" s="6"/>
      <c r="F106" s="19"/>
      <c r="G106" s="24" t="s">
        <v>2</v>
      </c>
      <c r="H106" s="24" t="s">
        <v>2</v>
      </c>
      <c r="I106" s="31"/>
      <c r="J106" s="31"/>
      <c r="K106" s="35"/>
      <c r="L106" s="3"/>
      <c r="AI106" s="3"/>
      <c r="AV106" s="3"/>
      <c r="AX106" s="3"/>
      <c r="BB106" s="3"/>
    </row>
    <row r="107" spans="1:54" x14ac:dyDescent="0.35">
      <c r="B107" s="8"/>
      <c r="C107" s="57" t="s">
        <v>192</v>
      </c>
      <c r="D107" s="54"/>
      <c r="E107" s="6"/>
      <c r="F107" s="19"/>
      <c r="G107" s="24">
        <v>-10736.52</v>
      </c>
      <c r="H107" s="24">
        <v>-1.17</v>
      </c>
      <c r="I107" s="31"/>
      <c r="J107" s="31"/>
      <c r="K107" s="35"/>
    </row>
    <row r="108" spans="1:54" x14ac:dyDescent="0.35">
      <c r="C108" s="58" t="s">
        <v>175</v>
      </c>
      <c r="D108" s="54"/>
      <c r="E108" s="6"/>
      <c r="F108" s="19"/>
      <c r="G108" s="25">
        <v>-10736.52</v>
      </c>
      <c r="H108" s="25">
        <v>-1.17</v>
      </c>
      <c r="I108" s="31"/>
      <c r="J108" s="31"/>
      <c r="K108" s="35"/>
    </row>
    <row r="109" spans="1:54" x14ac:dyDescent="0.35">
      <c r="C109" s="57"/>
      <c r="D109" s="54"/>
      <c r="E109" s="6"/>
      <c r="F109" s="19"/>
      <c r="G109" s="24"/>
      <c r="H109" s="24"/>
      <c r="I109" s="31"/>
      <c r="J109" s="31"/>
      <c r="K109" s="35"/>
    </row>
    <row r="110" spans="1:54" x14ac:dyDescent="0.35">
      <c r="C110" s="60" t="s">
        <v>193</v>
      </c>
      <c r="D110" s="55"/>
      <c r="E110" s="5"/>
      <c r="F110" s="20"/>
      <c r="G110" s="26">
        <v>919242.21</v>
      </c>
      <c r="H110" s="26">
        <v>100</v>
      </c>
      <c r="I110" s="32"/>
      <c r="J110" s="32"/>
      <c r="K110" s="36"/>
    </row>
    <row r="113" spans="3:11" x14ac:dyDescent="0.35">
      <c r="C113" s="1" t="s">
        <v>194</v>
      </c>
    </row>
    <row r="114" spans="3:11" x14ac:dyDescent="0.35">
      <c r="C114" s="37" t="s">
        <v>195</v>
      </c>
      <c r="D114" s="37"/>
      <c r="E114" s="37"/>
      <c r="F114" s="37"/>
      <c r="G114" s="37"/>
      <c r="H114" s="37"/>
      <c r="I114" s="37"/>
      <c r="J114" s="37"/>
      <c r="K114" s="37"/>
    </row>
    <row r="115" spans="3:11" x14ac:dyDescent="0.35">
      <c r="C115" s="2" t="s">
        <v>196</v>
      </c>
    </row>
    <row r="116" spans="3:11" x14ac:dyDescent="0.35">
      <c r="C116" s="2" t="s">
        <v>197</v>
      </c>
    </row>
    <row r="117" spans="3:11" ht="30" customHeight="1" x14ac:dyDescent="0.35">
      <c r="C117" s="81" t="s">
        <v>198</v>
      </c>
      <c r="D117" s="82"/>
      <c r="E117" s="82"/>
      <c r="F117" s="82"/>
      <c r="G117" s="82"/>
      <c r="H117" s="82"/>
      <c r="I117" s="82"/>
      <c r="J117" s="82"/>
      <c r="K117" s="82"/>
    </row>
    <row r="118" spans="3:11" x14ac:dyDescent="0.35">
      <c r="C118" s="2" t="s">
        <v>199</v>
      </c>
    </row>
    <row r="120" spans="3:11" x14ac:dyDescent="0.35">
      <c r="C120" s="78" t="s">
        <v>5235</v>
      </c>
      <c r="E120" s="78" t="s">
        <v>5236</v>
      </c>
      <c r="F120" s="79"/>
    </row>
    <row r="121" spans="3:11" x14ac:dyDescent="0.35">
      <c r="E121" s="2" t="s">
        <v>5246</v>
      </c>
    </row>
  </sheetData>
  <mergeCells count="1">
    <mergeCell ref="C117:K117"/>
  </mergeCells>
  <hyperlinks>
    <hyperlink ref="J2" location="'Index'!A1" display="'Index'!A1" xr:uid="{439D3D5B-F7F3-4957-BCA2-B18AA0696815}"/>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BD007-2E66-434C-9FE1-D1A3B5F012DC}">
  <sheetPr codeName="Sheet1118"/>
  <dimension ref="A1:IV571"/>
  <sheetViews>
    <sheetView showGridLines="0" zoomScale="90" zoomScaleNormal="90" workbookViewId="0">
      <pane ySplit="6" topLeftCell="A567"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4708</v>
      </c>
      <c r="J2" s="38" t="s">
        <v>4846</v>
      </c>
    </row>
    <row r="3" spans="1:54" ht="16" x14ac:dyDescent="0.4">
      <c r="C3" s="1" t="s">
        <v>28</v>
      </c>
      <c r="D3" s="21" t="s">
        <v>4709</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347731</v>
      </c>
      <c r="G10" s="24">
        <v>6357.22</v>
      </c>
      <c r="H10" s="24">
        <v>7.86</v>
      </c>
      <c r="I10" s="31"/>
      <c r="J10" s="31"/>
      <c r="K10" s="35"/>
    </row>
    <row r="11" spans="1:54" x14ac:dyDescent="0.35">
      <c r="B11" s="8" t="s">
        <v>44</v>
      </c>
      <c r="C11" s="57" t="s">
        <v>45</v>
      </c>
      <c r="D11" s="54" t="s">
        <v>46</v>
      </c>
      <c r="E11" s="6" t="s">
        <v>43</v>
      </c>
      <c r="F11" s="19">
        <v>322637</v>
      </c>
      <c r="G11" s="24">
        <v>4350.28</v>
      </c>
      <c r="H11" s="24">
        <v>5.38</v>
      </c>
      <c r="I11" s="31"/>
      <c r="J11" s="31"/>
      <c r="K11" s="35"/>
    </row>
    <row r="12" spans="1:54" x14ac:dyDescent="0.35">
      <c r="B12" s="8" t="s">
        <v>75</v>
      </c>
      <c r="C12" s="57" t="s">
        <v>76</v>
      </c>
      <c r="D12" s="54" t="s">
        <v>77</v>
      </c>
      <c r="E12" s="6" t="s">
        <v>78</v>
      </c>
      <c r="F12" s="19">
        <v>309700</v>
      </c>
      <c r="G12" s="24">
        <v>3948.98</v>
      </c>
      <c r="H12" s="24">
        <v>4.88</v>
      </c>
      <c r="I12" s="31"/>
      <c r="J12" s="31"/>
      <c r="K12" s="35"/>
    </row>
    <row r="13" spans="1:54" x14ac:dyDescent="0.35">
      <c r="B13" s="8" t="s">
        <v>47</v>
      </c>
      <c r="C13" s="57" t="s">
        <v>48</v>
      </c>
      <c r="D13" s="54" t="s">
        <v>49</v>
      </c>
      <c r="E13" s="6" t="s">
        <v>50</v>
      </c>
      <c r="F13" s="19">
        <v>164550</v>
      </c>
      <c r="G13" s="24">
        <v>2584.5</v>
      </c>
      <c r="H13" s="24">
        <v>3.19</v>
      </c>
      <c r="I13" s="31"/>
      <c r="J13" s="31"/>
      <c r="K13" s="35"/>
    </row>
    <row r="14" spans="1:54" x14ac:dyDescent="0.35">
      <c r="B14" s="8" t="s">
        <v>256</v>
      </c>
      <c r="C14" s="57" t="s">
        <v>257</v>
      </c>
      <c r="D14" s="54" t="s">
        <v>258</v>
      </c>
      <c r="E14" s="6" t="s">
        <v>252</v>
      </c>
      <c r="F14" s="19">
        <v>122628</v>
      </c>
      <c r="G14" s="24">
        <v>2125.63</v>
      </c>
      <c r="H14" s="24">
        <v>2.63</v>
      </c>
      <c r="I14" s="31"/>
      <c r="J14" s="31"/>
      <c r="K14" s="35"/>
    </row>
    <row r="15" spans="1:54" x14ac:dyDescent="0.35">
      <c r="B15" s="8" t="s">
        <v>51</v>
      </c>
      <c r="C15" s="57" t="s">
        <v>52</v>
      </c>
      <c r="D15" s="54" t="s">
        <v>53</v>
      </c>
      <c r="E15" s="6" t="s">
        <v>54</v>
      </c>
      <c r="F15" s="19">
        <v>53660</v>
      </c>
      <c r="G15" s="24">
        <v>1873.97</v>
      </c>
      <c r="H15" s="24">
        <v>2.3199999999999998</v>
      </c>
      <c r="I15" s="31"/>
      <c r="J15" s="31"/>
      <c r="K15" s="35"/>
    </row>
    <row r="16" spans="1:54" x14ac:dyDescent="0.35">
      <c r="B16" s="8" t="s">
        <v>384</v>
      </c>
      <c r="C16" s="57" t="s">
        <v>385</v>
      </c>
      <c r="D16" s="54" t="s">
        <v>386</v>
      </c>
      <c r="E16" s="6" t="s">
        <v>97</v>
      </c>
      <c r="F16" s="19">
        <v>425497</v>
      </c>
      <c r="G16" s="24">
        <v>1743.47</v>
      </c>
      <c r="H16" s="24">
        <v>2.15</v>
      </c>
      <c r="I16" s="31"/>
      <c r="J16" s="31"/>
      <c r="K16" s="35"/>
    </row>
    <row r="17" spans="2:11" x14ac:dyDescent="0.35">
      <c r="B17" s="8" t="s">
        <v>61</v>
      </c>
      <c r="C17" s="57" t="s">
        <v>62</v>
      </c>
      <c r="D17" s="54" t="s">
        <v>63</v>
      </c>
      <c r="E17" s="6" t="s">
        <v>50</v>
      </c>
      <c r="F17" s="19">
        <v>46684</v>
      </c>
      <c r="G17" s="24">
        <v>1683.5</v>
      </c>
      <c r="H17" s="24">
        <v>2.08</v>
      </c>
      <c r="I17" s="31"/>
      <c r="J17" s="31"/>
      <c r="K17" s="35"/>
    </row>
    <row r="18" spans="2:11" x14ac:dyDescent="0.35">
      <c r="B18" s="8" t="s">
        <v>58</v>
      </c>
      <c r="C18" s="57" t="s">
        <v>59</v>
      </c>
      <c r="D18" s="54" t="s">
        <v>60</v>
      </c>
      <c r="E18" s="6" t="s">
        <v>43</v>
      </c>
      <c r="F18" s="19">
        <v>67211</v>
      </c>
      <c r="G18" s="24">
        <v>1459.29</v>
      </c>
      <c r="H18" s="24">
        <v>1.8</v>
      </c>
      <c r="I18" s="31"/>
      <c r="J18" s="31"/>
      <c r="K18" s="35"/>
    </row>
    <row r="19" spans="2:11" x14ac:dyDescent="0.35">
      <c r="B19" s="8" t="s">
        <v>55</v>
      </c>
      <c r="C19" s="57" t="s">
        <v>56</v>
      </c>
      <c r="D19" s="54" t="s">
        <v>57</v>
      </c>
      <c r="E19" s="6" t="s">
        <v>43</v>
      </c>
      <c r="F19" s="19">
        <v>130617</v>
      </c>
      <c r="G19" s="24">
        <v>1439.4</v>
      </c>
      <c r="H19" s="24">
        <v>1.78</v>
      </c>
      <c r="I19" s="31"/>
      <c r="J19" s="31"/>
      <c r="K19" s="35"/>
    </row>
    <row r="20" spans="2:11" x14ac:dyDescent="0.35">
      <c r="B20" s="8" t="s">
        <v>72</v>
      </c>
      <c r="C20" s="57" t="s">
        <v>73</v>
      </c>
      <c r="D20" s="54" t="s">
        <v>74</v>
      </c>
      <c r="E20" s="6" t="s">
        <v>43</v>
      </c>
      <c r="F20" s="19">
        <v>175614</v>
      </c>
      <c r="G20" s="24">
        <v>1354.86</v>
      </c>
      <c r="H20" s="24">
        <v>1.67</v>
      </c>
      <c r="I20" s="31"/>
      <c r="J20" s="31"/>
      <c r="K20" s="35"/>
    </row>
    <row r="21" spans="2:11" x14ac:dyDescent="0.35">
      <c r="B21" s="8" t="s">
        <v>375</v>
      </c>
      <c r="C21" s="57" t="s">
        <v>376</v>
      </c>
      <c r="D21" s="54" t="s">
        <v>377</v>
      </c>
      <c r="E21" s="6" t="s">
        <v>71</v>
      </c>
      <c r="F21" s="19">
        <v>40506</v>
      </c>
      <c r="G21" s="24">
        <v>1079.81</v>
      </c>
      <c r="H21" s="24">
        <v>1.33</v>
      </c>
      <c r="I21" s="31"/>
      <c r="J21" s="31"/>
      <c r="K21" s="35"/>
    </row>
    <row r="22" spans="2:11" x14ac:dyDescent="0.35">
      <c r="B22" s="8" t="s">
        <v>527</v>
      </c>
      <c r="C22" s="57" t="s">
        <v>528</v>
      </c>
      <c r="D22" s="54" t="s">
        <v>529</v>
      </c>
      <c r="E22" s="6" t="s">
        <v>82</v>
      </c>
      <c r="F22" s="19">
        <v>11954</v>
      </c>
      <c r="G22" s="24">
        <v>1069.3599999999999</v>
      </c>
      <c r="H22" s="24">
        <v>1.32</v>
      </c>
      <c r="I22" s="31"/>
      <c r="J22" s="31"/>
      <c r="K22" s="35"/>
    </row>
    <row r="23" spans="2:11" x14ac:dyDescent="0.35">
      <c r="B23" s="8" t="s">
        <v>94</v>
      </c>
      <c r="C23" s="57" t="s">
        <v>95</v>
      </c>
      <c r="D23" s="54" t="s">
        <v>96</v>
      </c>
      <c r="E23" s="6" t="s">
        <v>97</v>
      </c>
      <c r="F23" s="19">
        <v>40568</v>
      </c>
      <c r="G23" s="24">
        <v>916.37</v>
      </c>
      <c r="H23" s="24">
        <v>1.1299999999999999</v>
      </c>
      <c r="I23" s="31"/>
      <c r="J23" s="31"/>
      <c r="K23" s="35"/>
    </row>
    <row r="24" spans="2:11" x14ac:dyDescent="0.35">
      <c r="B24" s="8" t="s">
        <v>452</v>
      </c>
      <c r="C24" s="57" t="s">
        <v>453</v>
      </c>
      <c r="D24" s="54" t="s">
        <v>454</v>
      </c>
      <c r="E24" s="6" t="s">
        <v>93</v>
      </c>
      <c r="F24" s="19">
        <v>49282</v>
      </c>
      <c r="G24" s="24">
        <v>854.89</v>
      </c>
      <c r="H24" s="24">
        <v>1.06</v>
      </c>
      <c r="I24" s="31"/>
      <c r="J24" s="31"/>
      <c r="K24" s="35"/>
    </row>
    <row r="25" spans="2:11" x14ac:dyDescent="0.35">
      <c r="B25" s="8" t="s">
        <v>546</v>
      </c>
      <c r="C25" s="57" t="s">
        <v>547</v>
      </c>
      <c r="D25" s="54" t="s">
        <v>548</v>
      </c>
      <c r="E25" s="6" t="s">
        <v>123</v>
      </c>
      <c r="F25" s="19">
        <v>216743</v>
      </c>
      <c r="G25" s="24">
        <v>775.07</v>
      </c>
      <c r="H25" s="24">
        <v>0.96</v>
      </c>
      <c r="I25" s="31"/>
      <c r="J25" s="31"/>
      <c r="K25" s="35"/>
    </row>
    <row r="26" spans="2:11" x14ac:dyDescent="0.35">
      <c r="B26" s="8" t="s">
        <v>987</v>
      </c>
      <c r="C26" s="57" t="s">
        <v>988</v>
      </c>
      <c r="D26" s="54" t="s">
        <v>989</v>
      </c>
      <c r="E26" s="6" t="s">
        <v>50</v>
      </c>
      <c r="F26" s="19">
        <v>48484</v>
      </c>
      <c r="G26" s="24">
        <v>772.11</v>
      </c>
      <c r="H26" s="24">
        <v>0.95</v>
      </c>
      <c r="I26" s="31"/>
      <c r="J26" s="31"/>
      <c r="K26" s="35"/>
    </row>
    <row r="27" spans="2:11" x14ac:dyDescent="0.35">
      <c r="B27" s="8" t="s">
        <v>68</v>
      </c>
      <c r="C27" s="57" t="s">
        <v>69</v>
      </c>
      <c r="D27" s="54" t="s">
        <v>70</v>
      </c>
      <c r="E27" s="6" t="s">
        <v>71</v>
      </c>
      <c r="F27" s="19">
        <v>5999</v>
      </c>
      <c r="G27" s="24">
        <v>691.21</v>
      </c>
      <c r="H27" s="24">
        <v>0.85</v>
      </c>
      <c r="I27" s="31"/>
      <c r="J27" s="31"/>
      <c r="K27" s="35"/>
    </row>
    <row r="28" spans="2:11" x14ac:dyDescent="0.35">
      <c r="B28" s="8" t="s">
        <v>390</v>
      </c>
      <c r="C28" s="57" t="s">
        <v>391</v>
      </c>
      <c r="D28" s="54" t="s">
        <v>392</v>
      </c>
      <c r="E28" s="6" t="s">
        <v>71</v>
      </c>
      <c r="F28" s="19">
        <v>95391</v>
      </c>
      <c r="G28" s="24">
        <v>643.36</v>
      </c>
      <c r="H28" s="24">
        <v>0.8</v>
      </c>
      <c r="I28" s="31"/>
      <c r="J28" s="31"/>
      <c r="K28" s="35"/>
    </row>
    <row r="29" spans="2:11" x14ac:dyDescent="0.35">
      <c r="B29" s="8" t="s">
        <v>881</v>
      </c>
      <c r="C29" s="57" t="s">
        <v>882</v>
      </c>
      <c r="D29" s="54" t="s">
        <v>883</v>
      </c>
      <c r="E29" s="6" t="s">
        <v>127</v>
      </c>
      <c r="F29" s="19">
        <v>317565</v>
      </c>
      <c r="G29" s="24">
        <v>640.53</v>
      </c>
      <c r="H29" s="24">
        <v>0.79</v>
      </c>
      <c r="I29" s="31"/>
      <c r="J29" s="31"/>
      <c r="K29" s="35"/>
    </row>
    <row r="30" spans="2:11" x14ac:dyDescent="0.35">
      <c r="B30" s="8" t="s">
        <v>64</v>
      </c>
      <c r="C30" s="57" t="s">
        <v>65</v>
      </c>
      <c r="D30" s="54" t="s">
        <v>66</v>
      </c>
      <c r="E30" s="6" t="s">
        <v>67</v>
      </c>
      <c r="F30" s="19">
        <v>5318</v>
      </c>
      <c r="G30" s="24">
        <v>612.08000000000004</v>
      </c>
      <c r="H30" s="24">
        <v>0.76</v>
      </c>
      <c r="I30" s="31"/>
      <c r="J30" s="31"/>
      <c r="K30" s="35"/>
    </row>
    <row r="31" spans="2:11" x14ac:dyDescent="0.35">
      <c r="B31" s="8" t="s">
        <v>120</v>
      </c>
      <c r="C31" s="57" t="s">
        <v>121</v>
      </c>
      <c r="D31" s="54" t="s">
        <v>122</v>
      </c>
      <c r="E31" s="6" t="s">
        <v>123</v>
      </c>
      <c r="F31" s="19">
        <v>207170</v>
      </c>
      <c r="G31" s="24">
        <v>601.52</v>
      </c>
      <c r="H31" s="24">
        <v>0.74</v>
      </c>
      <c r="I31" s="31"/>
      <c r="J31" s="31"/>
      <c r="K31" s="35"/>
    </row>
    <row r="32" spans="2:11" x14ac:dyDescent="0.35">
      <c r="B32" s="8" t="s">
        <v>300</v>
      </c>
      <c r="C32" s="57" t="s">
        <v>301</v>
      </c>
      <c r="D32" s="54" t="s">
        <v>302</v>
      </c>
      <c r="E32" s="6" t="s">
        <v>200</v>
      </c>
      <c r="F32" s="19">
        <v>377977</v>
      </c>
      <c r="G32" s="24">
        <v>582.99</v>
      </c>
      <c r="H32" s="24">
        <v>0.72</v>
      </c>
      <c r="I32" s="31"/>
      <c r="J32" s="31"/>
      <c r="K32" s="35"/>
    </row>
    <row r="33" spans="2:11" x14ac:dyDescent="0.35">
      <c r="B33" s="8" t="s">
        <v>851</v>
      </c>
      <c r="C33" s="57" t="s">
        <v>852</v>
      </c>
      <c r="D33" s="54" t="s">
        <v>853</v>
      </c>
      <c r="E33" s="6" t="s">
        <v>160</v>
      </c>
      <c r="F33" s="19">
        <v>18852</v>
      </c>
      <c r="G33" s="24">
        <v>577.5</v>
      </c>
      <c r="H33" s="24">
        <v>0.71</v>
      </c>
      <c r="I33" s="31"/>
      <c r="J33" s="31"/>
      <c r="K33" s="35"/>
    </row>
    <row r="34" spans="2:11" x14ac:dyDescent="0.35">
      <c r="B34" s="8" t="s">
        <v>845</v>
      </c>
      <c r="C34" s="57" t="s">
        <v>846</v>
      </c>
      <c r="D34" s="54" t="s">
        <v>847</v>
      </c>
      <c r="E34" s="6" t="s">
        <v>127</v>
      </c>
      <c r="F34" s="19">
        <v>10159</v>
      </c>
      <c r="G34" s="24">
        <v>540.98</v>
      </c>
      <c r="H34" s="24">
        <v>0.67</v>
      </c>
      <c r="I34" s="31"/>
      <c r="J34" s="31"/>
      <c r="K34" s="35"/>
    </row>
    <row r="35" spans="2:11" x14ac:dyDescent="0.35">
      <c r="B35" s="8" t="s">
        <v>1094</v>
      </c>
      <c r="C35" s="57" t="s">
        <v>1095</v>
      </c>
      <c r="D35" s="54" t="s">
        <v>1096</v>
      </c>
      <c r="E35" s="6" t="s">
        <v>82</v>
      </c>
      <c r="F35" s="19">
        <v>24869</v>
      </c>
      <c r="G35" s="24">
        <v>499.21</v>
      </c>
      <c r="H35" s="24">
        <v>0.62</v>
      </c>
      <c r="I35" s="31"/>
      <c r="J35" s="31"/>
      <c r="K35" s="35"/>
    </row>
    <row r="36" spans="2:11" x14ac:dyDescent="0.35">
      <c r="B36" s="8" t="s">
        <v>1097</v>
      </c>
      <c r="C36" s="57" t="s">
        <v>1098</v>
      </c>
      <c r="D36" s="54" t="s">
        <v>1099</v>
      </c>
      <c r="E36" s="6" t="s">
        <v>1100</v>
      </c>
      <c r="F36" s="19">
        <v>163709</v>
      </c>
      <c r="G36" s="24">
        <v>493.29</v>
      </c>
      <c r="H36" s="24">
        <v>0.61</v>
      </c>
      <c r="I36" s="31"/>
      <c r="J36" s="31"/>
      <c r="K36" s="35"/>
    </row>
    <row r="37" spans="2:11" x14ac:dyDescent="0.35">
      <c r="B37" s="8" t="s">
        <v>1101</v>
      </c>
      <c r="C37" s="57" t="s">
        <v>1102</v>
      </c>
      <c r="D37" s="54" t="s">
        <v>1103</v>
      </c>
      <c r="E37" s="6" t="s">
        <v>160</v>
      </c>
      <c r="F37" s="19">
        <v>20676</v>
      </c>
      <c r="G37" s="24">
        <v>483.95</v>
      </c>
      <c r="H37" s="24">
        <v>0.6</v>
      </c>
      <c r="I37" s="31"/>
      <c r="J37" s="31"/>
      <c r="K37" s="35"/>
    </row>
    <row r="38" spans="2:11" x14ac:dyDescent="0.35">
      <c r="B38" s="8" t="s">
        <v>1104</v>
      </c>
      <c r="C38" s="57" t="s">
        <v>1105</v>
      </c>
      <c r="D38" s="54" t="s">
        <v>1106</v>
      </c>
      <c r="E38" s="6" t="s">
        <v>200</v>
      </c>
      <c r="F38" s="19">
        <v>43368</v>
      </c>
      <c r="G38" s="24">
        <v>461.09</v>
      </c>
      <c r="H38" s="24">
        <v>0.56999999999999995</v>
      </c>
      <c r="I38" s="31"/>
      <c r="J38" s="31"/>
      <c r="K38" s="35"/>
    </row>
    <row r="39" spans="2:11" x14ac:dyDescent="0.35">
      <c r="B39" s="8" t="s">
        <v>533</v>
      </c>
      <c r="C39" s="57" t="s">
        <v>534</v>
      </c>
      <c r="D39" s="54" t="s">
        <v>535</v>
      </c>
      <c r="E39" s="6" t="s">
        <v>202</v>
      </c>
      <c r="F39" s="19">
        <v>8968</v>
      </c>
      <c r="G39" s="24">
        <v>458.74</v>
      </c>
      <c r="H39" s="24">
        <v>0.56999999999999995</v>
      </c>
      <c r="I39" s="31"/>
      <c r="J39" s="31"/>
      <c r="K39" s="35"/>
    </row>
    <row r="40" spans="2:11" x14ac:dyDescent="0.35">
      <c r="B40" s="8" t="s">
        <v>996</v>
      </c>
      <c r="C40" s="57" t="s">
        <v>997</v>
      </c>
      <c r="D40" s="54" t="s">
        <v>998</v>
      </c>
      <c r="E40" s="6" t="s">
        <v>67</v>
      </c>
      <c r="F40" s="19">
        <v>17545</v>
      </c>
      <c r="G40" s="24">
        <v>458.13</v>
      </c>
      <c r="H40" s="24">
        <v>0.56999999999999995</v>
      </c>
      <c r="I40" s="31"/>
      <c r="J40" s="31"/>
      <c r="K40" s="35"/>
    </row>
    <row r="41" spans="2:11" x14ac:dyDescent="0.35">
      <c r="B41" s="8" t="s">
        <v>101</v>
      </c>
      <c r="C41" s="57" t="s">
        <v>102</v>
      </c>
      <c r="D41" s="54" t="s">
        <v>103</v>
      </c>
      <c r="E41" s="6" t="s">
        <v>104</v>
      </c>
      <c r="F41" s="19">
        <v>66180</v>
      </c>
      <c r="G41" s="24">
        <v>451.65</v>
      </c>
      <c r="H41" s="24">
        <v>0.56000000000000005</v>
      </c>
      <c r="I41" s="31"/>
      <c r="J41" s="31"/>
      <c r="K41" s="35"/>
    </row>
    <row r="42" spans="2:11" x14ac:dyDescent="0.35">
      <c r="B42" s="8" t="s">
        <v>408</v>
      </c>
      <c r="C42" s="57" t="s">
        <v>409</v>
      </c>
      <c r="D42" s="54" t="s">
        <v>410</v>
      </c>
      <c r="E42" s="6" t="s">
        <v>411</v>
      </c>
      <c r="F42" s="19">
        <v>177545</v>
      </c>
      <c r="G42" s="24">
        <v>437.44</v>
      </c>
      <c r="H42" s="24">
        <v>0.54</v>
      </c>
      <c r="I42" s="31"/>
      <c r="J42" s="31"/>
      <c r="K42" s="35"/>
    </row>
    <row r="43" spans="2:11" x14ac:dyDescent="0.35">
      <c r="B43" s="8" t="s">
        <v>1107</v>
      </c>
      <c r="C43" s="57" t="s">
        <v>1108</v>
      </c>
      <c r="D43" s="54" t="s">
        <v>1109</v>
      </c>
      <c r="E43" s="6" t="s">
        <v>82</v>
      </c>
      <c r="F43" s="19">
        <v>63976</v>
      </c>
      <c r="G43" s="24">
        <v>419.68</v>
      </c>
      <c r="H43" s="24">
        <v>0.52</v>
      </c>
      <c r="I43" s="31"/>
      <c r="J43" s="31"/>
      <c r="K43" s="35"/>
    </row>
    <row r="44" spans="2:11" x14ac:dyDescent="0.35">
      <c r="B44" s="8" t="s">
        <v>1110</v>
      </c>
      <c r="C44" s="57" t="s">
        <v>1111</v>
      </c>
      <c r="D44" s="54" t="s">
        <v>1112</v>
      </c>
      <c r="E44" s="6" t="s">
        <v>1113</v>
      </c>
      <c r="F44" s="19">
        <v>103823</v>
      </c>
      <c r="G44" s="24">
        <v>413.42</v>
      </c>
      <c r="H44" s="24">
        <v>0.51</v>
      </c>
      <c r="I44" s="31"/>
      <c r="J44" s="31"/>
      <c r="K44" s="35"/>
    </row>
    <row r="45" spans="2:11" x14ac:dyDescent="0.35">
      <c r="B45" s="8" t="s">
        <v>393</v>
      </c>
      <c r="C45" s="57" t="s">
        <v>394</v>
      </c>
      <c r="D45" s="54" t="s">
        <v>395</v>
      </c>
      <c r="E45" s="6" t="s">
        <v>50</v>
      </c>
      <c r="F45" s="19">
        <v>28993</v>
      </c>
      <c r="G45" s="24">
        <v>411.19</v>
      </c>
      <c r="H45" s="24">
        <v>0.51</v>
      </c>
      <c r="I45" s="31"/>
      <c r="J45" s="31"/>
      <c r="K45" s="35"/>
    </row>
    <row r="46" spans="2:11" x14ac:dyDescent="0.35">
      <c r="B46" s="8" t="s">
        <v>990</v>
      </c>
      <c r="C46" s="57" t="s">
        <v>991</v>
      </c>
      <c r="D46" s="54" t="s">
        <v>992</v>
      </c>
      <c r="E46" s="6" t="s">
        <v>71</v>
      </c>
      <c r="F46" s="19">
        <v>5069</v>
      </c>
      <c r="G46" s="24">
        <v>399.38</v>
      </c>
      <c r="H46" s="24">
        <v>0.49</v>
      </c>
      <c r="I46" s="31"/>
      <c r="J46" s="31"/>
      <c r="K46" s="35"/>
    </row>
    <row r="47" spans="2:11" x14ac:dyDescent="0.35">
      <c r="B47" s="8" t="s">
        <v>539</v>
      </c>
      <c r="C47" s="57" t="s">
        <v>540</v>
      </c>
      <c r="D47" s="54" t="s">
        <v>541</v>
      </c>
      <c r="E47" s="6" t="s">
        <v>542</v>
      </c>
      <c r="F47" s="19">
        <v>33732</v>
      </c>
      <c r="G47" s="24">
        <v>399.03</v>
      </c>
      <c r="H47" s="24">
        <v>0.49</v>
      </c>
      <c r="I47" s="31"/>
      <c r="J47" s="31"/>
      <c r="K47" s="35"/>
    </row>
    <row r="48" spans="2:11" x14ac:dyDescent="0.35">
      <c r="B48" s="8" t="s">
        <v>543</v>
      </c>
      <c r="C48" s="57" t="s">
        <v>544</v>
      </c>
      <c r="D48" s="54" t="s">
        <v>545</v>
      </c>
      <c r="E48" s="6" t="s">
        <v>152</v>
      </c>
      <c r="F48" s="19">
        <v>33971</v>
      </c>
      <c r="G48" s="24">
        <v>372.64</v>
      </c>
      <c r="H48" s="24">
        <v>0.46</v>
      </c>
      <c r="I48" s="31"/>
      <c r="J48" s="31"/>
      <c r="K48" s="35"/>
    </row>
    <row r="49" spans="2:11" x14ac:dyDescent="0.35">
      <c r="B49" s="8" t="s">
        <v>378</v>
      </c>
      <c r="C49" s="57" t="s">
        <v>379</v>
      </c>
      <c r="D49" s="54" t="s">
        <v>380</v>
      </c>
      <c r="E49" s="6" t="s">
        <v>93</v>
      </c>
      <c r="F49" s="19">
        <v>25715</v>
      </c>
      <c r="G49" s="24">
        <v>370.86</v>
      </c>
      <c r="H49" s="24">
        <v>0.46</v>
      </c>
      <c r="I49" s="31"/>
      <c r="J49" s="31"/>
      <c r="K49" s="35"/>
    </row>
    <row r="50" spans="2:11" x14ac:dyDescent="0.35">
      <c r="B50" s="8" t="s">
        <v>513</v>
      </c>
      <c r="C50" s="57" t="s">
        <v>514</v>
      </c>
      <c r="D50" s="54" t="s">
        <v>515</v>
      </c>
      <c r="E50" s="6" t="s">
        <v>309</v>
      </c>
      <c r="F50" s="19">
        <v>16389</v>
      </c>
      <c r="G50" s="24">
        <v>368.88</v>
      </c>
      <c r="H50" s="24">
        <v>0.46</v>
      </c>
      <c r="I50" s="31"/>
      <c r="J50" s="31"/>
      <c r="K50" s="35"/>
    </row>
    <row r="51" spans="2:11" x14ac:dyDescent="0.35">
      <c r="B51" s="8" t="s">
        <v>2226</v>
      </c>
      <c r="C51" s="57" t="s">
        <v>2227</v>
      </c>
      <c r="D51" s="54" t="s">
        <v>2228</v>
      </c>
      <c r="E51" s="6" t="s">
        <v>1100</v>
      </c>
      <c r="F51" s="19">
        <v>8685</v>
      </c>
      <c r="G51" s="24">
        <v>362.81</v>
      </c>
      <c r="H51" s="24">
        <v>0.45</v>
      </c>
      <c r="I51" s="31"/>
      <c r="J51" s="31"/>
      <c r="K51" s="35"/>
    </row>
    <row r="52" spans="2:11" x14ac:dyDescent="0.35">
      <c r="B52" s="8" t="s">
        <v>2091</v>
      </c>
      <c r="C52" s="57" t="s">
        <v>2092</v>
      </c>
      <c r="D52" s="54" t="s">
        <v>2093</v>
      </c>
      <c r="E52" s="6" t="s">
        <v>2094</v>
      </c>
      <c r="F52" s="19">
        <v>77563</v>
      </c>
      <c r="G52" s="24">
        <v>359.43</v>
      </c>
      <c r="H52" s="24">
        <v>0.44</v>
      </c>
      <c r="I52" s="31"/>
      <c r="J52" s="31"/>
      <c r="K52" s="35"/>
    </row>
    <row r="53" spans="2:11" x14ac:dyDescent="0.35">
      <c r="B53" s="8" t="s">
        <v>1114</v>
      </c>
      <c r="C53" s="57" t="s">
        <v>1115</v>
      </c>
      <c r="D53" s="54" t="s">
        <v>1116</v>
      </c>
      <c r="E53" s="6" t="s">
        <v>82</v>
      </c>
      <c r="F53" s="19">
        <v>149729</v>
      </c>
      <c r="G53" s="24">
        <v>340.65</v>
      </c>
      <c r="H53" s="24">
        <v>0.42</v>
      </c>
      <c r="I53" s="31"/>
      <c r="J53" s="31"/>
      <c r="K53" s="35"/>
    </row>
    <row r="54" spans="2:11" x14ac:dyDescent="0.35">
      <c r="B54" s="8" t="s">
        <v>329</v>
      </c>
      <c r="C54" s="57" t="s">
        <v>330</v>
      </c>
      <c r="D54" s="54" t="s">
        <v>331</v>
      </c>
      <c r="E54" s="6" t="s">
        <v>50</v>
      </c>
      <c r="F54" s="19">
        <v>129833</v>
      </c>
      <c r="G54" s="24">
        <v>340.49</v>
      </c>
      <c r="H54" s="24">
        <v>0.42</v>
      </c>
      <c r="I54" s="31"/>
      <c r="J54" s="31"/>
      <c r="K54" s="35"/>
    </row>
    <row r="55" spans="2:11" x14ac:dyDescent="0.35">
      <c r="B55" s="8" t="s">
        <v>2936</v>
      </c>
      <c r="C55" s="57" t="s">
        <v>2937</v>
      </c>
      <c r="D55" s="54" t="s">
        <v>2938</v>
      </c>
      <c r="E55" s="6" t="s">
        <v>215</v>
      </c>
      <c r="F55" s="19">
        <v>6205</v>
      </c>
      <c r="G55" s="24">
        <v>340.02</v>
      </c>
      <c r="H55" s="24">
        <v>0.42</v>
      </c>
      <c r="I55" s="31"/>
      <c r="J55" s="31"/>
      <c r="K55" s="35"/>
    </row>
    <row r="56" spans="2:11" x14ac:dyDescent="0.35">
      <c r="B56" s="8" t="s">
        <v>87</v>
      </c>
      <c r="C56" s="57" t="s">
        <v>88</v>
      </c>
      <c r="D56" s="54" t="s">
        <v>89</v>
      </c>
      <c r="E56" s="6" t="s">
        <v>71</v>
      </c>
      <c r="F56" s="19">
        <v>6282</v>
      </c>
      <c r="G56" s="24">
        <v>335.94</v>
      </c>
      <c r="H56" s="24">
        <v>0.42</v>
      </c>
      <c r="I56" s="31"/>
      <c r="J56" s="31"/>
      <c r="K56" s="35"/>
    </row>
    <row r="57" spans="2:11" x14ac:dyDescent="0.35">
      <c r="B57" s="8" t="s">
        <v>83</v>
      </c>
      <c r="C57" s="57" t="s">
        <v>84</v>
      </c>
      <c r="D57" s="54" t="s">
        <v>85</v>
      </c>
      <c r="E57" s="6" t="s">
        <v>86</v>
      </c>
      <c r="F57" s="19">
        <v>48936</v>
      </c>
      <c r="G57" s="24">
        <v>335.55</v>
      </c>
      <c r="H57" s="24">
        <v>0.41</v>
      </c>
      <c r="I57" s="31"/>
      <c r="J57" s="31"/>
      <c r="K57" s="35"/>
    </row>
    <row r="58" spans="2:11" x14ac:dyDescent="0.35">
      <c r="B58" s="8" t="s">
        <v>90</v>
      </c>
      <c r="C58" s="57" t="s">
        <v>91</v>
      </c>
      <c r="D58" s="54" t="s">
        <v>92</v>
      </c>
      <c r="E58" s="6" t="s">
        <v>93</v>
      </c>
      <c r="F58" s="19">
        <v>5803</v>
      </c>
      <c r="G58" s="24">
        <v>335.15</v>
      </c>
      <c r="H58" s="24">
        <v>0.41</v>
      </c>
      <c r="I58" s="31"/>
      <c r="J58" s="31"/>
      <c r="K58" s="35"/>
    </row>
    <row r="59" spans="2:11" x14ac:dyDescent="0.35">
      <c r="B59" s="8" t="s">
        <v>569</v>
      </c>
      <c r="C59" s="57" t="s">
        <v>570</v>
      </c>
      <c r="D59" s="54" t="s">
        <v>571</v>
      </c>
      <c r="E59" s="6" t="s">
        <v>271</v>
      </c>
      <c r="F59" s="19">
        <v>61318</v>
      </c>
      <c r="G59" s="24">
        <v>330.9</v>
      </c>
      <c r="H59" s="24">
        <v>0.41</v>
      </c>
      <c r="I59" s="31"/>
      <c r="J59" s="31"/>
      <c r="K59" s="35"/>
    </row>
    <row r="60" spans="2:11" x14ac:dyDescent="0.35">
      <c r="B60" s="8" t="s">
        <v>1117</v>
      </c>
      <c r="C60" s="57" t="s">
        <v>1118</v>
      </c>
      <c r="D60" s="54" t="s">
        <v>1119</v>
      </c>
      <c r="E60" s="6" t="s">
        <v>93</v>
      </c>
      <c r="F60" s="19">
        <v>27883</v>
      </c>
      <c r="G60" s="24">
        <v>319.04000000000002</v>
      </c>
      <c r="H60" s="24">
        <v>0.39</v>
      </c>
      <c r="I60" s="31"/>
      <c r="J60" s="31"/>
      <c r="K60" s="35"/>
    </row>
    <row r="61" spans="2:11" x14ac:dyDescent="0.35">
      <c r="B61" s="8" t="s">
        <v>1120</v>
      </c>
      <c r="C61" s="57" t="s">
        <v>1121</v>
      </c>
      <c r="D61" s="54" t="s">
        <v>1122</v>
      </c>
      <c r="E61" s="6" t="s">
        <v>86</v>
      </c>
      <c r="F61" s="19">
        <v>20487</v>
      </c>
      <c r="G61" s="24">
        <v>317.11</v>
      </c>
      <c r="H61" s="24">
        <v>0.39</v>
      </c>
      <c r="I61" s="31"/>
      <c r="J61" s="31"/>
      <c r="K61" s="35"/>
    </row>
    <row r="62" spans="2:11" x14ac:dyDescent="0.35">
      <c r="B62" s="8" t="s">
        <v>2066</v>
      </c>
      <c r="C62" s="57" t="s">
        <v>2067</v>
      </c>
      <c r="D62" s="54" t="s">
        <v>2068</v>
      </c>
      <c r="E62" s="6" t="s">
        <v>135</v>
      </c>
      <c r="F62" s="19">
        <v>40141</v>
      </c>
      <c r="G62" s="24">
        <v>316.13</v>
      </c>
      <c r="H62" s="24">
        <v>0.39</v>
      </c>
      <c r="I62" s="31"/>
      <c r="J62" s="31"/>
      <c r="K62" s="35"/>
    </row>
    <row r="63" spans="2:11" x14ac:dyDescent="0.35">
      <c r="B63" s="8" t="s">
        <v>2904</v>
      </c>
      <c r="C63" s="57" t="s">
        <v>2905</v>
      </c>
      <c r="D63" s="54" t="s">
        <v>2906</v>
      </c>
      <c r="E63" s="6" t="s">
        <v>119</v>
      </c>
      <c r="F63" s="19">
        <v>542534</v>
      </c>
      <c r="G63" s="24">
        <v>307.39999999999998</v>
      </c>
      <c r="H63" s="24">
        <v>0.38</v>
      </c>
      <c r="I63" s="31"/>
      <c r="J63" s="31"/>
      <c r="K63" s="35"/>
    </row>
    <row r="64" spans="2:11" x14ac:dyDescent="0.35">
      <c r="B64" s="8" t="s">
        <v>1123</v>
      </c>
      <c r="C64" s="57" t="s">
        <v>1124</v>
      </c>
      <c r="D64" s="54" t="s">
        <v>1125</v>
      </c>
      <c r="E64" s="6" t="s">
        <v>152</v>
      </c>
      <c r="F64" s="19">
        <v>4618</v>
      </c>
      <c r="G64" s="24">
        <v>305.54000000000002</v>
      </c>
      <c r="H64" s="24">
        <v>0.38</v>
      </c>
      <c r="I64" s="31"/>
      <c r="J64" s="31"/>
      <c r="K64" s="35"/>
    </row>
    <row r="65" spans="2:11" x14ac:dyDescent="0.35">
      <c r="B65" s="8" t="s">
        <v>1126</v>
      </c>
      <c r="C65" s="57" t="s">
        <v>1127</v>
      </c>
      <c r="D65" s="54" t="s">
        <v>1128</v>
      </c>
      <c r="E65" s="6" t="s">
        <v>490</v>
      </c>
      <c r="F65" s="19">
        <v>29766</v>
      </c>
      <c r="G65" s="24">
        <v>298.23</v>
      </c>
      <c r="H65" s="24">
        <v>0.37</v>
      </c>
      <c r="I65" s="31"/>
      <c r="J65" s="31"/>
      <c r="K65" s="35"/>
    </row>
    <row r="66" spans="2:11" x14ac:dyDescent="0.35">
      <c r="B66" s="8" t="s">
        <v>79</v>
      </c>
      <c r="C66" s="57" t="s">
        <v>80</v>
      </c>
      <c r="D66" s="54" t="s">
        <v>81</v>
      </c>
      <c r="E66" s="6" t="s">
        <v>82</v>
      </c>
      <c r="F66" s="19">
        <v>19243</v>
      </c>
      <c r="G66" s="24">
        <v>292.48</v>
      </c>
      <c r="H66" s="24">
        <v>0.36</v>
      </c>
      <c r="I66" s="31"/>
      <c r="J66" s="31"/>
      <c r="K66" s="35"/>
    </row>
    <row r="67" spans="2:11" x14ac:dyDescent="0.35">
      <c r="B67" s="8" t="s">
        <v>2234</v>
      </c>
      <c r="C67" s="57" t="s">
        <v>2235</v>
      </c>
      <c r="D67" s="54" t="s">
        <v>2236</v>
      </c>
      <c r="E67" s="6" t="s">
        <v>123</v>
      </c>
      <c r="F67" s="19">
        <v>76751</v>
      </c>
      <c r="G67" s="24">
        <v>288.12</v>
      </c>
      <c r="H67" s="24">
        <v>0.36</v>
      </c>
      <c r="I67" s="31"/>
      <c r="J67" s="31"/>
      <c r="K67" s="35"/>
    </row>
    <row r="68" spans="2:11" x14ac:dyDescent="0.35">
      <c r="B68" s="8" t="s">
        <v>1129</v>
      </c>
      <c r="C68" s="57" t="s">
        <v>1130</v>
      </c>
      <c r="D68" s="54" t="s">
        <v>1131</v>
      </c>
      <c r="E68" s="6" t="s">
        <v>1132</v>
      </c>
      <c r="F68" s="19">
        <v>11905</v>
      </c>
      <c r="G68" s="24">
        <v>275.7</v>
      </c>
      <c r="H68" s="24">
        <v>0.34</v>
      </c>
      <c r="I68" s="31"/>
      <c r="J68" s="31"/>
      <c r="K68" s="35"/>
    </row>
    <row r="69" spans="2:11" x14ac:dyDescent="0.35">
      <c r="B69" s="8" t="s">
        <v>2229</v>
      </c>
      <c r="C69" s="57" t="s">
        <v>654</v>
      </c>
      <c r="D69" s="54" t="s">
        <v>2230</v>
      </c>
      <c r="E69" s="6" t="s">
        <v>82</v>
      </c>
      <c r="F69" s="19">
        <v>66552</v>
      </c>
      <c r="G69" s="24">
        <v>275.69</v>
      </c>
      <c r="H69" s="24">
        <v>0.34</v>
      </c>
      <c r="I69" s="31"/>
      <c r="J69" s="31"/>
      <c r="K69" s="35"/>
    </row>
    <row r="70" spans="2:11" x14ac:dyDescent="0.35">
      <c r="B70" s="8" t="s">
        <v>536</v>
      </c>
      <c r="C70" s="57" t="s">
        <v>537</v>
      </c>
      <c r="D70" s="54" t="s">
        <v>538</v>
      </c>
      <c r="E70" s="6" t="s">
        <v>127</v>
      </c>
      <c r="F70" s="19">
        <v>6723</v>
      </c>
      <c r="G70" s="24">
        <v>274.51</v>
      </c>
      <c r="H70" s="24">
        <v>0.34</v>
      </c>
      <c r="I70" s="31"/>
      <c r="J70" s="31"/>
      <c r="K70" s="35"/>
    </row>
    <row r="71" spans="2:11" x14ac:dyDescent="0.35">
      <c r="B71" s="8" t="s">
        <v>884</v>
      </c>
      <c r="C71" s="57" t="s">
        <v>885</v>
      </c>
      <c r="D71" s="54" t="s">
        <v>886</v>
      </c>
      <c r="E71" s="6" t="s">
        <v>50</v>
      </c>
      <c r="F71" s="19">
        <v>4867</v>
      </c>
      <c r="G71" s="24">
        <v>268.35000000000002</v>
      </c>
      <c r="H71" s="24">
        <v>0.33</v>
      </c>
      <c r="I71" s="31"/>
      <c r="J71" s="31"/>
      <c r="K71" s="35"/>
    </row>
    <row r="72" spans="2:11" x14ac:dyDescent="0.35">
      <c r="B72" s="8" t="s">
        <v>498</v>
      </c>
      <c r="C72" s="57" t="s">
        <v>499</v>
      </c>
      <c r="D72" s="54" t="s">
        <v>500</v>
      </c>
      <c r="E72" s="6" t="s">
        <v>309</v>
      </c>
      <c r="F72" s="19">
        <v>5391</v>
      </c>
      <c r="G72" s="24">
        <v>266.14999999999998</v>
      </c>
      <c r="H72" s="24">
        <v>0.33</v>
      </c>
      <c r="I72" s="31"/>
      <c r="J72" s="31"/>
      <c r="K72" s="35"/>
    </row>
    <row r="73" spans="2:11" x14ac:dyDescent="0.35">
      <c r="B73" s="8" t="s">
        <v>105</v>
      </c>
      <c r="C73" s="57" t="s">
        <v>106</v>
      </c>
      <c r="D73" s="54" t="s">
        <v>107</v>
      </c>
      <c r="E73" s="6" t="s">
        <v>71</v>
      </c>
      <c r="F73" s="19">
        <v>10736</v>
      </c>
      <c r="G73" s="24">
        <v>259.8</v>
      </c>
      <c r="H73" s="24">
        <v>0.32</v>
      </c>
      <c r="I73" s="31"/>
      <c r="J73" s="31"/>
      <c r="K73" s="35"/>
    </row>
    <row r="74" spans="2:11" x14ac:dyDescent="0.35">
      <c r="B74" s="8" t="s">
        <v>2278</v>
      </c>
      <c r="C74" s="57" t="s">
        <v>2279</v>
      </c>
      <c r="D74" s="54" t="s">
        <v>2280</v>
      </c>
      <c r="E74" s="6" t="s">
        <v>127</v>
      </c>
      <c r="F74" s="19">
        <v>3547</v>
      </c>
      <c r="G74" s="24">
        <v>254.72</v>
      </c>
      <c r="H74" s="24">
        <v>0.31</v>
      </c>
      <c r="I74" s="31"/>
      <c r="J74" s="31"/>
      <c r="K74" s="35"/>
    </row>
    <row r="75" spans="2:11" x14ac:dyDescent="0.35">
      <c r="B75" s="8" t="s">
        <v>265</v>
      </c>
      <c r="C75" s="57" t="s">
        <v>266</v>
      </c>
      <c r="D75" s="54" t="s">
        <v>267</v>
      </c>
      <c r="E75" s="6" t="s">
        <v>164</v>
      </c>
      <c r="F75" s="19">
        <v>21892</v>
      </c>
      <c r="G75" s="24">
        <v>253.78</v>
      </c>
      <c r="H75" s="24">
        <v>0.31</v>
      </c>
      <c r="I75" s="31"/>
      <c r="J75" s="31"/>
      <c r="K75" s="35"/>
    </row>
    <row r="76" spans="2:11" x14ac:dyDescent="0.35">
      <c r="B76" s="8" t="s">
        <v>237</v>
      </c>
      <c r="C76" s="57" t="s">
        <v>238</v>
      </c>
      <c r="D76" s="54" t="s">
        <v>239</v>
      </c>
      <c r="E76" s="6" t="s">
        <v>50</v>
      </c>
      <c r="F76" s="19">
        <v>3045</v>
      </c>
      <c r="G76" s="24">
        <v>246.93</v>
      </c>
      <c r="H76" s="24">
        <v>0.31</v>
      </c>
      <c r="I76" s="31"/>
      <c r="J76" s="31"/>
      <c r="K76" s="35"/>
    </row>
    <row r="77" spans="2:11" x14ac:dyDescent="0.35">
      <c r="B77" s="8" t="s">
        <v>2882</v>
      </c>
      <c r="C77" s="57" t="s">
        <v>2883</v>
      </c>
      <c r="D77" s="54" t="s">
        <v>2884</v>
      </c>
      <c r="E77" s="6" t="s">
        <v>82</v>
      </c>
      <c r="F77" s="19">
        <v>1979</v>
      </c>
      <c r="G77" s="24">
        <v>246.84</v>
      </c>
      <c r="H77" s="24">
        <v>0.31</v>
      </c>
      <c r="I77" s="31"/>
      <c r="J77" s="31"/>
      <c r="K77" s="35"/>
    </row>
    <row r="78" spans="2:11" x14ac:dyDescent="0.35">
      <c r="B78" s="8" t="s">
        <v>415</v>
      </c>
      <c r="C78" s="57" t="s">
        <v>416</v>
      </c>
      <c r="D78" s="54" t="s">
        <v>417</v>
      </c>
      <c r="E78" s="6" t="s">
        <v>78</v>
      </c>
      <c r="F78" s="19">
        <v>88595</v>
      </c>
      <c r="G78" s="24">
        <v>246.71</v>
      </c>
      <c r="H78" s="24">
        <v>0.3</v>
      </c>
      <c r="I78" s="31"/>
      <c r="J78" s="31"/>
      <c r="K78" s="35"/>
    </row>
    <row r="79" spans="2:11" x14ac:dyDescent="0.35">
      <c r="B79" s="8" t="s">
        <v>2224</v>
      </c>
      <c r="C79" s="57" t="s">
        <v>637</v>
      </c>
      <c r="D79" s="54" t="s">
        <v>2225</v>
      </c>
      <c r="E79" s="6" t="s">
        <v>82</v>
      </c>
      <c r="F79" s="19">
        <v>57090</v>
      </c>
      <c r="G79" s="24">
        <v>245.03</v>
      </c>
      <c r="H79" s="24">
        <v>0.3</v>
      </c>
      <c r="I79" s="31"/>
      <c r="J79" s="31"/>
      <c r="K79" s="35"/>
    </row>
    <row r="80" spans="2:11" x14ac:dyDescent="0.35">
      <c r="B80" s="8" t="s">
        <v>890</v>
      </c>
      <c r="C80" s="57" t="s">
        <v>891</v>
      </c>
      <c r="D80" s="54" t="s">
        <v>892</v>
      </c>
      <c r="E80" s="6" t="s">
        <v>893</v>
      </c>
      <c r="F80" s="19">
        <v>15126</v>
      </c>
      <c r="G80" s="24">
        <v>240.47</v>
      </c>
      <c r="H80" s="24">
        <v>0.3</v>
      </c>
      <c r="I80" s="31"/>
      <c r="J80" s="31"/>
      <c r="K80" s="35"/>
    </row>
    <row r="81" spans="2:11" x14ac:dyDescent="0.35">
      <c r="B81" s="8" t="s">
        <v>2399</v>
      </c>
      <c r="C81" s="57" t="s">
        <v>2400</v>
      </c>
      <c r="D81" s="54" t="s">
        <v>2401</v>
      </c>
      <c r="E81" s="6" t="s">
        <v>160</v>
      </c>
      <c r="F81" s="19">
        <v>1763</v>
      </c>
      <c r="G81" s="24">
        <v>232.35</v>
      </c>
      <c r="H81" s="24">
        <v>0.28999999999999998</v>
      </c>
      <c r="I81" s="31"/>
      <c r="J81" s="31"/>
      <c r="K81" s="35"/>
    </row>
    <row r="82" spans="2:11" x14ac:dyDescent="0.35">
      <c r="B82" s="8" t="s">
        <v>402</v>
      </c>
      <c r="C82" s="57" t="s">
        <v>403</v>
      </c>
      <c r="D82" s="54" t="s">
        <v>404</v>
      </c>
      <c r="E82" s="6" t="s">
        <v>344</v>
      </c>
      <c r="F82" s="19">
        <v>123301</v>
      </c>
      <c r="G82" s="24">
        <v>225.69</v>
      </c>
      <c r="H82" s="24">
        <v>0.28000000000000003</v>
      </c>
      <c r="I82" s="31"/>
      <c r="J82" s="31"/>
      <c r="K82" s="35"/>
    </row>
    <row r="83" spans="2:11" x14ac:dyDescent="0.35">
      <c r="B83" s="8" t="s">
        <v>387</v>
      </c>
      <c r="C83" s="57" t="s">
        <v>388</v>
      </c>
      <c r="D83" s="54" t="s">
        <v>389</v>
      </c>
      <c r="E83" s="6" t="s">
        <v>93</v>
      </c>
      <c r="F83" s="19">
        <v>11041</v>
      </c>
      <c r="G83" s="24">
        <v>223.91</v>
      </c>
      <c r="H83" s="24">
        <v>0.28000000000000003</v>
      </c>
      <c r="I83" s="31"/>
      <c r="J83" s="31"/>
      <c r="K83" s="35"/>
    </row>
    <row r="84" spans="2:11" x14ac:dyDescent="0.35">
      <c r="B84" s="8" t="s">
        <v>1021</v>
      </c>
      <c r="C84" s="57" t="s">
        <v>1022</v>
      </c>
      <c r="D84" s="54" t="s">
        <v>1023</v>
      </c>
      <c r="E84" s="6" t="s">
        <v>71</v>
      </c>
      <c r="F84" s="19">
        <v>5933</v>
      </c>
      <c r="G84" s="24">
        <v>220.88</v>
      </c>
      <c r="H84" s="24">
        <v>0.27</v>
      </c>
      <c r="I84" s="31"/>
      <c r="J84" s="31"/>
      <c r="K84" s="35"/>
    </row>
    <row r="85" spans="2:11" x14ac:dyDescent="0.35">
      <c r="B85" s="8" t="s">
        <v>1002</v>
      </c>
      <c r="C85" s="57" t="s">
        <v>1003</v>
      </c>
      <c r="D85" s="54" t="s">
        <v>1004</v>
      </c>
      <c r="E85" s="6" t="s">
        <v>78</v>
      </c>
      <c r="F85" s="19">
        <v>170792</v>
      </c>
      <c r="G85" s="24">
        <v>218.1</v>
      </c>
      <c r="H85" s="24">
        <v>0.27</v>
      </c>
      <c r="I85" s="31"/>
      <c r="J85" s="31"/>
      <c r="K85" s="35"/>
    </row>
    <row r="86" spans="2:11" x14ac:dyDescent="0.35">
      <c r="B86" s="8" t="s">
        <v>2048</v>
      </c>
      <c r="C86" s="57" t="s">
        <v>2049</v>
      </c>
      <c r="D86" s="54" t="s">
        <v>2050</v>
      </c>
      <c r="E86" s="6" t="s">
        <v>43</v>
      </c>
      <c r="F86" s="19">
        <v>112066</v>
      </c>
      <c r="G86" s="24">
        <v>215.98</v>
      </c>
      <c r="H86" s="24">
        <v>0.27</v>
      </c>
      <c r="I86" s="31"/>
      <c r="J86" s="31"/>
      <c r="K86" s="35"/>
    </row>
    <row r="87" spans="2:11" x14ac:dyDescent="0.35">
      <c r="B87" s="8" t="s">
        <v>2248</v>
      </c>
      <c r="C87" s="57" t="s">
        <v>2249</v>
      </c>
      <c r="D87" s="54" t="s">
        <v>2250</v>
      </c>
      <c r="E87" s="6" t="s">
        <v>119</v>
      </c>
      <c r="F87" s="19">
        <v>4042</v>
      </c>
      <c r="G87" s="24">
        <v>213.23</v>
      </c>
      <c r="H87" s="24">
        <v>0.26</v>
      </c>
      <c r="I87" s="31"/>
      <c r="J87" s="31"/>
      <c r="K87" s="35"/>
    </row>
    <row r="88" spans="2:11" x14ac:dyDescent="0.35">
      <c r="B88" s="8" t="s">
        <v>249</v>
      </c>
      <c r="C88" s="57" t="s">
        <v>250</v>
      </c>
      <c r="D88" s="54" t="s">
        <v>251</v>
      </c>
      <c r="E88" s="6" t="s">
        <v>252</v>
      </c>
      <c r="F88" s="19">
        <v>60411</v>
      </c>
      <c r="G88" s="24">
        <v>201.95</v>
      </c>
      <c r="H88" s="24">
        <v>0.25</v>
      </c>
      <c r="I88" s="31"/>
      <c r="J88" s="31"/>
      <c r="K88" s="35"/>
    </row>
    <row r="89" spans="2:11" x14ac:dyDescent="0.35">
      <c r="B89" s="8" t="s">
        <v>2242</v>
      </c>
      <c r="C89" s="57" t="s">
        <v>2243</v>
      </c>
      <c r="D89" s="54" t="s">
        <v>2244</v>
      </c>
      <c r="E89" s="6" t="s">
        <v>319</v>
      </c>
      <c r="F89" s="19">
        <v>7036</v>
      </c>
      <c r="G89" s="24">
        <v>200.48</v>
      </c>
      <c r="H89" s="24">
        <v>0.25</v>
      </c>
      <c r="I89" s="31"/>
      <c r="J89" s="31"/>
      <c r="K89" s="35"/>
    </row>
    <row r="90" spans="2:11" x14ac:dyDescent="0.35">
      <c r="B90" s="8" t="s">
        <v>2216</v>
      </c>
      <c r="C90" s="57" t="s">
        <v>2217</v>
      </c>
      <c r="D90" s="54" t="s">
        <v>2218</v>
      </c>
      <c r="E90" s="6" t="s">
        <v>156</v>
      </c>
      <c r="F90" s="19">
        <v>29325</v>
      </c>
      <c r="G90" s="24">
        <v>199.56</v>
      </c>
      <c r="H90" s="24">
        <v>0.25</v>
      </c>
      <c r="I90" s="31"/>
      <c r="J90" s="31"/>
      <c r="K90" s="35"/>
    </row>
    <row r="91" spans="2:11" x14ac:dyDescent="0.35">
      <c r="B91" s="8" t="s">
        <v>549</v>
      </c>
      <c r="C91" s="57" t="s">
        <v>550</v>
      </c>
      <c r="D91" s="54" t="s">
        <v>551</v>
      </c>
      <c r="E91" s="6" t="s">
        <v>86</v>
      </c>
      <c r="F91" s="19">
        <v>10936</v>
      </c>
      <c r="G91" s="24">
        <v>196.07</v>
      </c>
      <c r="H91" s="24">
        <v>0.24</v>
      </c>
      <c r="I91" s="31"/>
      <c r="J91" s="31"/>
      <c r="K91" s="35"/>
    </row>
    <row r="92" spans="2:11" x14ac:dyDescent="0.35">
      <c r="B92" s="8" t="s">
        <v>999</v>
      </c>
      <c r="C92" s="57" t="s">
        <v>1000</v>
      </c>
      <c r="D92" s="54" t="s">
        <v>1001</v>
      </c>
      <c r="E92" s="6" t="s">
        <v>43</v>
      </c>
      <c r="F92" s="19">
        <v>30102</v>
      </c>
      <c r="G92" s="24">
        <v>195.62</v>
      </c>
      <c r="H92" s="24">
        <v>0.24</v>
      </c>
      <c r="I92" s="31"/>
      <c r="J92" s="31"/>
      <c r="K92" s="35"/>
    </row>
    <row r="93" spans="2:11" x14ac:dyDescent="0.35">
      <c r="B93" s="8" t="s">
        <v>2402</v>
      </c>
      <c r="C93" s="57" t="s">
        <v>2403</v>
      </c>
      <c r="D93" s="54" t="s">
        <v>2404</v>
      </c>
      <c r="E93" s="6" t="s">
        <v>319</v>
      </c>
      <c r="F93" s="19">
        <v>6632</v>
      </c>
      <c r="G93" s="24">
        <v>194.92</v>
      </c>
      <c r="H93" s="24">
        <v>0.24</v>
      </c>
      <c r="I93" s="31"/>
      <c r="J93" s="31"/>
      <c r="K93" s="35"/>
    </row>
    <row r="94" spans="2:11" x14ac:dyDescent="0.35">
      <c r="B94" s="8" t="s">
        <v>345</v>
      </c>
      <c r="C94" s="57" t="s">
        <v>346</v>
      </c>
      <c r="D94" s="54" t="s">
        <v>347</v>
      </c>
      <c r="E94" s="6" t="s">
        <v>43</v>
      </c>
      <c r="F94" s="19">
        <v>84650</v>
      </c>
      <c r="G94" s="24">
        <v>193.45</v>
      </c>
      <c r="H94" s="24">
        <v>0.24</v>
      </c>
      <c r="I94" s="31"/>
      <c r="J94" s="31"/>
      <c r="K94" s="35"/>
    </row>
    <row r="95" spans="2:11" x14ac:dyDescent="0.35">
      <c r="B95" s="8" t="s">
        <v>98</v>
      </c>
      <c r="C95" s="57" t="s">
        <v>99</v>
      </c>
      <c r="D95" s="54" t="s">
        <v>100</v>
      </c>
      <c r="E95" s="6" t="s">
        <v>50</v>
      </c>
      <c r="F95" s="19">
        <v>4222</v>
      </c>
      <c r="G95" s="24">
        <v>189.62</v>
      </c>
      <c r="H95" s="24">
        <v>0.23</v>
      </c>
      <c r="I95" s="31"/>
      <c r="J95" s="31"/>
      <c r="K95" s="35"/>
    </row>
    <row r="96" spans="2:11" x14ac:dyDescent="0.35">
      <c r="B96" s="8" t="s">
        <v>824</v>
      </c>
      <c r="C96" s="57" t="s">
        <v>825</v>
      </c>
      <c r="D96" s="54" t="s">
        <v>826</v>
      </c>
      <c r="E96" s="6" t="s">
        <v>271</v>
      </c>
      <c r="F96" s="19">
        <v>13498</v>
      </c>
      <c r="G96" s="24">
        <v>189.15</v>
      </c>
      <c r="H96" s="24">
        <v>0.23</v>
      </c>
      <c r="I96" s="31"/>
      <c r="J96" s="31"/>
      <c r="K96" s="35"/>
    </row>
    <row r="97" spans="2:11" x14ac:dyDescent="0.35">
      <c r="B97" s="8" t="s">
        <v>165</v>
      </c>
      <c r="C97" s="57" t="s">
        <v>166</v>
      </c>
      <c r="D97" s="54" t="s">
        <v>167</v>
      </c>
      <c r="E97" s="6" t="s">
        <v>131</v>
      </c>
      <c r="F97" s="19">
        <v>6185</v>
      </c>
      <c r="G97" s="24">
        <v>188.76</v>
      </c>
      <c r="H97" s="24">
        <v>0.23</v>
      </c>
      <c r="I97" s="31"/>
      <c r="J97" s="31"/>
      <c r="K97" s="35"/>
    </row>
    <row r="98" spans="2:11" x14ac:dyDescent="0.35">
      <c r="B98" s="8" t="s">
        <v>2885</v>
      </c>
      <c r="C98" s="57" t="s">
        <v>2886</v>
      </c>
      <c r="D98" s="54" t="s">
        <v>2887</v>
      </c>
      <c r="E98" s="6" t="s">
        <v>119</v>
      </c>
      <c r="F98" s="19">
        <v>29276</v>
      </c>
      <c r="G98" s="24">
        <v>186.93</v>
      </c>
      <c r="H98" s="24">
        <v>0.23</v>
      </c>
      <c r="I98" s="31"/>
      <c r="J98" s="31"/>
      <c r="K98" s="35"/>
    </row>
    <row r="99" spans="2:11" x14ac:dyDescent="0.35">
      <c r="B99" s="8" t="s">
        <v>206</v>
      </c>
      <c r="C99" s="57" t="s">
        <v>207</v>
      </c>
      <c r="D99" s="54" t="s">
        <v>208</v>
      </c>
      <c r="E99" s="6" t="s">
        <v>67</v>
      </c>
      <c r="F99" s="19">
        <v>611</v>
      </c>
      <c r="G99" s="24">
        <v>186.37</v>
      </c>
      <c r="H99" s="24">
        <v>0.23</v>
      </c>
      <c r="I99" s="31"/>
      <c r="J99" s="31"/>
      <c r="K99" s="35"/>
    </row>
    <row r="100" spans="2:11" x14ac:dyDescent="0.35">
      <c r="B100" s="8" t="s">
        <v>212</v>
      </c>
      <c r="C100" s="57" t="s">
        <v>213</v>
      </c>
      <c r="D100" s="54" t="s">
        <v>214</v>
      </c>
      <c r="E100" s="6" t="s">
        <v>215</v>
      </c>
      <c r="F100" s="19">
        <v>4637</v>
      </c>
      <c r="G100" s="24">
        <v>186.12</v>
      </c>
      <c r="H100" s="24">
        <v>0.23</v>
      </c>
      <c r="I100" s="31"/>
      <c r="J100" s="31"/>
      <c r="K100" s="35"/>
    </row>
    <row r="101" spans="2:11" x14ac:dyDescent="0.35">
      <c r="B101" s="8" t="s">
        <v>2888</v>
      </c>
      <c r="C101" s="57" t="s">
        <v>2889</v>
      </c>
      <c r="D101" s="54" t="s">
        <v>2890</v>
      </c>
      <c r="E101" s="6" t="s">
        <v>123</v>
      </c>
      <c r="F101" s="19">
        <v>35980</v>
      </c>
      <c r="G101" s="24">
        <v>183.25</v>
      </c>
      <c r="H101" s="24">
        <v>0.23</v>
      </c>
      <c r="I101" s="31"/>
      <c r="J101" s="31"/>
      <c r="K101" s="35"/>
    </row>
    <row r="102" spans="2:11" x14ac:dyDescent="0.35">
      <c r="B102" s="8" t="s">
        <v>504</v>
      </c>
      <c r="C102" s="57" t="s">
        <v>505</v>
      </c>
      <c r="D102" s="54" t="s">
        <v>506</v>
      </c>
      <c r="E102" s="6" t="s">
        <v>145</v>
      </c>
      <c r="F102" s="19">
        <v>134768</v>
      </c>
      <c r="G102" s="24">
        <v>176.49</v>
      </c>
      <c r="H102" s="24">
        <v>0.22</v>
      </c>
      <c r="I102" s="31"/>
      <c r="J102" s="31"/>
      <c r="K102" s="35"/>
    </row>
    <row r="103" spans="2:11" x14ac:dyDescent="0.35">
      <c r="B103" s="8" t="s">
        <v>2275</v>
      </c>
      <c r="C103" s="57" t="s">
        <v>2276</v>
      </c>
      <c r="D103" s="54" t="s">
        <v>2277</v>
      </c>
      <c r="E103" s="6" t="s">
        <v>160</v>
      </c>
      <c r="F103" s="19">
        <v>11532</v>
      </c>
      <c r="G103" s="24">
        <v>176.31</v>
      </c>
      <c r="H103" s="24">
        <v>0.22</v>
      </c>
      <c r="I103" s="31"/>
      <c r="J103" s="31"/>
      <c r="K103" s="35"/>
    </row>
    <row r="104" spans="2:11" x14ac:dyDescent="0.35">
      <c r="B104" s="8" t="s">
        <v>421</v>
      </c>
      <c r="C104" s="57" t="s">
        <v>422</v>
      </c>
      <c r="D104" s="54" t="s">
        <v>423</v>
      </c>
      <c r="E104" s="6" t="s">
        <v>152</v>
      </c>
      <c r="F104" s="19">
        <v>23818</v>
      </c>
      <c r="G104" s="24">
        <v>166.33</v>
      </c>
      <c r="H104" s="24">
        <v>0.21</v>
      </c>
      <c r="I104" s="31"/>
      <c r="J104" s="31"/>
      <c r="K104" s="35"/>
    </row>
    <row r="105" spans="2:11" x14ac:dyDescent="0.35">
      <c r="B105" s="8" t="s">
        <v>2101</v>
      </c>
      <c r="C105" s="57" t="s">
        <v>2102</v>
      </c>
      <c r="D105" s="54" t="s">
        <v>2103</v>
      </c>
      <c r="E105" s="6" t="s">
        <v>67</v>
      </c>
      <c r="F105" s="19">
        <v>30449</v>
      </c>
      <c r="G105" s="24">
        <v>163.92</v>
      </c>
      <c r="H105" s="24">
        <v>0.2</v>
      </c>
      <c r="I105" s="31"/>
      <c r="J105" s="31"/>
      <c r="K105" s="35"/>
    </row>
    <row r="106" spans="2:11" x14ac:dyDescent="0.35">
      <c r="B106" s="8" t="s">
        <v>231</v>
      </c>
      <c r="C106" s="57" t="s">
        <v>232</v>
      </c>
      <c r="D106" s="54" t="s">
        <v>233</v>
      </c>
      <c r="E106" s="6" t="s">
        <v>200</v>
      </c>
      <c r="F106" s="19">
        <v>17367</v>
      </c>
      <c r="G106" s="24">
        <v>158.44</v>
      </c>
      <c r="H106" s="24">
        <v>0.2</v>
      </c>
      <c r="I106" s="31"/>
      <c r="J106" s="31"/>
      <c r="K106" s="35"/>
    </row>
    <row r="107" spans="2:11" x14ac:dyDescent="0.35">
      <c r="B107" s="8" t="s">
        <v>2069</v>
      </c>
      <c r="C107" s="57" t="s">
        <v>2070</v>
      </c>
      <c r="D107" s="54" t="s">
        <v>2071</v>
      </c>
      <c r="E107" s="6" t="s">
        <v>78</v>
      </c>
      <c r="F107" s="19">
        <v>43906</v>
      </c>
      <c r="G107" s="24">
        <v>158.22</v>
      </c>
      <c r="H107" s="24">
        <v>0.2</v>
      </c>
      <c r="I107" s="31"/>
      <c r="J107" s="31"/>
      <c r="K107" s="35"/>
    </row>
    <row r="108" spans="2:11" x14ac:dyDescent="0.35">
      <c r="B108" s="8" t="s">
        <v>2286</v>
      </c>
      <c r="C108" s="57" t="s">
        <v>2287</v>
      </c>
      <c r="D108" s="54" t="s">
        <v>2288</v>
      </c>
      <c r="E108" s="6" t="s">
        <v>490</v>
      </c>
      <c r="F108" s="19">
        <v>24123</v>
      </c>
      <c r="G108" s="24">
        <v>157.19999999999999</v>
      </c>
      <c r="H108" s="24">
        <v>0.19</v>
      </c>
      <c r="I108" s="31"/>
      <c r="J108" s="31"/>
      <c r="K108" s="35"/>
    </row>
    <row r="109" spans="2:11" x14ac:dyDescent="0.35">
      <c r="B109" s="8" t="s">
        <v>2231</v>
      </c>
      <c r="C109" s="57" t="s">
        <v>2232</v>
      </c>
      <c r="D109" s="54" t="s">
        <v>2233</v>
      </c>
      <c r="E109" s="6" t="s">
        <v>43</v>
      </c>
      <c r="F109" s="19">
        <v>283381</v>
      </c>
      <c r="G109" s="24">
        <v>155.75</v>
      </c>
      <c r="H109" s="24">
        <v>0.19</v>
      </c>
      <c r="I109" s="31"/>
      <c r="J109" s="31"/>
      <c r="K109" s="35"/>
    </row>
    <row r="110" spans="2:11" x14ac:dyDescent="0.35">
      <c r="B110" s="8" t="s">
        <v>949</v>
      </c>
      <c r="C110" s="57" t="s">
        <v>950</v>
      </c>
      <c r="D110" s="54" t="s">
        <v>951</v>
      </c>
      <c r="E110" s="6" t="s">
        <v>93</v>
      </c>
      <c r="F110" s="19">
        <v>4780</v>
      </c>
      <c r="G110" s="24">
        <v>154.30000000000001</v>
      </c>
      <c r="H110" s="24">
        <v>0.19</v>
      </c>
      <c r="I110" s="31"/>
      <c r="J110" s="31"/>
      <c r="K110" s="35"/>
    </row>
    <row r="111" spans="2:11" x14ac:dyDescent="0.35">
      <c r="B111" s="8" t="s">
        <v>2891</v>
      </c>
      <c r="C111" s="57" t="s">
        <v>2892</v>
      </c>
      <c r="D111" s="54" t="s">
        <v>2893</v>
      </c>
      <c r="E111" s="6" t="s">
        <v>156</v>
      </c>
      <c r="F111" s="19">
        <v>12772</v>
      </c>
      <c r="G111" s="24">
        <v>152.72999999999999</v>
      </c>
      <c r="H111" s="24">
        <v>0.19</v>
      </c>
      <c r="I111" s="31"/>
      <c r="J111" s="31"/>
      <c r="K111" s="35"/>
    </row>
    <row r="112" spans="2:11" x14ac:dyDescent="0.35">
      <c r="B112" s="8" t="s">
        <v>827</v>
      </c>
      <c r="C112" s="57" t="s">
        <v>828</v>
      </c>
      <c r="D112" s="54" t="s">
        <v>829</v>
      </c>
      <c r="E112" s="6" t="s">
        <v>160</v>
      </c>
      <c r="F112" s="19">
        <v>10405</v>
      </c>
      <c r="G112" s="24">
        <v>151.78</v>
      </c>
      <c r="H112" s="24">
        <v>0.19</v>
      </c>
      <c r="I112" s="31"/>
      <c r="J112" s="31"/>
      <c r="K112" s="35"/>
    </row>
    <row r="113" spans="2:11" x14ac:dyDescent="0.35">
      <c r="B113" s="8" t="s">
        <v>427</v>
      </c>
      <c r="C113" s="57" t="s">
        <v>428</v>
      </c>
      <c r="D113" s="54" t="s">
        <v>429</v>
      </c>
      <c r="E113" s="6" t="s">
        <v>43</v>
      </c>
      <c r="F113" s="19">
        <v>157598</v>
      </c>
      <c r="G113" s="24">
        <v>151.5</v>
      </c>
      <c r="H113" s="24">
        <v>0.19</v>
      </c>
      <c r="I113" s="31"/>
      <c r="J113" s="31"/>
      <c r="K113" s="35"/>
    </row>
    <row r="114" spans="2:11" x14ac:dyDescent="0.35">
      <c r="B114" s="8" t="s">
        <v>952</v>
      </c>
      <c r="C114" s="57" t="s">
        <v>953</v>
      </c>
      <c r="D114" s="54" t="s">
        <v>954</v>
      </c>
      <c r="E114" s="6" t="s">
        <v>93</v>
      </c>
      <c r="F114" s="19">
        <v>12784</v>
      </c>
      <c r="G114" s="24">
        <v>148.36000000000001</v>
      </c>
      <c r="H114" s="24">
        <v>0.18</v>
      </c>
      <c r="I114" s="31"/>
      <c r="J114" s="31"/>
      <c r="K114" s="35"/>
    </row>
    <row r="115" spans="2:11" x14ac:dyDescent="0.35">
      <c r="B115" s="8" t="s">
        <v>2311</v>
      </c>
      <c r="C115" s="57" t="s">
        <v>2312</v>
      </c>
      <c r="D115" s="54" t="s">
        <v>2313</v>
      </c>
      <c r="E115" s="6" t="s">
        <v>445</v>
      </c>
      <c r="F115" s="19">
        <v>23133</v>
      </c>
      <c r="G115" s="24">
        <v>147.18</v>
      </c>
      <c r="H115" s="24">
        <v>0.18</v>
      </c>
      <c r="I115" s="31"/>
      <c r="J115" s="31"/>
      <c r="K115" s="35"/>
    </row>
    <row r="116" spans="2:11" x14ac:dyDescent="0.35">
      <c r="B116" s="8" t="s">
        <v>153</v>
      </c>
      <c r="C116" s="57" t="s">
        <v>154</v>
      </c>
      <c r="D116" s="54" t="s">
        <v>155</v>
      </c>
      <c r="E116" s="6" t="s">
        <v>156</v>
      </c>
      <c r="F116" s="19">
        <v>6894</v>
      </c>
      <c r="G116" s="24">
        <v>146.81</v>
      </c>
      <c r="H116" s="24">
        <v>0.18</v>
      </c>
      <c r="I116" s="31"/>
      <c r="J116" s="31"/>
      <c r="K116" s="35"/>
    </row>
    <row r="117" spans="2:11" x14ac:dyDescent="0.35">
      <c r="B117" s="8" t="s">
        <v>2907</v>
      </c>
      <c r="C117" s="57" t="s">
        <v>1197</v>
      </c>
      <c r="D117" s="54" t="s">
        <v>2908</v>
      </c>
      <c r="E117" s="6" t="s">
        <v>43</v>
      </c>
      <c r="F117" s="19">
        <v>861784</v>
      </c>
      <c r="G117" s="24">
        <v>145.47</v>
      </c>
      <c r="H117" s="24">
        <v>0.18</v>
      </c>
      <c r="I117" s="31"/>
      <c r="J117" s="31"/>
      <c r="K117" s="35"/>
    </row>
    <row r="118" spans="2:11" x14ac:dyDescent="0.35">
      <c r="B118" s="8" t="s">
        <v>2297</v>
      </c>
      <c r="C118" s="57" t="s">
        <v>2298</v>
      </c>
      <c r="D118" s="54" t="s">
        <v>2299</v>
      </c>
      <c r="E118" s="6" t="s">
        <v>123</v>
      </c>
      <c r="F118" s="19">
        <v>16545</v>
      </c>
      <c r="G118" s="24">
        <v>144.27000000000001</v>
      </c>
      <c r="H118" s="24">
        <v>0.18</v>
      </c>
      <c r="I118" s="31"/>
      <c r="J118" s="31"/>
      <c r="K118" s="35"/>
    </row>
    <row r="119" spans="2:11" x14ac:dyDescent="0.35">
      <c r="B119" s="8" t="s">
        <v>2043</v>
      </c>
      <c r="C119" s="57" t="s">
        <v>1148</v>
      </c>
      <c r="D119" s="54" t="s">
        <v>2044</v>
      </c>
      <c r="E119" s="6" t="s">
        <v>82</v>
      </c>
      <c r="F119" s="19">
        <v>3147</v>
      </c>
      <c r="G119" s="24">
        <v>143.96</v>
      </c>
      <c r="H119" s="24">
        <v>0.18</v>
      </c>
      <c r="I119" s="31"/>
      <c r="J119" s="31"/>
      <c r="K119" s="35"/>
    </row>
    <row r="120" spans="2:11" x14ac:dyDescent="0.35">
      <c r="B120" s="8" t="s">
        <v>161</v>
      </c>
      <c r="C120" s="57" t="s">
        <v>162</v>
      </c>
      <c r="D120" s="54" t="s">
        <v>163</v>
      </c>
      <c r="E120" s="6" t="s">
        <v>164</v>
      </c>
      <c r="F120" s="19">
        <v>6022</v>
      </c>
      <c r="G120" s="24">
        <v>143.91</v>
      </c>
      <c r="H120" s="24">
        <v>0.18</v>
      </c>
      <c r="I120" s="31"/>
      <c r="J120" s="31"/>
      <c r="K120" s="35"/>
    </row>
    <row r="121" spans="2:11" x14ac:dyDescent="0.35">
      <c r="B121" s="8" t="s">
        <v>234</v>
      </c>
      <c r="C121" s="57" t="s">
        <v>235</v>
      </c>
      <c r="D121" s="54" t="s">
        <v>236</v>
      </c>
      <c r="E121" s="6" t="s">
        <v>145</v>
      </c>
      <c r="F121" s="19">
        <v>12189</v>
      </c>
      <c r="G121" s="24">
        <v>142.51</v>
      </c>
      <c r="H121" s="24">
        <v>0.18</v>
      </c>
      <c r="I121" s="31"/>
      <c r="J121" s="31"/>
      <c r="K121" s="35"/>
    </row>
    <row r="122" spans="2:11" x14ac:dyDescent="0.35">
      <c r="B122" s="8" t="s">
        <v>2063</v>
      </c>
      <c r="C122" s="57" t="s">
        <v>2064</v>
      </c>
      <c r="D122" s="54" t="s">
        <v>2065</v>
      </c>
      <c r="E122" s="6" t="s">
        <v>156</v>
      </c>
      <c r="F122" s="19">
        <v>8523</v>
      </c>
      <c r="G122" s="24">
        <v>140.06</v>
      </c>
      <c r="H122" s="24">
        <v>0.17</v>
      </c>
      <c r="I122" s="31"/>
      <c r="J122" s="31"/>
      <c r="K122" s="35"/>
    </row>
    <row r="123" spans="2:11" x14ac:dyDescent="0.35">
      <c r="B123" s="8" t="s">
        <v>558</v>
      </c>
      <c r="C123" s="57" t="s">
        <v>559</v>
      </c>
      <c r="D123" s="54" t="s">
        <v>560</v>
      </c>
      <c r="E123" s="6" t="s">
        <v>43</v>
      </c>
      <c r="F123" s="19">
        <v>25660</v>
      </c>
      <c r="G123" s="24">
        <v>137.18</v>
      </c>
      <c r="H123" s="24">
        <v>0.17</v>
      </c>
      <c r="I123" s="31"/>
      <c r="J123" s="31"/>
      <c r="K123" s="35"/>
    </row>
    <row r="124" spans="2:11" x14ac:dyDescent="0.35">
      <c r="B124" s="8" t="s">
        <v>2240</v>
      </c>
      <c r="C124" s="57" t="s">
        <v>1069</v>
      </c>
      <c r="D124" s="54" t="s">
        <v>2241</v>
      </c>
      <c r="E124" s="6" t="s">
        <v>43</v>
      </c>
      <c r="F124" s="19">
        <v>154098</v>
      </c>
      <c r="G124" s="24">
        <v>137.15</v>
      </c>
      <c r="H124" s="24">
        <v>0.17</v>
      </c>
      <c r="I124" s="31"/>
      <c r="J124" s="31"/>
      <c r="K124" s="35"/>
    </row>
    <row r="125" spans="2:11" x14ac:dyDescent="0.35">
      <c r="B125" s="8" t="s">
        <v>984</v>
      </c>
      <c r="C125" s="57" t="s">
        <v>985</v>
      </c>
      <c r="D125" s="54" t="s">
        <v>986</v>
      </c>
      <c r="E125" s="6" t="s">
        <v>164</v>
      </c>
      <c r="F125" s="19">
        <v>26956</v>
      </c>
      <c r="G125" s="24">
        <v>136.53</v>
      </c>
      <c r="H125" s="24">
        <v>0.17</v>
      </c>
      <c r="I125" s="31"/>
      <c r="J125" s="31"/>
      <c r="K125" s="35"/>
    </row>
    <row r="126" spans="2:11" x14ac:dyDescent="0.35">
      <c r="B126" s="8" t="s">
        <v>320</v>
      </c>
      <c r="C126" s="57" t="s">
        <v>321</v>
      </c>
      <c r="D126" s="54" t="s">
        <v>322</v>
      </c>
      <c r="E126" s="6" t="s">
        <v>145</v>
      </c>
      <c r="F126" s="19">
        <v>4916</v>
      </c>
      <c r="G126" s="24">
        <v>136.13999999999999</v>
      </c>
      <c r="H126" s="24">
        <v>0.17</v>
      </c>
      <c r="I126" s="31"/>
      <c r="J126" s="31"/>
      <c r="K126" s="35"/>
    </row>
    <row r="127" spans="2:11" x14ac:dyDescent="0.35">
      <c r="B127" s="8" t="s">
        <v>2344</v>
      </c>
      <c r="C127" s="57" t="s">
        <v>2345</v>
      </c>
      <c r="D127" s="54" t="s">
        <v>2346</v>
      </c>
      <c r="E127" s="6" t="s">
        <v>86</v>
      </c>
      <c r="F127" s="19">
        <v>11792</v>
      </c>
      <c r="G127" s="24">
        <v>135.34</v>
      </c>
      <c r="H127" s="24">
        <v>0.17</v>
      </c>
      <c r="I127" s="31"/>
      <c r="J127" s="31"/>
      <c r="K127" s="35"/>
    </row>
    <row r="128" spans="2:11" x14ac:dyDescent="0.35">
      <c r="B128" s="8" t="s">
        <v>168</v>
      </c>
      <c r="C128" s="57" t="s">
        <v>169</v>
      </c>
      <c r="D128" s="54" t="s">
        <v>170</v>
      </c>
      <c r="E128" s="6" t="s">
        <v>171</v>
      </c>
      <c r="F128" s="19">
        <v>65379</v>
      </c>
      <c r="G128" s="24">
        <v>133.52000000000001</v>
      </c>
      <c r="H128" s="24">
        <v>0.17</v>
      </c>
      <c r="I128" s="31"/>
      <c r="J128" s="31"/>
      <c r="K128" s="35"/>
    </row>
    <row r="129" spans="2:11" x14ac:dyDescent="0.35">
      <c r="B129" s="8" t="s">
        <v>136</v>
      </c>
      <c r="C129" s="57" t="s">
        <v>137</v>
      </c>
      <c r="D129" s="54" t="s">
        <v>138</v>
      </c>
      <c r="E129" s="6" t="s">
        <v>119</v>
      </c>
      <c r="F129" s="19">
        <v>2397</v>
      </c>
      <c r="G129" s="24">
        <v>132.94</v>
      </c>
      <c r="H129" s="24">
        <v>0.16</v>
      </c>
      <c r="I129" s="31"/>
      <c r="J129" s="31"/>
      <c r="K129" s="35"/>
    </row>
    <row r="130" spans="2:11" x14ac:dyDescent="0.35">
      <c r="B130" s="8" t="s">
        <v>2237</v>
      </c>
      <c r="C130" s="57" t="s">
        <v>2238</v>
      </c>
      <c r="D130" s="54" t="s">
        <v>2239</v>
      </c>
      <c r="E130" s="6" t="s">
        <v>123</v>
      </c>
      <c r="F130" s="19">
        <v>14011</v>
      </c>
      <c r="G130" s="24">
        <v>132.91999999999999</v>
      </c>
      <c r="H130" s="24">
        <v>0.16</v>
      </c>
      <c r="I130" s="31"/>
      <c r="J130" s="31"/>
      <c r="K130" s="35"/>
    </row>
    <row r="131" spans="2:11" x14ac:dyDescent="0.35">
      <c r="B131" s="8" t="s">
        <v>2257</v>
      </c>
      <c r="C131" s="57" t="s">
        <v>2258</v>
      </c>
      <c r="D131" s="54" t="s">
        <v>2259</v>
      </c>
      <c r="E131" s="6" t="s">
        <v>123</v>
      </c>
      <c r="F131" s="19">
        <v>24429</v>
      </c>
      <c r="G131" s="24">
        <v>131.4</v>
      </c>
      <c r="H131" s="24">
        <v>0.16</v>
      </c>
      <c r="I131" s="31"/>
      <c r="J131" s="31"/>
      <c r="K131" s="35"/>
    </row>
    <row r="132" spans="2:11" x14ac:dyDescent="0.35">
      <c r="B132" s="8" t="s">
        <v>2272</v>
      </c>
      <c r="C132" s="57" t="s">
        <v>2273</v>
      </c>
      <c r="D132" s="54" t="s">
        <v>2274</v>
      </c>
      <c r="E132" s="6" t="s">
        <v>50</v>
      </c>
      <c r="F132" s="19">
        <v>5195</v>
      </c>
      <c r="G132" s="24">
        <v>129.88999999999999</v>
      </c>
      <c r="H132" s="24">
        <v>0.16</v>
      </c>
      <c r="I132" s="31"/>
      <c r="J132" s="31"/>
      <c r="K132" s="35"/>
    </row>
    <row r="133" spans="2:11" x14ac:dyDescent="0.35">
      <c r="B133" s="8" t="s">
        <v>225</v>
      </c>
      <c r="C133" s="57" t="s">
        <v>226</v>
      </c>
      <c r="D133" s="54" t="s">
        <v>227</v>
      </c>
      <c r="E133" s="6" t="s">
        <v>123</v>
      </c>
      <c r="F133" s="19">
        <v>8695</v>
      </c>
      <c r="G133" s="24">
        <v>129.28</v>
      </c>
      <c r="H133" s="24">
        <v>0.16</v>
      </c>
      <c r="I133" s="31"/>
      <c r="J133" s="31"/>
      <c r="K133" s="35"/>
    </row>
    <row r="134" spans="2:11" x14ac:dyDescent="0.35">
      <c r="B134" s="8" t="s">
        <v>2266</v>
      </c>
      <c r="C134" s="57" t="s">
        <v>2267</v>
      </c>
      <c r="D134" s="54" t="s">
        <v>2268</v>
      </c>
      <c r="E134" s="6" t="s">
        <v>119</v>
      </c>
      <c r="F134" s="19">
        <v>58749</v>
      </c>
      <c r="G134" s="24">
        <v>127.15</v>
      </c>
      <c r="H134" s="24">
        <v>0.16</v>
      </c>
      <c r="I134" s="31"/>
      <c r="J134" s="31"/>
      <c r="K134" s="35"/>
    </row>
    <row r="135" spans="2:11" x14ac:dyDescent="0.35">
      <c r="B135" s="8" t="s">
        <v>2078</v>
      </c>
      <c r="C135" s="57" t="s">
        <v>2079</v>
      </c>
      <c r="D135" s="54" t="s">
        <v>2080</v>
      </c>
      <c r="E135" s="6" t="s">
        <v>445</v>
      </c>
      <c r="F135" s="19">
        <v>3703</v>
      </c>
      <c r="G135" s="24">
        <v>126.95</v>
      </c>
      <c r="H135" s="24">
        <v>0.16</v>
      </c>
      <c r="I135" s="31"/>
      <c r="J135" s="31"/>
      <c r="K135" s="35"/>
    </row>
    <row r="136" spans="2:11" x14ac:dyDescent="0.35">
      <c r="B136" s="8" t="s">
        <v>262</v>
      </c>
      <c r="C136" s="57" t="s">
        <v>263</v>
      </c>
      <c r="D136" s="54" t="s">
        <v>264</v>
      </c>
      <c r="E136" s="6" t="s">
        <v>160</v>
      </c>
      <c r="F136" s="19">
        <v>5931</v>
      </c>
      <c r="G136" s="24">
        <v>126.71</v>
      </c>
      <c r="H136" s="24">
        <v>0.16</v>
      </c>
      <c r="I136" s="31"/>
      <c r="J136" s="31"/>
      <c r="K136" s="35"/>
    </row>
    <row r="137" spans="2:11" x14ac:dyDescent="0.35">
      <c r="B137" s="8" t="s">
        <v>2314</v>
      </c>
      <c r="C137" s="57" t="s">
        <v>2315</v>
      </c>
      <c r="D137" s="54" t="s">
        <v>2316</v>
      </c>
      <c r="E137" s="6" t="s">
        <v>131</v>
      </c>
      <c r="F137" s="19">
        <v>8280</v>
      </c>
      <c r="G137" s="24">
        <v>126.29</v>
      </c>
      <c r="H137" s="24">
        <v>0.16</v>
      </c>
      <c r="I137" s="31"/>
      <c r="J137" s="31"/>
      <c r="K137" s="35"/>
    </row>
    <row r="138" spans="2:11" x14ac:dyDescent="0.35">
      <c r="B138" s="8" t="s">
        <v>524</v>
      </c>
      <c r="C138" s="57" t="s">
        <v>525</v>
      </c>
      <c r="D138" s="54" t="s">
        <v>526</v>
      </c>
      <c r="E138" s="6" t="s">
        <v>319</v>
      </c>
      <c r="F138" s="19">
        <v>1114</v>
      </c>
      <c r="G138" s="24">
        <v>125.26</v>
      </c>
      <c r="H138" s="24">
        <v>0.15</v>
      </c>
      <c r="I138" s="31"/>
      <c r="J138" s="31"/>
      <c r="K138" s="35"/>
    </row>
    <row r="139" spans="2:11" x14ac:dyDescent="0.35">
      <c r="B139" s="8" t="s">
        <v>323</v>
      </c>
      <c r="C139" s="57" t="s">
        <v>324</v>
      </c>
      <c r="D139" s="54" t="s">
        <v>325</v>
      </c>
      <c r="E139" s="6" t="s">
        <v>93</v>
      </c>
      <c r="F139" s="19">
        <v>5161</v>
      </c>
      <c r="G139" s="24">
        <v>125.14</v>
      </c>
      <c r="H139" s="24">
        <v>0.15</v>
      </c>
      <c r="I139" s="31"/>
      <c r="J139" s="31"/>
      <c r="K139" s="35"/>
    </row>
    <row r="140" spans="2:11" x14ac:dyDescent="0.35">
      <c r="B140" s="8" t="s">
        <v>2251</v>
      </c>
      <c r="C140" s="57" t="s">
        <v>2252</v>
      </c>
      <c r="D140" s="54" t="s">
        <v>2253</v>
      </c>
      <c r="E140" s="6" t="s">
        <v>542</v>
      </c>
      <c r="F140" s="19">
        <v>163924</v>
      </c>
      <c r="G140" s="24">
        <v>124.14</v>
      </c>
      <c r="H140" s="24">
        <v>0.15</v>
      </c>
      <c r="I140" s="31"/>
      <c r="J140" s="31"/>
      <c r="K140" s="35"/>
    </row>
    <row r="141" spans="2:11" x14ac:dyDescent="0.35">
      <c r="B141" s="8" t="s">
        <v>2410</v>
      </c>
      <c r="C141" s="57" t="s">
        <v>2411</v>
      </c>
      <c r="D141" s="54" t="s">
        <v>2412</v>
      </c>
      <c r="E141" s="6" t="s">
        <v>215</v>
      </c>
      <c r="F141" s="19">
        <v>2333</v>
      </c>
      <c r="G141" s="24">
        <v>123.92</v>
      </c>
      <c r="H141" s="24">
        <v>0.15</v>
      </c>
      <c r="I141" s="31"/>
      <c r="J141" s="31"/>
      <c r="K141" s="35"/>
    </row>
    <row r="142" spans="2:11" x14ac:dyDescent="0.35">
      <c r="B142" s="8" t="s">
        <v>108</v>
      </c>
      <c r="C142" s="57" t="s">
        <v>109</v>
      </c>
      <c r="D142" s="54" t="s">
        <v>110</v>
      </c>
      <c r="E142" s="6" t="s">
        <v>111</v>
      </c>
      <c r="F142" s="19">
        <v>288</v>
      </c>
      <c r="G142" s="24">
        <v>122.96</v>
      </c>
      <c r="H142" s="24">
        <v>0.15</v>
      </c>
      <c r="I142" s="31"/>
      <c r="J142" s="31"/>
      <c r="K142" s="35"/>
    </row>
    <row r="143" spans="2:11" x14ac:dyDescent="0.35">
      <c r="B143" s="8" t="s">
        <v>2289</v>
      </c>
      <c r="C143" s="57" t="s">
        <v>2290</v>
      </c>
      <c r="D143" s="54" t="s">
        <v>2291</v>
      </c>
      <c r="E143" s="6" t="s">
        <v>893</v>
      </c>
      <c r="F143" s="19">
        <v>15560</v>
      </c>
      <c r="G143" s="24">
        <v>121.9</v>
      </c>
      <c r="H143" s="24">
        <v>0.15</v>
      </c>
      <c r="I143" s="31"/>
      <c r="J143" s="31"/>
      <c r="K143" s="35"/>
    </row>
    <row r="144" spans="2:11" x14ac:dyDescent="0.35">
      <c r="B144" s="8" t="s">
        <v>2419</v>
      </c>
      <c r="C144" s="57" t="s">
        <v>2420</v>
      </c>
      <c r="D144" s="54" t="s">
        <v>2421</v>
      </c>
      <c r="E144" s="6" t="s">
        <v>82</v>
      </c>
      <c r="F144" s="19">
        <v>13690</v>
      </c>
      <c r="G144" s="24">
        <v>120.62</v>
      </c>
      <c r="H144" s="24">
        <v>0.15</v>
      </c>
      <c r="I144" s="31"/>
      <c r="J144" s="31"/>
      <c r="K144" s="35"/>
    </row>
    <row r="145" spans="2:11" x14ac:dyDescent="0.35">
      <c r="B145" s="8" t="s">
        <v>2368</v>
      </c>
      <c r="C145" s="57" t="s">
        <v>2369</v>
      </c>
      <c r="D145" s="54" t="s">
        <v>2370</v>
      </c>
      <c r="E145" s="6" t="s">
        <v>123</v>
      </c>
      <c r="F145" s="19">
        <v>144616</v>
      </c>
      <c r="G145" s="24">
        <v>118.87</v>
      </c>
      <c r="H145" s="24">
        <v>0.15</v>
      </c>
      <c r="I145" s="31"/>
      <c r="J145" s="31"/>
      <c r="K145" s="35"/>
    </row>
    <row r="146" spans="2:11" x14ac:dyDescent="0.35">
      <c r="B146" s="8" t="s">
        <v>2376</v>
      </c>
      <c r="C146" s="57" t="s">
        <v>2377</v>
      </c>
      <c r="D146" s="54" t="s">
        <v>2378</v>
      </c>
      <c r="E146" s="6" t="s">
        <v>131</v>
      </c>
      <c r="F146" s="19">
        <v>2306</v>
      </c>
      <c r="G146" s="24">
        <v>118.71</v>
      </c>
      <c r="H146" s="24">
        <v>0.15</v>
      </c>
      <c r="I146" s="31"/>
      <c r="J146" s="31"/>
      <c r="K146" s="35"/>
    </row>
    <row r="147" spans="2:11" x14ac:dyDescent="0.35">
      <c r="B147" s="8" t="s">
        <v>216</v>
      </c>
      <c r="C147" s="57" t="s">
        <v>217</v>
      </c>
      <c r="D147" s="54" t="s">
        <v>218</v>
      </c>
      <c r="E147" s="6" t="s">
        <v>93</v>
      </c>
      <c r="F147" s="19">
        <v>2430</v>
      </c>
      <c r="G147" s="24">
        <v>118.63</v>
      </c>
      <c r="H147" s="24">
        <v>0.15</v>
      </c>
      <c r="I147" s="31"/>
      <c r="J147" s="31"/>
      <c r="K147" s="35"/>
    </row>
    <row r="148" spans="2:11" x14ac:dyDescent="0.35">
      <c r="B148" s="8" t="s">
        <v>222</v>
      </c>
      <c r="C148" s="57" t="s">
        <v>223</v>
      </c>
      <c r="D148" s="54" t="s">
        <v>224</v>
      </c>
      <c r="E148" s="6" t="s">
        <v>82</v>
      </c>
      <c r="F148" s="19">
        <v>4901</v>
      </c>
      <c r="G148" s="24">
        <v>116.79</v>
      </c>
      <c r="H148" s="24">
        <v>0.14000000000000001</v>
      </c>
      <c r="I148" s="31"/>
      <c r="J148" s="31"/>
      <c r="K148" s="35"/>
    </row>
    <row r="149" spans="2:11" x14ac:dyDescent="0.35">
      <c r="B149" s="8" t="s">
        <v>132</v>
      </c>
      <c r="C149" s="57" t="s">
        <v>133</v>
      </c>
      <c r="D149" s="54" t="s">
        <v>134</v>
      </c>
      <c r="E149" s="6" t="s">
        <v>135</v>
      </c>
      <c r="F149" s="19">
        <v>17394</v>
      </c>
      <c r="G149" s="24">
        <v>115.56</v>
      </c>
      <c r="H149" s="24">
        <v>0.14000000000000001</v>
      </c>
      <c r="I149" s="31"/>
      <c r="J149" s="31"/>
      <c r="K149" s="35"/>
    </row>
    <row r="150" spans="2:11" x14ac:dyDescent="0.35">
      <c r="B150" s="8" t="s">
        <v>2309</v>
      </c>
      <c r="C150" s="57" t="s">
        <v>576</v>
      </c>
      <c r="D150" s="54" t="s">
        <v>2310</v>
      </c>
      <c r="E150" s="6" t="s">
        <v>145</v>
      </c>
      <c r="F150" s="19">
        <v>397</v>
      </c>
      <c r="G150" s="24">
        <v>112.58</v>
      </c>
      <c r="H150" s="24">
        <v>0.14000000000000001</v>
      </c>
      <c r="I150" s="31"/>
      <c r="J150" s="31"/>
      <c r="K150" s="35"/>
    </row>
    <row r="151" spans="2:11" x14ac:dyDescent="0.35">
      <c r="B151" s="8" t="s">
        <v>124</v>
      </c>
      <c r="C151" s="57" t="s">
        <v>125</v>
      </c>
      <c r="D151" s="54" t="s">
        <v>126</v>
      </c>
      <c r="E151" s="6" t="s">
        <v>127</v>
      </c>
      <c r="F151" s="19">
        <v>62291</v>
      </c>
      <c r="G151" s="24">
        <v>111.55</v>
      </c>
      <c r="H151" s="24">
        <v>0.14000000000000001</v>
      </c>
      <c r="I151" s="31"/>
      <c r="J151" s="31"/>
      <c r="K151" s="35"/>
    </row>
    <row r="152" spans="2:11" x14ac:dyDescent="0.35">
      <c r="B152" s="8" t="s">
        <v>2405</v>
      </c>
      <c r="C152" s="57" t="s">
        <v>1448</v>
      </c>
      <c r="D152" s="54" t="s">
        <v>2406</v>
      </c>
      <c r="E152" s="6" t="s">
        <v>43</v>
      </c>
      <c r="F152" s="19">
        <v>88318</v>
      </c>
      <c r="G152" s="24">
        <v>111.44</v>
      </c>
      <c r="H152" s="24">
        <v>0.14000000000000001</v>
      </c>
      <c r="I152" s="31"/>
      <c r="J152" s="31"/>
      <c r="K152" s="35"/>
    </row>
    <row r="153" spans="2:11" x14ac:dyDescent="0.35">
      <c r="B153" s="8" t="s">
        <v>259</v>
      </c>
      <c r="C153" s="57" t="s">
        <v>260</v>
      </c>
      <c r="D153" s="54" t="s">
        <v>261</v>
      </c>
      <c r="E153" s="6" t="s">
        <v>93</v>
      </c>
      <c r="F153" s="19">
        <v>17889</v>
      </c>
      <c r="G153" s="24">
        <v>109.73</v>
      </c>
      <c r="H153" s="24">
        <v>0.14000000000000001</v>
      </c>
      <c r="I153" s="31"/>
      <c r="J153" s="31"/>
      <c r="K153" s="35"/>
    </row>
    <row r="154" spans="2:11" x14ac:dyDescent="0.35">
      <c r="B154" s="8" t="s">
        <v>1008</v>
      </c>
      <c r="C154" s="57" t="s">
        <v>1009</v>
      </c>
      <c r="D154" s="54" t="s">
        <v>1010</v>
      </c>
      <c r="E154" s="6" t="s">
        <v>1011</v>
      </c>
      <c r="F154" s="19">
        <v>157977</v>
      </c>
      <c r="G154" s="24">
        <v>108.83</v>
      </c>
      <c r="H154" s="24">
        <v>0.13</v>
      </c>
      <c r="I154" s="31"/>
      <c r="J154" s="31"/>
      <c r="K154" s="35"/>
    </row>
    <row r="155" spans="2:11" x14ac:dyDescent="0.35">
      <c r="B155" s="8" t="s">
        <v>2075</v>
      </c>
      <c r="C155" s="57" t="s">
        <v>2076</v>
      </c>
      <c r="D155" s="54" t="s">
        <v>2077</v>
      </c>
      <c r="E155" s="6" t="s">
        <v>445</v>
      </c>
      <c r="F155" s="19">
        <v>5397</v>
      </c>
      <c r="G155" s="24">
        <v>106.97</v>
      </c>
      <c r="H155" s="24">
        <v>0.13</v>
      </c>
      <c r="I155" s="31"/>
      <c r="J155" s="31"/>
      <c r="K155" s="35"/>
    </row>
    <row r="156" spans="2:11" x14ac:dyDescent="0.35">
      <c r="B156" s="8" t="s">
        <v>2303</v>
      </c>
      <c r="C156" s="57" t="s">
        <v>2304</v>
      </c>
      <c r="D156" s="54" t="s">
        <v>2305</v>
      </c>
      <c r="E156" s="6" t="s">
        <v>93</v>
      </c>
      <c r="F156" s="19">
        <v>6883</v>
      </c>
      <c r="G156" s="24">
        <v>106.07</v>
      </c>
      <c r="H156" s="24">
        <v>0.13</v>
      </c>
      <c r="I156" s="31"/>
      <c r="J156" s="31"/>
      <c r="K156" s="35"/>
    </row>
    <row r="157" spans="2:11" x14ac:dyDescent="0.35">
      <c r="B157" s="8" t="s">
        <v>2245</v>
      </c>
      <c r="C157" s="57" t="s">
        <v>2246</v>
      </c>
      <c r="D157" s="54" t="s">
        <v>2247</v>
      </c>
      <c r="E157" s="6" t="s">
        <v>160</v>
      </c>
      <c r="F157" s="19">
        <v>29370</v>
      </c>
      <c r="G157" s="24">
        <v>103.96</v>
      </c>
      <c r="H157" s="24">
        <v>0.13</v>
      </c>
      <c r="I157" s="31"/>
      <c r="J157" s="31"/>
      <c r="K157" s="35"/>
    </row>
    <row r="158" spans="2:11" x14ac:dyDescent="0.35">
      <c r="B158" s="8" t="s">
        <v>530</v>
      </c>
      <c r="C158" s="57" t="s">
        <v>531</v>
      </c>
      <c r="D158" s="54" t="s">
        <v>532</v>
      </c>
      <c r="E158" s="6" t="s">
        <v>145</v>
      </c>
      <c r="F158" s="19">
        <v>92</v>
      </c>
      <c r="G158" s="24">
        <v>103.66</v>
      </c>
      <c r="H158" s="24">
        <v>0.13</v>
      </c>
      <c r="I158" s="31"/>
      <c r="J158" s="31"/>
      <c r="K158" s="35"/>
    </row>
    <row r="159" spans="2:11" x14ac:dyDescent="0.35">
      <c r="B159" s="8" t="s">
        <v>2894</v>
      </c>
      <c r="C159" s="57" t="s">
        <v>690</v>
      </c>
      <c r="D159" s="54" t="s">
        <v>2895</v>
      </c>
      <c r="E159" s="6" t="s">
        <v>82</v>
      </c>
      <c r="F159" s="19">
        <v>81669</v>
      </c>
      <c r="G159" s="24">
        <v>101.61</v>
      </c>
      <c r="H159" s="24">
        <v>0.13</v>
      </c>
      <c r="I159" s="31"/>
      <c r="J159" s="31"/>
      <c r="K159" s="35"/>
    </row>
    <row r="160" spans="2:11" x14ac:dyDescent="0.35">
      <c r="B160" s="8" t="s">
        <v>2359</v>
      </c>
      <c r="C160" s="57" t="s">
        <v>2360</v>
      </c>
      <c r="D160" s="54" t="s">
        <v>2361</v>
      </c>
      <c r="E160" s="6" t="s">
        <v>131</v>
      </c>
      <c r="F160" s="19">
        <v>2955</v>
      </c>
      <c r="G160" s="24">
        <v>101.25</v>
      </c>
      <c r="H160" s="24">
        <v>0.13</v>
      </c>
      <c r="I160" s="31"/>
      <c r="J160" s="31"/>
      <c r="K160" s="35"/>
    </row>
    <row r="161" spans="2:11" x14ac:dyDescent="0.35">
      <c r="B161" s="8" t="s">
        <v>2365</v>
      </c>
      <c r="C161" s="57" t="s">
        <v>2366</v>
      </c>
      <c r="D161" s="54" t="s">
        <v>2367</v>
      </c>
      <c r="E161" s="6" t="s">
        <v>93</v>
      </c>
      <c r="F161" s="19">
        <v>11417</v>
      </c>
      <c r="G161" s="24">
        <v>101.2</v>
      </c>
      <c r="H161" s="24">
        <v>0.13</v>
      </c>
      <c r="I161" s="31"/>
      <c r="J161" s="31"/>
      <c r="K161" s="35"/>
    </row>
    <row r="162" spans="2:11" x14ac:dyDescent="0.35">
      <c r="B162" s="8" t="s">
        <v>412</v>
      </c>
      <c r="C162" s="57" t="s">
        <v>413</v>
      </c>
      <c r="D162" s="54" t="s">
        <v>414</v>
      </c>
      <c r="E162" s="6" t="s">
        <v>86</v>
      </c>
      <c r="F162" s="19">
        <v>17878</v>
      </c>
      <c r="G162" s="24">
        <v>100.89</v>
      </c>
      <c r="H162" s="24">
        <v>0.12</v>
      </c>
      <c r="I162" s="31"/>
      <c r="J162" s="31"/>
      <c r="K162" s="35"/>
    </row>
    <row r="163" spans="2:11" x14ac:dyDescent="0.35">
      <c r="B163" s="8" t="s">
        <v>418</v>
      </c>
      <c r="C163" s="57" t="s">
        <v>419</v>
      </c>
      <c r="D163" s="54" t="s">
        <v>420</v>
      </c>
      <c r="E163" s="6" t="s">
        <v>344</v>
      </c>
      <c r="F163" s="19">
        <v>34257</v>
      </c>
      <c r="G163" s="24">
        <v>100.58</v>
      </c>
      <c r="H163" s="24">
        <v>0.12</v>
      </c>
      <c r="I163" s="31"/>
      <c r="J163" s="31"/>
      <c r="K163" s="35"/>
    </row>
    <row r="164" spans="2:11" x14ac:dyDescent="0.35">
      <c r="B164" s="8" t="s">
        <v>2269</v>
      </c>
      <c r="C164" s="57" t="s">
        <v>2270</v>
      </c>
      <c r="D164" s="54" t="s">
        <v>2271</v>
      </c>
      <c r="E164" s="6" t="s">
        <v>135</v>
      </c>
      <c r="F164" s="19">
        <v>13788</v>
      </c>
      <c r="G164" s="24">
        <v>100.31</v>
      </c>
      <c r="H164" s="24">
        <v>0.12</v>
      </c>
      <c r="I164" s="31"/>
      <c r="J164" s="31"/>
      <c r="K164" s="35"/>
    </row>
    <row r="165" spans="2:11" x14ac:dyDescent="0.35">
      <c r="B165" s="8" t="s">
        <v>4045</v>
      </c>
      <c r="C165" s="57" t="s">
        <v>4046</v>
      </c>
      <c r="D165" s="54" t="s">
        <v>4047</v>
      </c>
      <c r="E165" s="6" t="s">
        <v>215</v>
      </c>
      <c r="F165" s="19">
        <v>8142</v>
      </c>
      <c r="G165" s="24">
        <v>99.34</v>
      </c>
      <c r="H165" s="24">
        <v>0.12</v>
      </c>
      <c r="I165" s="31"/>
      <c r="J165" s="31"/>
      <c r="K165" s="35"/>
    </row>
    <row r="166" spans="2:11" x14ac:dyDescent="0.35">
      <c r="B166" s="8" t="s">
        <v>2944</v>
      </c>
      <c r="C166" s="57" t="s">
        <v>2945</v>
      </c>
      <c r="D166" s="54" t="s">
        <v>2946</v>
      </c>
      <c r="E166" s="6" t="s">
        <v>50</v>
      </c>
      <c r="F166" s="19">
        <v>7462</v>
      </c>
      <c r="G166" s="24">
        <v>97.56</v>
      </c>
      <c r="H166" s="24">
        <v>0.12</v>
      </c>
      <c r="I166" s="31"/>
      <c r="J166" s="31"/>
      <c r="K166" s="35"/>
    </row>
    <row r="167" spans="2:11" x14ac:dyDescent="0.35">
      <c r="B167" s="8" t="s">
        <v>2104</v>
      </c>
      <c r="C167" s="57" t="s">
        <v>2105</v>
      </c>
      <c r="D167" s="54" t="s">
        <v>2106</v>
      </c>
      <c r="E167" s="6" t="s">
        <v>411</v>
      </c>
      <c r="F167" s="19">
        <v>24929</v>
      </c>
      <c r="G167" s="24">
        <v>96.41</v>
      </c>
      <c r="H167" s="24">
        <v>0.12</v>
      </c>
      <c r="I167" s="31"/>
      <c r="J167" s="31"/>
      <c r="K167" s="35"/>
    </row>
    <row r="168" spans="2:11" x14ac:dyDescent="0.35">
      <c r="B168" s="8" t="s">
        <v>3953</v>
      </c>
      <c r="C168" s="57" t="s">
        <v>3954</v>
      </c>
      <c r="D168" s="54" t="s">
        <v>3955</v>
      </c>
      <c r="E168" s="6" t="s">
        <v>93</v>
      </c>
      <c r="F168" s="19">
        <v>6352</v>
      </c>
      <c r="G168" s="24">
        <v>95.4</v>
      </c>
      <c r="H168" s="24">
        <v>0.12</v>
      </c>
      <c r="I168" s="31"/>
      <c r="J168" s="31"/>
      <c r="K168" s="35"/>
    </row>
    <row r="169" spans="2:11" x14ac:dyDescent="0.35">
      <c r="B169" s="8" t="s">
        <v>495</v>
      </c>
      <c r="C169" s="57" t="s">
        <v>496</v>
      </c>
      <c r="D169" s="54" t="s">
        <v>497</v>
      </c>
      <c r="E169" s="6" t="s">
        <v>71</v>
      </c>
      <c r="F169" s="19">
        <v>5545</v>
      </c>
      <c r="G169" s="24">
        <v>94.69</v>
      </c>
      <c r="H169" s="24">
        <v>0.12</v>
      </c>
      <c r="I169" s="31"/>
      <c r="J169" s="31"/>
      <c r="K169" s="35"/>
    </row>
    <row r="170" spans="2:11" x14ac:dyDescent="0.35">
      <c r="B170" s="8" t="s">
        <v>142</v>
      </c>
      <c r="C170" s="57" t="s">
        <v>143</v>
      </c>
      <c r="D170" s="54" t="s">
        <v>144</v>
      </c>
      <c r="E170" s="6" t="s">
        <v>145</v>
      </c>
      <c r="F170" s="19">
        <v>20507</v>
      </c>
      <c r="G170" s="24">
        <v>94.58</v>
      </c>
      <c r="H170" s="24">
        <v>0.12</v>
      </c>
      <c r="I170" s="31"/>
      <c r="J170" s="31"/>
      <c r="K170" s="35"/>
    </row>
    <row r="171" spans="2:11" x14ac:dyDescent="0.35">
      <c r="B171" s="8" t="s">
        <v>2054</v>
      </c>
      <c r="C171" s="57" t="s">
        <v>2055</v>
      </c>
      <c r="D171" s="54" t="s">
        <v>2056</v>
      </c>
      <c r="E171" s="6" t="s">
        <v>67</v>
      </c>
      <c r="F171" s="19">
        <v>1912</v>
      </c>
      <c r="G171" s="24">
        <v>94.31</v>
      </c>
      <c r="H171" s="24">
        <v>0.12</v>
      </c>
      <c r="I171" s="31"/>
      <c r="J171" s="31"/>
      <c r="K171" s="35"/>
    </row>
    <row r="172" spans="2:11" x14ac:dyDescent="0.35">
      <c r="B172" s="8" t="s">
        <v>243</v>
      </c>
      <c r="C172" s="57" t="s">
        <v>244</v>
      </c>
      <c r="D172" s="54" t="s">
        <v>245</v>
      </c>
      <c r="E172" s="6" t="s">
        <v>145</v>
      </c>
      <c r="F172" s="19">
        <v>3661</v>
      </c>
      <c r="G172" s="24">
        <v>93.53</v>
      </c>
      <c r="H172" s="24">
        <v>0.12</v>
      </c>
      <c r="I172" s="31"/>
      <c r="J172" s="31"/>
      <c r="K172" s="35"/>
    </row>
    <row r="173" spans="2:11" x14ac:dyDescent="0.35">
      <c r="B173" s="8" t="s">
        <v>3956</v>
      </c>
      <c r="C173" s="57" t="s">
        <v>3957</v>
      </c>
      <c r="D173" s="54" t="s">
        <v>3958</v>
      </c>
      <c r="E173" s="6" t="s">
        <v>490</v>
      </c>
      <c r="F173" s="19">
        <v>5065</v>
      </c>
      <c r="G173" s="24">
        <v>91.6</v>
      </c>
      <c r="H173" s="24">
        <v>0.11</v>
      </c>
      <c r="I173" s="31"/>
      <c r="J173" s="31"/>
      <c r="K173" s="35"/>
    </row>
    <row r="174" spans="2:11" x14ac:dyDescent="0.35">
      <c r="B174" s="8" t="s">
        <v>2329</v>
      </c>
      <c r="C174" s="57" t="s">
        <v>2330</v>
      </c>
      <c r="D174" s="54" t="s">
        <v>2331</v>
      </c>
      <c r="E174" s="6" t="s">
        <v>156</v>
      </c>
      <c r="F174" s="19">
        <v>7711</v>
      </c>
      <c r="G174" s="24">
        <v>91.33</v>
      </c>
      <c r="H174" s="24">
        <v>0.11</v>
      </c>
      <c r="I174" s="31"/>
      <c r="J174" s="31"/>
      <c r="K174" s="35"/>
    </row>
    <row r="175" spans="2:11" x14ac:dyDescent="0.35">
      <c r="B175" s="8" t="s">
        <v>3959</v>
      </c>
      <c r="C175" s="57" t="s">
        <v>3960</v>
      </c>
      <c r="D175" s="54" t="s">
        <v>3961</v>
      </c>
      <c r="E175" s="6" t="s">
        <v>54</v>
      </c>
      <c r="F175" s="19">
        <v>25945</v>
      </c>
      <c r="G175" s="24">
        <v>91.29</v>
      </c>
      <c r="H175" s="24">
        <v>0.11</v>
      </c>
      <c r="I175" s="31"/>
      <c r="J175" s="31"/>
      <c r="K175" s="35"/>
    </row>
    <row r="176" spans="2:11" x14ac:dyDescent="0.35">
      <c r="B176" s="8" t="s">
        <v>433</v>
      </c>
      <c r="C176" s="57" t="s">
        <v>434</v>
      </c>
      <c r="D176" s="54" t="s">
        <v>435</v>
      </c>
      <c r="E176" s="6" t="s">
        <v>119</v>
      </c>
      <c r="F176" s="19">
        <v>5666</v>
      </c>
      <c r="G176" s="24">
        <v>88.32</v>
      </c>
      <c r="H176" s="24">
        <v>0.11</v>
      </c>
      <c r="I176" s="31"/>
      <c r="J176" s="31"/>
      <c r="K176" s="35"/>
    </row>
    <row r="177" spans="2:11" x14ac:dyDescent="0.35">
      <c r="B177" s="8" t="s">
        <v>2072</v>
      </c>
      <c r="C177" s="57" t="s">
        <v>2073</v>
      </c>
      <c r="D177" s="54" t="s">
        <v>2074</v>
      </c>
      <c r="E177" s="6" t="s">
        <v>156</v>
      </c>
      <c r="F177" s="19">
        <v>5379</v>
      </c>
      <c r="G177" s="24">
        <v>88.08</v>
      </c>
      <c r="H177" s="24">
        <v>0.11</v>
      </c>
      <c r="I177" s="31"/>
      <c r="J177" s="31"/>
      <c r="K177" s="35"/>
    </row>
    <row r="178" spans="2:11" x14ac:dyDescent="0.35">
      <c r="B178" s="8" t="s">
        <v>2374</v>
      </c>
      <c r="C178" s="57" t="s">
        <v>1441</v>
      </c>
      <c r="D178" s="54" t="s">
        <v>2375</v>
      </c>
      <c r="E178" s="6" t="s">
        <v>43</v>
      </c>
      <c r="F178" s="19">
        <v>16152</v>
      </c>
      <c r="G178" s="24">
        <v>87.43</v>
      </c>
      <c r="H178" s="24">
        <v>0.11</v>
      </c>
      <c r="I178" s="31"/>
      <c r="J178" s="31"/>
      <c r="K178" s="35"/>
    </row>
    <row r="179" spans="2:11" x14ac:dyDescent="0.35">
      <c r="B179" s="8" t="s">
        <v>2292</v>
      </c>
      <c r="C179" s="57" t="s">
        <v>2293</v>
      </c>
      <c r="D179" s="54" t="s">
        <v>2294</v>
      </c>
      <c r="E179" s="6" t="s">
        <v>202</v>
      </c>
      <c r="F179" s="19">
        <v>12600</v>
      </c>
      <c r="G179" s="24">
        <v>87.14</v>
      </c>
      <c r="H179" s="24">
        <v>0.11</v>
      </c>
      <c r="I179" s="31"/>
      <c r="J179" s="31"/>
      <c r="K179" s="35"/>
    </row>
    <row r="180" spans="2:11" x14ac:dyDescent="0.35">
      <c r="B180" s="8" t="s">
        <v>4048</v>
      </c>
      <c r="C180" s="57" t="s">
        <v>4049</v>
      </c>
      <c r="D180" s="54" t="s">
        <v>4050</v>
      </c>
      <c r="E180" s="6" t="s">
        <v>271</v>
      </c>
      <c r="F180" s="19">
        <v>3574</v>
      </c>
      <c r="G180" s="24">
        <v>86.81</v>
      </c>
      <c r="H180" s="24">
        <v>0.11</v>
      </c>
      <c r="I180" s="31"/>
      <c r="J180" s="31"/>
      <c r="K180" s="35"/>
    </row>
    <row r="181" spans="2:11" x14ac:dyDescent="0.35">
      <c r="B181" s="8" t="s">
        <v>351</v>
      </c>
      <c r="C181" s="57" t="s">
        <v>352</v>
      </c>
      <c r="D181" s="54" t="s">
        <v>353</v>
      </c>
      <c r="E181" s="6" t="s">
        <v>200</v>
      </c>
      <c r="F181" s="19">
        <v>14815</v>
      </c>
      <c r="G181" s="24">
        <v>86.16</v>
      </c>
      <c r="H181" s="24">
        <v>0.11</v>
      </c>
      <c r="I181" s="31"/>
      <c r="J181" s="31"/>
      <c r="K181" s="35"/>
    </row>
    <row r="182" spans="2:11" x14ac:dyDescent="0.35">
      <c r="B182" s="8" t="s">
        <v>2347</v>
      </c>
      <c r="C182" s="57" t="s">
        <v>2348</v>
      </c>
      <c r="D182" s="54" t="s">
        <v>2349</v>
      </c>
      <c r="E182" s="6" t="s">
        <v>50</v>
      </c>
      <c r="F182" s="19">
        <v>1082</v>
      </c>
      <c r="G182" s="24">
        <v>84.95</v>
      </c>
      <c r="H182" s="24">
        <v>0.1</v>
      </c>
      <c r="I182" s="31"/>
      <c r="J182" s="31"/>
      <c r="K182" s="35"/>
    </row>
    <row r="183" spans="2:11" x14ac:dyDescent="0.35">
      <c r="B183" s="8" t="s">
        <v>2295</v>
      </c>
      <c r="C183" s="57" t="s">
        <v>612</v>
      </c>
      <c r="D183" s="54" t="s">
        <v>2296</v>
      </c>
      <c r="E183" s="6" t="s">
        <v>252</v>
      </c>
      <c r="F183" s="19">
        <v>5368</v>
      </c>
      <c r="G183" s="24">
        <v>84.72</v>
      </c>
      <c r="H183" s="24">
        <v>0.1</v>
      </c>
      <c r="I183" s="31"/>
      <c r="J183" s="31"/>
      <c r="K183" s="35"/>
    </row>
    <row r="184" spans="2:11" x14ac:dyDescent="0.35">
      <c r="B184" s="8" t="s">
        <v>2060</v>
      </c>
      <c r="C184" s="57" t="s">
        <v>2061</v>
      </c>
      <c r="D184" s="54" t="s">
        <v>2062</v>
      </c>
      <c r="E184" s="6" t="s">
        <v>50</v>
      </c>
      <c r="F184" s="19">
        <v>1584</v>
      </c>
      <c r="G184" s="24">
        <v>82.6</v>
      </c>
      <c r="H184" s="24">
        <v>0.1</v>
      </c>
      <c r="I184" s="31"/>
      <c r="J184" s="31"/>
      <c r="K184" s="35"/>
    </row>
    <row r="185" spans="2:11" x14ac:dyDescent="0.35">
      <c r="B185" s="8" t="s">
        <v>2393</v>
      </c>
      <c r="C185" s="57" t="s">
        <v>2394</v>
      </c>
      <c r="D185" s="54" t="s">
        <v>2395</v>
      </c>
      <c r="E185" s="6" t="s">
        <v>160</v>
      </c>
      <c r="F185" s="19">
        <v>17554</v>
      </c>
      <c r="G185" s="24">
        <v>82.02</v>
      </c>
      <c r="H185" s="24">
        <v>0.1</v>
      </c>
      <c r="I185" s="31"/>
      <c r="J185" s="31"/>
      <c r="K185" s="35"/>
    </row>
    <row r="186" spans="2:11" x14ac:dyDescent="0.35">
      <c r="B186" s="8" t="s">
        <v>4051</v>
      </c>
      <c r="C186" s="57" t="s">
        <v>4052</v>
      </c>
      <c r="D186" s="54" t="s">
        <v>4053</v>
      </c>
      <c r="E186" s="6" t="s">
        <v>215</v>
      </c>
      <c r="F186" s="19">
        <v>2191</v>
      </c>
      <c r="G186" s="24">
        <v>81.58</v>
      </c>
      <c r="H186" s="24">
        <v>0.1</v>
      </c>
      <c r="I186" s="31"/>
      <c r="J186" s="31"/>
      <c r="K186" s="35"/>
    </row>
    <row r="187" spans="2:11" x14ac:dyDescent="0.35">
      <c r="B187" s="8" t="s">
        <v>2335</v>
      </c>
      <c r="C187" s="57" t="s">
        <v>2336</v>
      </c>
      <c r="D187" s="54" t="s">
        <v>2337</v>
      </c>
      <c r="E187" s="6" t="s">
        <v>131</v>
      </c>
      <c r="F187" s="19">
        <v>2817</v>
      </c>
      <c r="G187" s="24">
        <v>81.489999999999995</v>
      </c>
      <c r="H187" s="24">
        <v>0.1</v>
      </c>
      <c r="I187" s="31"/>
      <c r="J187" s="31"/>
      <c r="K187" s="35"/>
    </row>
    <row r="188" spans="2:11" x14ac:dyDescent="0.35">
      <c r="B188" s="8" t="s">
        <v>439</v>
      </c>
      <c r="C188" s="57" t="s">
        <v>440</v>
      </c>
      <c r="D188" s="54" t="s">
        <v>441</v>
      </c>
      <c r="E188" s="6" t="s">
        <v>86</v>
      </c>
      <c r="F188" s="19">
        <v>10147</v>
      </c>
      <c r="G188" s="24">
        <v>81.12</v>
      </c>
      <c r="H188" s="24">
        <v>0.1</v>
      </c>
      <c r="I188" s="31"/>
      <c r="J188" s="31"/>
      <c r="K188" s="35"/>
    </row>
    <row r="189" spans="2:11" x14ac:dyDescent="0.35">
      <c r="B189" s="8" t="s">
        <v>2281</v>
      </c>
      <c r="C189" s="57" t="s">
        <v>2282</v>
      </c>
      <c r="D189" s="54" t="s">
        <v>2283</v>
      </c>
      <c r="E189" s="6" t="s">
        <v>252</v>
      </c>
      <c r="F189" s="19">
        <v>1185826</v>
      </c>
      <c r="G189" s="24">
        <v>80.64</v>
      </c>
      <c r="H189" s="24">
        <v>0.1</v>
      </c>
      <c r="I189" s="31"/>
      <c r="J189" s="31"/>
      <c r="K189" s="35"/>
    </row>
    <row r="190" spans="2:11" x14ac:dyDescent="0.35">
      <c r="B190" s="8" t="s">
        <v>284</v>
      </c>
      <c r="C190" s="57" t="s">
        <v>285</v>
      </c>
      <c r="D190" s="54" t="s">
        <v>286</v>
      </c>
      <c r="E190" s="6" t="s">
        <v>82</v>
      </c>
      <c r="F190" s="19">
        <v>4528</v>
      </c>
      <c r="G190" s="24">
        <v>79.31</v>
      </c>
      <c r="H190" s="24">
        <v>0.1</v>
      </c>
      <c r="I190" s="31"/>
      <c r="J190" s="31"/>
      <c r="K190" s="35"/>
    </row>
    <row r="191" spans="2:11" x14ac:dyDescent="0.35">
      <c r="B191" s="8" t="s">
        <v>2284</v>
      </c>
      <c r="C191" s="57" t="s">
        <v>590</v>
      </c>
      <c r="D191" s="54" t="s">
        <v>2285</v>
      </c>
      <c r="E191" s="6" t="s">
        <v>82</v>
      </c>
      <c r="F191" s="19">
        <v>13743</v>
      </c>
      <c r="G191" s="24">
        <v>77.489999999999995</v>
      </c>
      <c r="H191" s="24">
        <v>0.1</v>
      </c>
      <c r="I191" s="31"/>
      <c r="J191" s="31"/>
      <c r="K191" s="35"/>
    </row>
    <row r="192" spans="2:11" x14ac:dyDescent="0.35">
      <c r="B192" s="8" t="s">
        <v>2413</v>
      </c>
      <c r="C192" s="57" t="s">
        <v>2414</v>
      </c>
      <c r="D192" s="54" t="s">
        <v>2415</v>
      </c>
      <c r="E192" s="6" t="s">
        <v>104</v>
      </c>
      <c r="F192" s="19">
        <v>16761</v>
      </c>
      <c r="G192" s="24">
        <v>77.42</v>
      </c>
      <c r="H192" s="24">
        <v>0.1</v>
      </c>
      <c r="I192" s="31"/>
      <c r="J192" s="31"/>
      <c r="K192" s="35"/>
    </row>
    <row r="193" spans="2:11" x14ac:dyDescent="0.35">
      <c r="B193" s="8" t="s">
        <v>396</v>
      </c>
      <c r="C193" s="57" t="s">
        <v>397</v>
      </c>
      <c r="D193" s="54" t="s">
        <v>398</v>
      </c>
      <c r="E193" s="6" t="s">
        <v>82</v>
      </c>
      <c r="F193" s="19">
        <v>27057</v>
      </c>
      <c r="G193" s="24">
        <v>76.569999999999993</v>
      </c>
      <c r="H193" s="24">
        <v>0.09</v>
      </c>
      <c r="I193" s="31"/>
      <c r="J193" s="31"/>
      <c r="K193" s="35"/>
    </row>
    <row r="194" spans="2:11" x14ac:dyDescent="0.35">
      <c r="B194" s="8" t="s">
        <v>2338</v>
      </c>
      <c r="C194" s="57" t="s">
        <v>2339</v>
      </c>
      <c r="D194" s="54" t="s">
        <v>2340</v>
      </c>
      <c r="E194" s="6" t="s">
        <v>344</v>
      </c>
      <c r="F194" s="19">
        <v>12679</v>
      </c>
      <c r="G194" s="24">
        <v>76.400000000000006</v>
      </c>
      <c r="H194" s="24">
        <v>0.09</v>
      </c>
      <c r="I194" s="31"/>
      <c r="J194" s="31"/>
      <c r="K194" s="35"/>
    </row>
    <row r="195" spans="2:11" x14ac:dyDescent="0.35">
      <c r="B195" s="8" t="s">
        <v>1027</v>
      </c>
      <c r="C195" s="57" t="s">
        <v>1028</v>
      </c>
      <c r="D195" s="54" t="s">
        <v>1029</v>
      </c>
      <c r="E195" s="6" t="s">
        <v>200</v>
      </c>
      <c r="F195" s="19">
        <v>66076</v>
      </c>
      <c r="G195" s="24">
        <v>76.11</v>
      </c>
      <c r="H195" s="24">
        <v>0.09</v>
      </c>
      <c r="I195" s="31"/>
      <c r="J195" s="31"/>
      <c r="K195" s="35"/>
    </row>
    <row r="196" spans="2:11" x14ac:dyDescent="0.35">
      <c r="B196" s="8" t="s">
        <v>2780</v>
      </c>
      <c r="C196" s="57" t="s">
        <v>2781</v>
      </c>
      <c r="D196" s="54" t="s">
        <v>2782</v>
      </c>
      <c r="E196" s="6" t="s">
        <v>43</v>
      </c>
      <c r="F196" s="19">
        <v>35939</v>
      </c>
      <c r="G196" s="24">
        <v>75.2</v>
      </c>
      <c r="H196" s="24">
        <v>0.09</v>
      </c>
      <c r="I196" s="31"/>
      <c r="J196" s="31"/>
      <c r="K196" s="35"/>
    </row>
    <row r="197" spans="2:11" x14ac:dyDescent="0.35">
      <c r="B197" s="8" t="s">
        <v>3962</v>
      </c>
      <c r="C197" s="57" t="s">
        <v>3963</v>
      </c>
      <c r="D197" s="54" t="s">
        <v>3964</v>
      </c>
      <c r="E197" s="6" t="s">
        <v>319</v>
      </c>
      <c r="F197" s="19">
        <v>1867</v>
      </c>
      <c r="G197" s="24">
        <v>75.11</v>
      </c>
      <c r="H197" s="24">
        <v>0.09</v>
      </c>
      <c r="I197" s="31"/>
      <c r="J197" s="31"/>
      <c r="K197" s="35"/>
    </row>
    <row r="198" spans="2:11" x14ac:dyDescent="0.35">
      <c r="B198" s="8" t="s">
        <v>2263</v>
      </c>
      <c r="C198" s="57" t="s">
        <v>2264</v>
      </c>
      <c r="D198" s="54" t="s">
        <v>2265</v>
      </c>
      <c r="E198" s="6" t="s">
        <v>145</v>
      </c>
      <c r="F198" s="19">
        <v>20801</v>
      </c>
      <c r="G198" s="24">
        <v>74.98</v>
      </c>
      <c r="H198" s="24">
        <v>0.09</v>
      </c>
      <c r="I198" s="31"/>
      <c r="J198" s="31"/>
      <c r="K198" s="35"/>
    </row>
    <row r="199" spans="2:11" x14ac:dyDescent="0.35">
      <c r="B199" s="8" t="s">
        <v>3965</v>
      </c>
      <c r="C199" s="57" t="s">
        <v>3966</v>
      </c>
      <c r="D199" s="54" t="s">
        <v>3967</v>
      </c>
      <c r="E199" s="6" t="s">
        <v>290</v>
      </c>
      <c r="F199" s="19">
        <v>2805</v>
      </c>
      <c r="G199" s="24">
        <v>74.16</v>
      </c>
      <c r="H199" s="24">
        <v>0.09</v>
      </c>
      <c r="I199" s="31"/>
      <c r="J199" s="31"/>
      <c r="K199" s="35"/>
    </row>
    <row r="200" spans="2:11" x14ac:dyDescent="0.35">
      <c r="B200" s="8" t="s">
        <v>139</v>
      </c>
      <c r="C200" s="57" t="s">
        <v>140</v>
      </c>
      <c r="D200" s="54" t="s">
        <v>141</v>
      </c>
      <c r="E200" s="6" t="s">
        <v>119</v>
      </c>
      <c r="F200" s="19">
        <v>581</v>
      </c>
      <c r="G200" s="24">
        <v>73.52</v>
      </c>
      <c r="H200" s="24">
        <v>0.09</v>
      </c>
      <c r="I200" s="31"/>
      <c r="J200" s="31"/>
      <c r="K200" s="35"/>
    </row>
    <row r="201" spans="2:11" x14ac:dyDescent="0.35">
      <c r="B201" s="8" t="s">
        <v>209</v>
      </c>
      <c r="C201" s="57" t="s">
        <v>210</v>
      </c>
      <c r="D201" s="54" t="s">
        <v>211</v>
      </c>
      <c r="E201" s="6" t="s">
        <v>93</v>
      </c>
      <c r="F201" s="19">
        <v>238</v>
      </c>
      <c r="G201" s="24">
        <v>73.11</v>
      </c>
      <c r="H201" s="24">
        <v>0.09</v>
      </c>
      <c r="I201" s="31"/>
      <c r="J201" s="31"/>
      <c r="K201" s="35"/>
    </row>
    <row r="202" spans="2:11" x14ac:dyDescent="0.35">
      <c r="B202" s="8" t="s">
        <v>566</v>
      </c>
      <c r="C202" s="57" t="s">
        <v>567</v>
      </c>
      <c r="D202" s="54" t="s">
        <v>568</v>
      </c>
      <c r="E202" s="6" t="s">
        <v>131</v>
      </c>
      <c r="F202" s="19">
        <v>5632</v>
      </c>
      <c r="G202" s="24">
        <v>72.89</v>
      </c>
      <c r="H202" s="24">
        <v>0.09</v>
      </c>
      <c r="I202" s="31"/>
      <c r="J202" s="31"/>
      <c r="K202" s="35"/>
    </row>
    <row r="203" spans="2:11" x14ac:dyDescent="0.35">
      <c r="B203" s="8" t="s">
        <v>253</v>
      </c>
      <c r="C203" s="57" t="s">
        <v>254</v>
      </c>
      <c r="D203" s="54" t="s">
        <v>255</v>
      </c>
      <c r="E203" s="6" t="s">
        <v>104</v>
      </c>
      <c r="F203" s="19">
        <v>40989</v>
      </c>
      <c r="G203" s="24">
        <v>71.95</v>
      </c>
      <c r="H203" s="24">
        <v>0.09</v>
      </c>
      <c r="I203" s="31"/>
      <c r="J203" s="31"/>
      <c r="K203" s="35"/>
    </row>
    <row r="204" spans="2:11" x14ac:dyDescent="0.35">
      <c r="B204" s="8" t="s">
        <v>936</v>
      </c>
      <c r="C204" s="57" t="s">
        <v>937</v>
      </c>
      <c r="D204" s="54" t="s">
        <v>938</v>
      </c>
      <c r="E204" s="6" t="s">
        <v>152</v>
      </c>
      <c r="F204" s="19">
        <v>11220</v>
      </c>
      <c r="G204" s="24">
        <v>71.760000000000005</v>
      </c>
      <c r="H204" s="24">
        <v>0.09</v>
      </c>
      <c r="I204" s="31"/>
      <c r="J204" s="31"/>
      <c r="K204" s="35"/>
    </row>
    <row r="205" spans="2:11" x14ac:dyDescent="0.35">
      <c r="B205" s="8" t="s">
        <v>272</v>
      </c>
      <c r="C205" s="57" t="s">
        <v>273</v>
      </c>
      <c r="D205" s="54" t="s">
        <v>274</v>
      </c>
      <c r="E205" s="6" t="s">
        <v>145</v>
      </c>
      <c r="F205" s="19">
        <v>8173</v>
      </c>
      <c r="G205" s="24">
        <v>71.55</v>
      </c>
      <c r="H205" s="24">
        <v>0.09</v>
      </c>
      <c r="I205" s="31"/>
      <c r="J205" s="31"/>
      <c r="K205" s="35"/>
    </row>
    <row r="206" spans="2:11" x14ac:dyDescent="0.35">
      <c r="B206" s="8" t="s">
        <v>3968</v>
      </c>
      <c r="C206" s="57" t="s">
        <v>3969</v>
      </c>
      <c r="D206" s="54" t="s">
        <v>3970</v>
      </c>
      <c r="E206" s="6" t="s">
        <v>1011</v>
      </c>
      <c r="F206" s="19">
        <v>5557</v>
      </c>
      <c r="G206" s="24">
        <v>71.53</v>
      </c>
      <c r="H206" s="24">
        <v>0.09</v>
      </c>
      <c r="I206" s="31"/>
      <c r="J206" s="31"/>
      <c r="K206" s="35"/>
    </row>
    <row r="207" spans="2:11" x14ac:dyDescent="0.35">
      <c r="B207" s="8" t="s">
        <v>958</v>
      </c>
      <c r="C207" s="57" t="s">
        <v>959</v>
      </c>
      <c r="D207" s="54" t="s">
        <v>960</v>
      </c>
      <c r="E207" s="6" t="s">
        <v>93</v>
      </c>
      <c r="F207" s="19">
        <v>20585</v>
      </c>
      <c r="G207" s="24">
        <v>70.34</v>
      </c>
      <c r="H207" s="24">
        <v>0.09</v>
      </c>
      <c r="I207" s="31"/>
      <c r="J207" s="31"/>
      <c r="K207" s="35"/>
    </row>
    <row r="208" spans="2:11" x14ac:dyDescent="0.35">
      <c r="B208" s="8" t="s">
        <v>3971</v>
      </c>
      <c r="C208" s="57" t="s">
        <v>3972</v>
      </c>
      <c r="D208" s="54" t="s">
        <v>3973</v>
      </c>
      <c r="E208" s="6" t="s">
        <v>215</v>
      </c>
      <c r="F208" s="19">
        <v>7330</v>
      </c>
      <c r="G208" s="24">
        <v>69.099999999999994</v>
      </c>
      <c r="H208" s="24">
        <v>0.09</v>
      </c>
      <c r="I208" s="31"/>
      <c r="J208" s="31"/>
      <c r="K208" s="35"/>
    </row>
    <row r="209" spans="2:11" x14ac:dyDescent="0.35">
      <c r="B209" s="8" t="s">
        <v>4054</v>
      </c>
      <c r="C209" s="57" t="s">
        <v>4055</v>
      </c>
      <c r="D209" s="54" t="s">
        <v>4056</v>
      </c>
      <c r="E209" s="6" t="s">
        <v>160</v>
      </c>
      <c r="F209" s="19">
        <v>934</v>
      </c>
      <c r="G209" s="24">
        <v>67.349999999999994</v>
      </c>
      <c r="H209" s="24">
        <v>0.08</v>
      </c>
      <c r="I209" s="31"/>
      <c r="J209" s="31"/>
      <c r="K209" s="35"/>
    </row>
    <row r="210" spans="2:11" x14ac:dyDescent="0.35">
      <c r="B210" s="8" t="s">
        <v>519</v>
      </c>
      <c r="C210" s="57" t="s">
        <v>520</v>
      </c>
      <c r="D210" s="54" t="s">
        <v>521</v>
      </c>
      <c r="E210" s="6" t="s">
        <v>319</v>
      </c>
      <c r="F210" s="19">
        <v>1595</v>
      </c>
      <c r="G210" s="24">
        <v>67.16</v>
      </c>
      <c r="H210" s="24">
        <v>0.08</v>
      </c>
      <c r="I210" s="31"/>
      <c r="J210" s="31"/>
      <c r="K210" s="35"/>
    </row>
    <row r="211" spans="2:11" x14ac:dyDescent="0.35">
      <c r="B211" s="8" t="s">
        <v>961</v>
      </c>
      <c r="C211" s="57" t="s">
        <v>962</v>
      </c>
      <c r="D211" s="54" t="s">
        <v>963</v>
      </c>
      <c r="E211" s="6" t="s">
        <v>93</v>
      </c>
      <c r="F211" s="19">
        <v>5805</v>
      </c>
      <c r="G211" s="24">
        <v>66.819999999999993</v>
      </c>
      <c r="H211" s="24">
        <v>0.08</v>
      </c>
      <c r="I211" s="31"/>
      <c r="J211" s="31"/>
      <c r="K211" s="35"/>
    </row>
    <row r="212" spans="2:11" x14ac:dyDescent="0.35">
      <c r="B212" s="8" t="s">
        <v>2057</v>
      </c>
      <c r="C212" s="57" t="s">
        <v>2058</v>
      </c>
      <c r="D212" s="54" t="s">
        <v>2059</v>
      </c>
      <c r="E212" s="6" t="s">
        <v>67</v>
      </c>
      <c r="F212" s="19">
        <v>3641</v>
      </c>
      <c r="G212" s="24">
        <v>66.319999999999993</v>
      </c>
      <c r="H212" s="24">
        <v>0.08</v>
      </c>
      <c r="I212" s="31"/>
      <c r="J212" s="31"/>
      <c r="K212" s="35"/>
    </row>
    <row r="213" spans="2:11" x14ac:dyDescent="0.35">
      <c r="B213" s="8" t="s">
        <v>4057</v>
      </c>
      <c r="C213" s="57" t="s">
        <v>4058</v>
      </c>
      <c r="D213" s="54" t="s">
        <v>4059</v>
      </c>
      <c r="E213" s="6" t="s">
        <v>880</v>
      </c>
      <c r="F213" s="19">
        <v>27176</v>
      </c>
      <c r="G213" s="24">
        <v>66.02</v>
      </c>
      <c r="H213" s="24">
        <v>0.08</v>
      </c>
      <c r="I213" s="31"/>
      <c r="J213" s="31"/>
      <c r="K213" s="35"/>
    </row>
    <row r="214" spans="2:11" x14ac:dyDescent="0.35">
      <c r="B214" s="8" t="s">
        <v>268</v>
      </c>
      <c r="C214" s="57" t="s">
        <v>269</v>
      </c>
      <c r="D214" s="54" t="s">
        <v>270</v>
      </c>
      <c r="E214" s="6" t="s">
        <v>271</v>
      </c>
      <c r="F214" s="19">
        <v>3300</v>
      </c>
      <c r="G214" s="24">
        <v>65.98</v>
      </c>
      <c r="H214" s="24">
        <v>0.08</v>
      </c>
      <c r="I214" s="31"/>
      <c r="J214" s="31"/>
      <c r="K214" s="35"/>
    </row>
    <row r="215" spans="2:11" x14ac:dyDescent="0.35">
      <c r="B215" s="8" t="s">
        <v>2422</v>
      </c>
      <c r="C215" s="57" t="s">
        <v>2423</v>
      </c>
      <c r="D215" s="54" t="s">
        <v>2424</v>
      </c>
      <c r="E215" s="6" t="s">
        <v>344</v>
      </c>
      <c r="F215" s="19">
        <v>32062</v>
      </c>
      <c r="G215" s="24">
        <v>65.12</v>
      </c>
      <c r="H215" s="24">
        <v>0.08</v>
      </c>
      <c r="I215" s="31"/>
      <c r="J215" s="31"/>
      <c r="K215" s="35"/>
    </row>
    <row r="216" spans="2:11" x14ac:dyDescent="0.35">
      <c r="B216" s="8" t="s">
        <v>219</v>
      </c>
      <c r="C216" s="57" t="s">
        <v>220</v>
      </c>
      <c r="D216" s="54" t="s">
        <v>221</v>
      </c>
      <c r="E216" s="6" t="s">
        <v>160</v>
      </c>
      <c r="F216" s="19">
        <v>13014</v>
      </c>
      <c r="G216" s="24">
        <v>65.099999999999994</v>
      </c>
      <c r="H216" s="24">
        <v>0.08</v>
      </c>
      <c r="I216" s="31"/>
      <c r="J216" s="31"/>
      <c r="K216" s="35"/>
    </row>
    <row r="217" spans="2:11" x14ac:dyDescent="0.35">
      <c r="B217" s="8" t="s">
        <v>116</v>
      </c>
      <c r="C217" s="57" t="s">
        <v>117</v>
      </c>
      <c r="D217" s="54" t="s">
        <v>118</v>
      </c>
      <c r="E217" s="6" t="s">
        <v>119</v>
      </c>
      <c r="F217" s="19">
        <v>1771</v>
      </c>
      <c r="G217" s="24">
        <v>64.709999999999994</v>
      </c>
      <c r="H217" s="24">
        <v>0.08</v>
      </c>
      <c r="I217" s="31"/>
      <c r="J217" s="31"/>
      <c r="K217" s="35"/>
    </row>
    <row r="218" spans="2:11" x14ac:dyDescent="0.35">
      <c r="B218" s="8" t="s">
        <v>2388</v>
      </c>
      <c r="C218" s="57" t="s">
        <v>1326</v>
      </c>
      <c r="D218" s="54" t="s">
        <v>2389</v>
      </c>
      <c r="E218" s="6" t="s">
        <v>82</v>
      </c>
      <c r="F218" s="19">
        <v>7320</v>
      </c>
      <c r="G218" s="24">
        <v>64.53</v>
      </c>
      <c r="H218" s="24">
        <v>0.08</v>
      </c>
      <c r="I218" s="31"/>
      <c r="J218" s="31"/>
      <c r="K218" s="35"/>
    </row>
    <row r="219" spans="2:11" x14ac:dyDescent="0.35">
      <c r="B219" s="8" t="s">
        <v>4060</v>
      </c>
      <c r="C219" s="57" t="s">
        <v>4061</v>
      </c>
      <c r="D219" s="54" t="s">
        <v>4062</v>
      </c>
      <c r="E219" s="6" t="s">
        <v>93</v>
      </c>
      <c r="F219" s="19">
        <v>28191</v>
      </c>
      <c r="G219" s="24">
        <v>63.36</v>
      </c>
      <c r="H219" s="24">
        <v>0.08</v>
      </c>
      <c r="I219" s="31"/>
      <c r="J219" s="31"/>
      <c r="K219" s="35"/>
    </row>
    <row r="220" spans="2:11" x14ac:dyDescent="0.35">
      <c r="B220" s="8" t="s">
        <v>2332</v>
      </c>
      <c r="C220" s="57" t="s">
        <v>2333</v>
      </c>
      <c r="D220" s="54" t="s">
        <v>2334</v>
      </c>
      <c r="E220" s="6" t="s">
        <v>145</v>
      </c>
      <c r="F220" s="19">
        <v>14742</v>
      </c>
      <c r="G220" s="24">
        <v>62.81</v>
      </c>
      <c r="H220" s="24">
        <v>0.08</v>
      </c>
      <c r="I220" s="31"/>
      <c r="J220" s="31"/>
      <c r="K220" s="35"/>
    </row>
    <row r="221" spans="2:11" x14ac:dyDescent="0.35">
      <c r="B221" s="8" t="s">
        <v>2317</v>
      </c>
      <c r="C221" s="57" t="s">
        <v>2318</v>
      </c>
      <c r="D221" s="54" t="s">
        <v>2319</v>
      </c>
      <c r="E221" s="6" t="s">
        <v>152</v>
      </c>
      <c r="F221" s="19">
        <v>8643</v>
      </c>
      <c r="G221" s="24">
        <v>62.77</v>
      </c>
      <c r="H221" s="24">
        <v>0.08</v>
      </c>
      <c r="I221" s="31"/>
      <c r="J221" s="31"/>
      <c r="K221" s="35"/>
    </row>
    <row r="222" spans="2:11" x14ac:dyDescent="0.35">
      <c r="B222" s="8" t="s">
        <v>2407</v>
      </c>
      <c r="C222" s="57" t="s">
        <v>2408</v>
      </c>
      <c r="D222" s="54" t="s">
        <v>2409</v>
      </c>
      <c r="E222" s="6" t="s">
        <v>319</v>
      </c>
      <c r="F222" s="19">
        <v>3142</v>
      </c>
      <c r="G222" s="24">
        <v>62.32</v>
      </c>
      <c r="H222" s="24">
        <v>0.08</v>
      </c>
      <c r="I222" s="31"/>
      <c r="J222" s="31"/>
      <c r="K222" s="35"/>
    </row>
    <row r="223" spans="2:11" x14ac:dyDescent="0.35">
      <c r="B223" s="8" t="s">
        <v>146</v>
      </c>
      <c r="C223" s="57" t="s">
        <v>147</v>
      </c>
      <c r="D223" s="54" t="s">
        <v>148</v>
      </c>
      <c r="E223" s="6" t="s">
        <v>145</v>
      </c>
      <c r="F223" s="19">
        <v>1839</v>
      </c>
      <c r="G223" s="24">
        <v>62.09</v>
      </c>
      <c r="H223" s="24">
        <v>0.08</v>
      </c>
      <c r="I223" s="31"/>
      <c r="J223" s="31"/>
      <c r="K223" s="35"/>
    </row>
    <row r="224" spans="2:11" x14ac:dyDescent="0.35">
      <c r="B224" s="8" t="s">
        <v>2320</v>
      </c>
      <c r="C224" s="57" t="s">
        <v>2321</v>
      </c>
      <c r="D224" s="54" t="s">
        <v>2322</v>
      </c>
      <c r="E224" s="6" t="s">
        <v>319</v>
      </c>
      <c r="F224" s="19">
        <v>7151</v>
      </c>
      <c r="G224" s="24">
        <v>61.85</v>
      </c>
      <c r="H224" s="24">
        <v>0.08</v>
      </c>
      <c r="I224" s="31"/>
      <c r="J224" s="31"/>
      <c r="K224" s="35"/>
    </row>
    <row r="225" spans="2:11" x14ac:dyDescent="0.35">
      <c r="B225" s="8" t="s">
        <v>2476</v>
      </c>
      <c r="C225" s="57" t="s">
        <v>2477</v>
      </c>
      <c r="D225" s="54" t="s">
        <v>2478</v>
      </c>
      <c r="E225" s="6" t="s">
        <v>156</v>
      </c>
      <c r="F225" s="19">
        <v>6318</v>
      </c>
      <c r="G225" s="24">
        <v>61.7</v>
      </c>
      <c r="H225" s="24">
        <v>0.08</v>
      </c>
      <c r="I225" s="31"/>
      <c r="J225" s="31"/>
      <c r="K225" s="35"/>
    </row>
    <row r="226" spans="2:11" x14ac:dyDescent="0.35">
      <c r="B226" s="8" t="s">
        <v>4063</v>
      </c>
      <c r="C226" s="57" t="s">
        <v>4064</v>
      </c>
      <c r="D226" s="54" t="s">
        <v>4065</v>
      </c>
      <c r="E226" s="6" t="s">
        <v>82</v>
      </c>
      <c r="F226" s="19">
        <v>8522</v>
      </c>
      <c r="G226" s="24">
        <v>61.7</v>
      </c>
      <c r="H226" s="24">
        <v>0.08</v>
      </c>
      <c r="I226" s="31"/>
      <c r="J226" s="31"/>
      <c r="K226" s="35"/>
    </row>
    <row r="227" spans="2:11" x14ac:dyDescent="0.35">
      <c r="B227" s="8" t="s">
        <v>4066</v>
      </c>
      <c r="C227" s="57" t="s">
        <v>4067</v>
      </c>
      <c r="D227" s="54" t="s">
        <v>4068</v>
      </c>
      <c r="E227" s="6" t="s">
        <v>215</v>
      </c>
      <c r="F227" s="19">
        <v>2653</v>
      </c>
      <c r="G227" s="24">
        <v>61.37</v>
      </c>
      <c r="H227" s="24">
        <v>0.08</v>
      </c>
      <c r="I227" s="31"/>
      <c r="J227" s="31"/>
      <c r="K227" s="35"/>
    </row>
    <row r="228" spans="2:11" x14ac:dyDescent="0.35">
      <c r="B228" s="8" t="s">
        <v>1012</v>
      </c>
      <c r="C228" s="57" t="s">
        <v>1013</v>
      </c>
      <c r="D228" s="54" t="s">
        <v>1014</v>
      </c>
      <c r="E228" s="6" t="s">
        <v>215</v>
      </c>
      <c r="F228" s="19">
        <v>34639</v>
      </c>
      <c r="G228" s="24">
        <v>60.88</v>
      </c>
      <c r="H228" s="24">
        <v>0.08</v>
      </c>
      <c r="I228" s="31"/>
      <c r="J228" s="31"/>
      <c r="K228" s="35"/>
    </row>
    <row r="229" spans="2:11" x14ac:dyDescent="0.35">
      <c r="B229" s="8" t="s">
        <v>2254</v>
      </c>
      <c r="C229" s="57" t="s">
        <v>2255</v>
      </c>
      <c r="D229" s="54" t="s">
        <v>2256</v>
      </c>
      <c r="E229" s="6" t="s">
        <v>82</v>
      </c>
      <c r="F229" s="19">
        <v>32595</v>
      </c>
      <c r="G229" s="24">
        <v>60.32</v>
      </c>
      <c r="H229" s="24">
        <v>7.0000000000000007E-2</v>
      </c>
      <c r="I229" s="31"/>
      <c r="J229" s="31"/>
      <c r="K229" s="35"/>
    </row>
    <row r="230" spans="2:11" x14ac:dyDescent="0.35">
      <c r="B230" s="8" t="s">
        <v>3974</v>
      </c>
      <c r="C230" s="57" t="s">
        <v>3975</v>
      </c>
      <c r="D230" s="54" t="s">
        <v>3976</v>
      </c>
      <c r="E230" s="6" t="s">
        <v>319</v>
      </c>
      <c r="F230" s="19">
        <v>961</v>
      </c>
      <c r="G230" s="24">
        <v>60.13</v>
      </c>
      <c r="H230" s="24">
        <v>7.0000000000000007E-2</v>
      </c>
      <c r="I230" s="31"/>
      <c r="J230" s="31"/>
      <c r="K230" s="35"/>
    </row>
    <row r="231" spans="2:11" x14ac:dyDescent="0.35">
      <c r="B231" s="8" t="s">
        <v>4069</v>
      </c>
      <c r="C231" s="57" t="s">
        <v>4070</v>
      </c>
      <c r="D231" s="54" t="s">
        <v>4071</v>
      </c>
      <c r="E231" s="6" t="s">
        <v>160</v>
      </c>
      <c r="F231" s="19">
        <v>6552</v>
      </c>
      <c r="G231" s="24">
        <v>60.06</v>
      </c>
      <c r="H231" s="24">
        <v>7.0000000000000007E-2</v>
      </c>
      <c r="I231" s="31"/>
      <c r="J231" s="31"/>
      <c r="K231" s="35"/>
    </row>
    <row r="232" spans="2:11" x14ac:dyDescent="0.35">
      <c r="B232" s="8" t="s">
        <v>281</v>
      </c>
      <c r="C232" s="57" t="s">
        <v>282</v>
      </c>
      <c r="D232" s="54" t="s">
        <v>283</v>
      </c>
      <c r="E232" s="6" t="s">
        <v>67</v>
      </c>
      <c r="F232" s="19">
        <v>3081</v>
      </c>
      <c r="G232" s="24">
        <v>59.85</v>
      </c>
      <c r="H232" s="24">
        <v>7.0000000000000007E-2</v>
      </c>
      <c r="I232" s="31"/>
      <c r="J232" s="31"/>
      <c r="K232" s="35"/>
    </row>
    <row r="233" spans="2:11" x14ac:dyDescent="0.35">
      <c r="B233" s="8" t="s">
        <v>297</v>
      </c>
      <c r="C233" s="57" t="s">
        <v>298</v>
      </c>
      <c r="D233" s="54" t="s">
        <v>299</v>
      </c>
      <c r="E233" s="6" t="s">
        <v>202</v>
      </c>
      <c r="F233" s="19">
        <v>23452</v>
      </c>
      <c r="G233" s="24">
        <v>59.83</v>
      </c>
      <c r="H233" s="24">
        <v>7.0000000000000007E-2</v>
      </c>
      <c r="I233" s="31"/>
      <c r="J233" s="31"/>
      <c r="K233" s="35"/>
    </row>
    <row r="234" spans="2:11" x14ac:dyDescent="0.35">
      <c r="B234" s="8" t="s">
        <v>2724</v>
      </c>
      <c r="C234" s="57" t="s">
        <v>2725</v>
      </c>
      <c r="D234" s="54" t="s">
        <v>2726</v>
      </c>
      <c r="E234" s="6" t="s">
        <v>86</v>
      </c>
      <c r="F234" s="19">
        <v>14134</v>
      </c>
      <c r="G234" s="24">
        <v>59.52</v>
      </c>
      <c r="H234" s="24">
        <v>7.0000000000000007E-2</v>
      </c>
      <c r="I234" s="31"/>
      <c r="J234" s="31"/>
      <c r="K234" s="35"/>
    </row>
    <row r="235" spans="2:11" x14ac:dyDescent="0.35">
      <c r="B235" s="8" t="s">
        <v>326</v>
      </c>
      <c r="C235" s="57" t="s">
        <v>327</v>
      </c>
      <c r="D235" s="54" t="s">
        <v>328</v>
      </c>
      <c r="E235" s="6" t="s">
        <v>43</v>
      </c>
      <c r="F235" s="19">
        <v>55541</v>
      </c>
      <c r="G235" s="24">
        <v>59.5</v>
      </c>
      <c r="H235" s="24">
        <v>7.0000000000000007E-2</v>
      </c>
      <c r="I235" s="31"/>
      <c r="J235" s="31"/>
      <c r="K235" s="35"/>
    </row>
    <row r="236" spans="2:11" x14ac:dyDescent="0.35">
      <c r="B236" s="8" t="s">
        <v>399</v>
      </c>
      <c r="C236" s="57" t="s">
        <v>400</v>
      </c>
      <c r="D236" s="54" t="s">
        <v>401</v>
      </c>
      <c r="E236" s="6" t="s">
        <v>131</v>
      </c>
      <c r="F236" s="19">
        <v>1775</v>
      </c>
      <c r="G236" s="24">
        <v>59.49</v>
      </c>
      <c r="H236" s="24">
        <v>7.0000000000000007E-2</v>
      </c>
      <c r="I236" s="31"/>
      <c r="J236" s="31"/>
      <c r="K236" s="35"/>
    </row>
    <row r="237" spans="2:11" x14ac:dyDescent="0.35">
      <c r="B237" s="8" t="s">
        <v>4072</v>
      </c>
      <c r="C237" s="57" t="s">
        <v>4073</v>
      </c>
      <c r="D237" s="54" t="s">
        <v>4074</v>
      </c>
      <c r="E237" s="6" t="s">
        <v>290</v>
      </c>
      <c r="F237" s="19">
        <v>1240</v>
      </c>
      <c r="G237" s="24">
        <v>58.87</v>
      </c>
      <c r="H237" s="24">
        <v>7.0000000000000007E-2</v>
      </c>
      <c r="I237" s="31"/>
      <c r="J237" s="31"/>
      <c r="K237" s="35"/>
    </row>
    <row r="238" spans="2:11" x14ac:dyDescent="0.35">
      <c r="B238" s="8" t="s">
        <v>2326</v>
      </c>
      <c r="C238" s="57" t="s">
        <v>2327</v>
      </c>
      <c r="D238" s="54" t="s">
        <v>2328</v>
      </c>
      <c r="E238" s="6" t="s">
        <v>82</v>
      </c>
      <c r="F238" s="19">
        <v>25087</v>
      </c>
      <c r="G238" s="24">
        <v>58.39</v>
      </c>
      <c r="H238" s="24">
        <v>7.0000000000000007E-2</v>
      </c>
      <c r="I238" s="31"/>
      <c r="J238" s="31"/>
      <c r="K238" s="35"/>
    </row>
    <row r="239" spans="2:11" x14ac:dyDescent="0.35">
      <c r="B239" s="8" t="s">
        <v>228</v>
      </c>
      <c r="C239" s="57" t="s">
        <v>229</v>
      </c>
      <c r="D239" s="54" t="s">
        <v>230</v>
      </c>
      <c r="E239" s="6" t="s">
        <v>93</v>
      </c>
      <c r="F239" s="19">
        <v>3638</v>
      </c>
      <c r="G239" s="24">
        <v>57.93</v>
      </c>
      <c r="H239" s="24">
        <v>7.0000000000000007E-2</v>
      </c>
      <c r="I239" s="31"/>
      <c r="J239" s="31"/>
      <c r="K239" s="35"/>
    </row>
    <row r="240" spans="2:11" x14ac:dyDescent="0.35">
      <c r="B240" s="8" t="s">
        <v>112</v>
      </c>
      <c r="C240" s="57" t="s">
        <v>113</v>
      </c>
      <c r="D240" s="54" t="s">
        <v>114</v>
      </c>
      <c r="E240" s="6" t="s">
        <v>115</v>
      </c>
      <c r="F240" s="19">
        <v>1256</v>
      </c>
      <c r="G240" s="24">
        <v>56.54</v>
      </c>
      <c r="H240" s="24">
        <v>7.0000000000000007E-2</v>
      </c>
      <c r="I240" s="31"/>
      <c r="J240" s="31"/>
      <c r="K240" s="35"/>
    </row>
    <row r="241" spans="2:11" x14ac:dyDescent="0.35">
      <c r="B241" s="8" t="s">
        <v>3977</v>
      </c>
      <c r="C241" s="57" t="s">
        <v>1329</v>
      </c>
      <c r="D241" s="54" t="s">
        <v>3978</v>
      </c>
      <c r="E241" s="6" t="s">
        <v>82</v>
      </c>
      <c r="F241" s="19">
        <v>36682</v>
      </c>
      <c r="G241" s="24">
        <v>56.2</v>
      </c>
      <c r="H241" s="24">
        <v>7.0000000000000007E-2</v>
      </c>
      <c r="I241" s="31"/>
      <c r="J241" s="31"/>
      <c r="K241" s="35"/>
    </row>
    <row r="242" spans="2:11" x14ac:dyDescent="0.35">
      <c r="B242" s="8" t="s">
        <v>4075</v>
      </c>
      <c r="C242" s="57" t="s">
        <v>4076</v>
      </c>
      <c r="D242" s="54" t="s">
        <v>4077</v>
      </c>
      <c r="E242" s="6" t="s">
        <v>145</v>
      </c>
      <c r="F242" s="19">
        <v>5599</v>
      </c>
      <c r="G242" s="24">
        <v>56.17</v>
      </c>
      <c r="H242" s="24">
        <v>7.0000000000000007E-2</v>
      </c>
      <c r="I242" s="31"/>
      <c r="J242" s="31"/>
      <c r="K242" s="35"/>
    </row>
    <row r="243" spans="2:11" x14ac:dyDescent="0.35">
      <c r="B243" s="8" t="s">
        <v>2169</v>
      </c>
      <c r="C243" s="57" t="s">
        <v>2170</v>
      </c>
      <c r="D243" s="54" t="s">
        <v>2171</v>
      </c>
      <c r="E243" s="6" t="s">
        <v>43</v>
      </c>
      <c r="F243" s="19">
        <v>37972</v>
      </c>
      <c r="G243" s="24">
        <v>55.55</v>
      </c>
      <c r="H243" s="24">
        <v>7.0000000000000007E-2</v>
      </c>
      <c r="I243" s="31"/>
      <c r="J243" s="31"/>
      <c r="K243" s="35"/>
    </row>
    <row r="244" spans="2:11" x14ac:dyDescent="0.35">
      <c r="B244" s="8" t="s">
        <v>2260</v>
      </c>
      <c r="C244" s="57" t="s">
        <v>2261</v>
      </c>
      <c r="D244" s="54" t="s">
        <v>2262</v>
      </c>
      <c r="E244" s="6" t="s">
        <v>127</v>
      </c>
      <c r="F244" s="19">
        <v>21453</v>
      </c>
      <c r="G244" s="24">
        <v>54.98</v>
      </c>
      <c r="H244" s="24">
        <v>7.0000000000000007E-2</v>
      </c>
      <c r="I244" s="31"/>
      <c r="J244" s="31"/>
      <c r="K244" s="35"/>
    </row>
    <row r="245" spans="2:11" x14ac:dyDescent="0.35">
      <c r="B245" s="8" t="s">
        <v>4078</v>
      </c>
      <c r="C245" s="57" t="s">
        <v>4079</v>
      </c>
      <c r="D245" s="54" t="s">
        <v>4080</v>
      </c>
      <c r="E245" s="6" t="s">
        <v>123</v>
      </c>
      <c r="F245" s="19">
        <v>127448</v>
      </c>
      <c r="G245" s="24">
        <v>54.78</v>
      </c>
      <c r="H245" s="24">
        <v>7.0000000000000007E-2</v>
      </c>
      <c r="I245" s="31"/>
      <c r="J245" s="31"/>
      <c r="K245" s="35"/>
    </row>
    <row r="246" spans="2:11" x14ac:dyDescent="0.35">
      <c r="B246" s="8" t="s">
        <v>4081</v>
      </c>
      <c r="C246" s="57" t="s">
        <v>4082</v>
      </c>
      <c r="D246" s="54" t="s">
        <v>4083</v>
      </c>
      <c r="E246" s="6" t="s">
        <v>82</v>
      </c>
      <c r="F246" s="19">
        <v>2617</v>
      </c>
      <c r="G246" s="24">
        <v>54.54</v>
      </c>
      <c r="H246" s="24">
        <v>7.0000000000000007E-2</v>
      </c>
      <c r="I246" s="31"/>
      <c r="J246" s="31"/>
      <c r="K246" s="35"/>
    </row>
    <row r="247" spans="2:11" x14ac:dyDescent="0.35">
      <c r="B247" s="8" t="s">
        <v>2051</v>
      </c>
      <c r="C247" s="57" t="s">
        <v>2052</v>
      </c>
      <c r="D247" s="54" t="s">
        <v>2053</v>
      </c>
      <c r="E247" s="6" t="s">
        <v>93</v>
      </c>
      <c r="F247" s="19">
        <v>1892</v>
      </c>
      <c r="G247" s="24">
        <v>54.5</v>
      </c>
      <c r="H247" s="24">
        <v>7.0000000000000007E-2</v>
      </c>
      <c r="I247" s="31"/>
      <c r="J247" s="31"/>
      <c r="K247" s="35"/>
    </row>
    <row r="248" spans="2:11" x14ac:dyDescent="0.35">
      <c r="B248" s="8" t="s">
        <v>3979</v>
      </c>
      <c r="C248" s="57" t="s">
        <v>3980</v>
      </c>
      <c r="D248" s="54" t="s">
        <v>3981</v>
      </c>
      <c r="E248" s="6" t="s">
        <v>290</v>
      </c>
      <c r="F248" s="19">
        <v>3869</v>
      </c>
      <c r="G248" s="24">
        <v>54.47</v>
      </c>
      <c r="H248" s="24">
        <v>7.0000000000000007E-2</v>
      </c>
      <c r="I248" s="31"/>
      <c r="J248" s="31"/>
      <c r="K248" s="35"/>
    </row>
    <row r="249" spans="2:11" x14ac:dyDescent="0.35">
      <c r="B249" s="8" t="s">
        <v>4084</v>
      </c>
      <c r="C249" s="57" t="s">
        <v>4085</v>
      </c>
      <c r="D249" s="54" t="s">
        <v>4086</v>
      </c>
      <c r="E249" s="6" t="s">
        <v>215</v>
      </c>
      <c r="F249" s="19">
        <v>5287</v>
      </c>
      <c r="G249" s="24">
        <v>54.43</v>
      </c>
      <c r="H249" s="24">
        <v>7.0000000000000007E-2</v>
      </c>
      <c r="I249" s="31"/>
      <c r="J249" s="31"/>
      <c r="K249" s="35"/>
    </row>
    <row r="250" spans="2:11" x14ac:dyDescent="0.35">
      <c r="B250" s="8" t="s">
        <v>3982</v>
      </c>
      <c r="C250" s="57" t="s">
        <v>3983</v>
      </c>
      <c r="D250" s="54" t="s">
        <v>3984</v>
      </c>
      <c r="E250" s="6" t="s">
        <v>1100</v>
      </c>
      <c r="F250" s="19">
        <v>4213</v>
      </c>
      <c r="G250" s="24">
        <v>53.99</v>
      </c>
      <c r="H250" s="24">
        <v>7.0000000000000007E-2</v>
      </c>
      <c r="I250" s="31"/>
      <c r="J250" s="31"/>
      <c r="K250" s="35"/>
    </row>
    <row r="251" spans="2:11" x14ac:dyDescent="0.35">
      <c r="B251" s="8" t="s">
        <v>2306</v>
      </c>
      <c r="C251" s="57" t="s">
        <v>2307</v>
      </c>
      <c r="D251" s="54" t="s">
        <v>2308</v>
      </c>
      <c r="E251" s="6" t="s">
        <v>82</v>
      </c>
      <c r="F251" s="19">
        <v>5464</v>
      </c>
      <c r="G251" s="24">
        <v>53.98</v>
      </c>
      <c r="H251" s="24">
        <v>7.0000000000000007E-2</v>
      </c>
      <c r="I251" s="31"/>
      <c r="J251" s="31"/>
      <c r="K251" s="35"/>
    </row>
    <row r="252" spans="2:11" x14ac:dyDescent="0.35">
      <c r="B252" s="8" t="s">
        <v>4087</v>
      </c>
      <c r="C252" s="57" t="s">
        <v>4088</v>
      </c>
      <c r="D252" s="54" t="s">
        <v>4089</v>
      </c>
      <c r="E252" s="6" t="s">
        <v>93</v>
      </c>
      <c r="F252" s="19">
        <v>3775</v>
      </c>
      <c r="G252" s="24">
        <v>53.77</v>
      </c>
      <c r="H252" s="24">
        <v>7.0000000000000007E-2</v>
      </c>
      <c r="I252" s="31"/>
      <c r="J252" s="31"/>
      <c r="K252" s="35"/>
    </row>
    <row r="253" spans="2:11" x14ac:dyDescent="0.35">
      <c r="B253" s="8" t="s">
        <v>4090</v>
      </c>
      <c r="C253" s="57" t="s">
        <v>4091</v>
      </c>
      <c r="D253" s="54" t="s">
        <v>4092</v>
      </c>
      <c r="E253" s="6" t="s">
        <v>93</v>
      </c>
      <c r="F253" s="19">
        <v>3278</v>
      </c>
      <c r="G253" s="24">
        <v>53.21</v>
      </c>
      <c r="H253" s="24">
        <v>7.0000000000000007E-2</v>
      </c>
      <c r="I253" s="31"/>
      <c r="J253" s="31"/>
      <c r="K253" s="35"/>
    </row>
    <row r="254" spans="2:11" x14ac:dyDescent="0.35">
      <c r="B254" s="8" t="s">
        <v>1036</v>
      </c>
      <c r="C254" s="57" t="s">
        <v>1037</v>
      </c>
      <c r="D254" s="54" t="s">
        <v>1038</v>
      </c>
      <c r="E254" s="6" t="s">
        <v>131</v>
      </c>
      <c r="F254" s="19">
        <v>5201</v>
      </c>
      <c r="G254" s="24">
        <v>52.75</v>
      </c>
      <c r="H254" s="24">
        <v>7.0000000000000007E-2</v>
      </c>
      <c r="I254" s="31"/>
      <c r="J254" s="31"/>
      <c r="K254" s="35"/>
    </row>
    <row r="255" spans="2:11" x14ac:dyDescent="0.35">
      <c r="B255" s="8" t="s">
        <v>4093</v>
      </c>
      <c r="C255" s="57" t="s">
        <v>4094</v>
      </c>
      <c r="D255" s="54" t="s">
        <v>4095</v>
      </c>
      <c r="E255" s="6" t="s">
        <v>152</v>
      </c>
      <c r="F255" s="19">
        <v>3104</v>
      </c>
      <c r="G255" s="24">
        <v>52.52</v>
      </c>
      <c r="H255" s="24">
        <v>0.06</v>
      </c>
      <c r="I255" s="31"/>
      <c r="J255" s="31"/>
      <c r="K255" s="35"/>
    </row>
    <row r="256" spans="2:11" x14ac:dyDescent="0.35">
      <c r="B256" s="8" t="s">
        <v>2896</v>
      </c>
      <c r="C256" s="57" t="s">
        <v>620</v>
      </c>
      <c r="D256" s="54" t="s">
        <v>2897</v>
      </c>
      <c r="E256" s="6" t="s">
        <v>82</v>
      </c>
      <c r="F256" s="19">
        <v>42521</v>
      </c>
      <c r="G256" s="24">
        <v>52.42</v>
      </c>
      <c r="H256" s="24">
        <v>0.06</v>
      </c>
      <c r="I256" s="31"/>
      <c r="J256" s="31"/>
      <c r="K256" s="35"/>
    </row>
    <row r="257" spans="2:11" x14ac:dyDescent="0.35">
      <c r="B257" s="8" t="s">
        <v>240</v>
      </c>
      <c r="C257" s="57" t="s">
        <v>241</v>
      </c>
      <c r="D257" s="54" t="s">
        <v>242</v>
      </c>
      <c r="E257" s="6" t="s">
        <v>164</v>
      </c>
      <c r="F257" s="19">
        <v>9012</v>
      </c>
      <c r="G257" s="24">
        <v>52.26</v>
      </c>
      <c r="H257" s="24">
        <v>0.06</v>
      </c>
      <c r="I257" s="31"/>
      <c r="J257" s="31"/>
      <c r="K257" s="35"/>
    </row>
    <row r="258" spans="2:11" x14ac:dyDescent="0.35">
      <c r="B258" s="8" t="s">
        <v>4096</v>
      </c>
      <c r="C258" s="57" t="s">
        <v>4097</v>
      </c>
      <c r="D258" s="54" t="s">
        <v>4098</v>
      </c>
      <c r="E258" s="6" t="s">
        <v>131</v>
      </c>
      <c r="F258" s="19">
        <v>5971</v>
      </c>
      <c r="G258" s="24">
        <v>51.94</v>
      </c>
      <c r="H258" s="24">
        <v>0.06</v>
      </c>
      <c r="I258" s="31"/>
      <c r="J258" s="31"/>
      <c r="K258" s="35"/>
    </row>
    <row r="259" spans="2:11" x14ac:dyDescent="0.35">
      <c r="B259" s="8" t="s">
        <v>2150</v>
      </c>
      <c r="C259" s="57" t="s">
        <v>2151</v>
      </c>
      <c r="D259" s="54" t="s">
        <v>2152</v>
      </c>
      <c r="E259" s="6" t="s">
        <v>43</v>
      </c>
      <c r="F259" s="19">
        <v>32949</v>
      </c>
      <c r="G259" s="24">
        <v>51.79</v>
      </c>
      <c r="H259" s="24">
        <v>0.06</v>
      </c>
      <c r="I259" s="31"/>
      <c r="J259" s="31"/>
      <c r="K259" s="35"/>
    </row>
    <row r="260" spans="2:11" x14ac:dyDescent="0.35">
      <c r="B260" s="8" t="s">
        <v>1015</v>
      </c>
      <c r="C260" s="57" t="s">
        <v>1016</v>
      </c>
      <c r="D260" s="54" t="s">
        <v>1017</v>
      </c>
      <c r="E260" s="6" t="s">
        <v>67</v>
      </c>
      <c r="F260" s="19">
        <v>5752</v>
      </c>
      <c r="G260" s="24">
        <v>51.58</v>
      </c>
      <c r="H260" s="24">
        <v>0.06</v>
      </c>
      <c r="I260" s="31"/>
      <c r="J260" s="31"/>
      <c r="K260" s="35"/>
    </row>
    <row r="261" spans="2:11" x14ac:dyDescent="0.35">
      <c r="B261" s="8" t="s">
        <v>2166</v>
      </c>
      <c r="C261" s="57" t="s">
        <v>2167</v>
      </c>
      <c r="D261" s="54" t="s">
        <v>2168</v>
      </c>
      <c r="E261" s="6" t="s">
        <v>54</v>
      </c>
      <c r="F261" s="19">
        <v>5194</v>
      </c>
      <c r="G261" s="24">
        <v>50.62</v>
      </c>
      <c r="H261" s="24">
        <v>0.06</v>
      </c>
      <c r="I261" s="31"/>
      <c r="J261" s="31"/>
      <c r="K261" s="35"/>
    </row>
    <row r="262" spans="2:11" x14ac:dyDescent="0.35">
      <c r="B262" s="8" t="s">
        <v>3985</v>
      </c>
      <c r="C262" s="57" t="s">
        <v>3986</v>
      </c>
      <c r="D262" s="54" t="s">
        <v>3987</v>
      </c>
      <c r="E262" s="6" t="s">
        <v>93</v>
      </c>
      <c r="F262" s="19">
        <v>1924</v>
      </c>
      <c r="G262" s="24">
        <v>50.47</v>
      </c>
      <c r="H262" s="24">
        <v>0.06</v>
      </c>
      <c r="I262" s="31"/>
      <c r="J262" s="31"/>
      <c r="K262" s="35"/>
    </row>
    <row r="263" spans="2:11" x14ac:dyDescent="0.35">
      <c r="B263" s="8" t="s">
        <v>916</v>
      </c>
      <c r="C263" s="57" t="s">
        <v>917</v>
      </c>
      <c r="D263" s="54" t="s">
        <v>918</v>
      </c>
      <c r="E263" s="6" t="s">
        <v>252</v>
      </c>
      <c r="F263" s="19">
        <v>3437</v>
      </c>
      <c r="G263" s="24">
        <v>50.31</v>
      </c>
      <c r="H263" s="24">
        <v>0.06</v>
      </c>
      <c r="I263" s="31"/>
      <c r="J263" s="31"/>
      <c r="K263" s="35"/>
    </row>
    <row r="264" spans="2:11" x14ac:dyDescent="0.35">
      <c r="B264" s="8" t="s">
        <v>2396</v>
      </c>
      <c r="C264" s="57" t="s">
        <v>2397</v>
      </c>
      <c r="D264" s="54" t="s">
        <v>2398</v>
      </c>
      <c r="E264" s="6" t="s">
        <v>119</v>
      </c>
      <c r="F264" s="19">
        <v>30681</v>
      </c>
      <c r="G264" s="24">
        <v>50.02</v>
      </c>
      <c r="H264" s="24">
        <v>0.06</v>
      </c>
      <c r="I264" s="31"/>
      <c r="J264" s="31"/>
      <c r="K264" s="35"/>
    </row>
    <row r="265" spans="2:11" x14ac:dyDescent="0.35">
      <c r="B265" s="8" t="s">
        <v>946</v>
      </c>
      <c r="C265" s="57" t="s">
        <v>947</v>
      </c>
      <c r="D265" s="54" t="s">
        <v>948</v>
      </c>
      <c r="E265" s="6" t="s">
        <v>152</v>
      </c>
      <c r="F265" s="19">
        <v>10294</v>
      </c>
      <c r="G265" s="24">
        <v>49.77</v>
      </c>
      <c r="H265" s="24">
        <v>0.06</v>
      </c>
      <c r="I265" s="31"/>
      <c r="J265" s="31"/>
      <c r="K265" s="35"/>
    </row>
    <row r="266" spans="2:11" x14ac:dyDescent="0.35">
      <c r="B266" s="8" t="s">
        <v>3988</v>
      </c>
      <c r="C266" s="57" t="s">
        <v>3989</v>
      </c>
      <c r="D266" s="54" t="s">
        <v>3990</v>
      </c>
      <c r="E266" s="6" t="s">
        <v>82</v>
      </c>
      <c r="F266" s="19">
        <v>30797</v>
      </c>
      <c r="G266" s="24">
        <v>49.46</v>
      </c>
      <c r="H266" s="24">
        <v>0.06</v>
      </c>
      <c r="I266" s="31"/>
      <c r="J266" s="31"/>
      <c r="K266" s="35"/>
    </row>
    <row r="267" spans="2:11" x14ac:dyDescent="0.35">
      <c r="B267" s="8" t="s">
        <v>2353</v>
      </c>
      <c r="C267" s="57" t="s">
        <v>2354</v>
      </c>
      <c r="D267" s="54" t="s">
        <v>2355</v>
      </c>
      <c r="E267" s="6" t="s">
        <v>171</v>
      </c>
      <c r="F267" s="19">
        <v>1516</v>
      </c>
      <c r="G267" s="24">
        <v>49.27</v>
      </c>
      <c r="H267" s="24">
        <v>0.06</v>
      </c>
      <c r="I267" s="31"/>
      <c r="J267" s="31"/>
      <c r="K267" s="35"/>
    </row>
    <row r="268" spans="2:11" x14ac:dyDescent="0.35">
      <c r="B268" s="8" t="s">
        <v>877</v>
      </c>
      <c r="C268" s="57" t="s">
        <v>878</v>
      </c>
      <c r="D268" s="54" t="s">
        <v>879</v>
      </c>
      <c r="E268" s="6" t="s">
        <v>880</v>
      </c>
      <c r="F268" s="19">
        <v>14449</v>
      </c>
      <c r="G268" s="24">
        <v>49.16</v>
      </c>
      <c r="H268" s="24">
        <v>0.06</v>
      </c>
      <c r="I268" s="31"/>
      <c r="J268" s="31"/>
      <c r="K268" s="35"/>
    </row>
    <row r="269" spans="2:11" x14ac:dyDescent="0.35">
      <c r="B269" s="8" t="s">
        <v>2341</v>
      </c>
      <c r="C269" s="57" t="s">
        <v>2342</v>
      </c>
      <c r="D269" s="54" t="s">
        <v>2343</v>
      </c>
      <c r="E269" s="6" t="s">
        <v>115</v>
      </c>
      <c r="F269" s="19">
        <v>3867</v>
      </c>
      <c r="G269" s="24">
        <v>48.91</v>
      </c>
      <c r="H269" s="24">
        <v>0.06</v>
      </c>
      <c r="I269" s="31"/>
      <c r="J269" s="31"/>
      <c r="K269" s="35"/>
    </row>
    <row r="270" spans="2:11" x14ac:dyDescent="0.35">
      <c r="B270" s="8" t="s">
        <v>2172</v>
      </c>
      <c r="C270" s="57" t="s">
        <v>2173</v>
      </c>
      <c r="D270" s="54" t="s">
        <v>2174</v>
      </c>
      <c r="E270" s="6" t="s">
        <v>115</v>
      </c>
      <c r="F270" s="19">
        <v>7049</v>
      </c>
      <c r="G270" s="24">
        <v>47.93</v>
      </c>
      <c r="H270" s="24">
        <v>0.06</v>
      </c>
      <c r="I270" s="31"/>
      <c r="J270" s="31"/>
      <c r="K270" s="35"/>
    </row>
    <row r="271" spans="2:11" x14ac:dyDescent="0.35">
      <c r="B271" s="8" t="s">
        <v>2753</v>
      </c>
      <c r="C271" s="57" t="s">
        <v>2754</v>
      </c>
      <c r="D271" s="54" t="s">
        <v>2755</v>
      </c>
      <c r="E271" s="6" t="s">
        <v>131</v>
      </c>
      <c r="F271" s="19">
        <v>9869</v>
      </c>
      <c r="G271" s="24">
        <v>47.54</v>
      </c>
      <c r="H271" s="24">
        <v>0.06</v>
      </c>
      <c r="I271" s="31"/>
      <c r="J271" s="31"/>
      <c r="K271" s="35"/>
    </row>
    <row r="272" spans="2:11" x14ac:dyDescent="0.35">
      <c r="B272" s="8" t="s">
        <v>4099</v>
      </c>
      <c r="C272" s="57" t="s">
        <v>4100</v>
      </c>
      <c r="D272" s="54" t="s">
        <v>4101</v>
      </c>
      <c r="E272" s="6" t="s">
        <v>93</v>
      </c>
      <c r="F272" s="19">
        <v>392</v>
      </c>
      <c r="G272" s="24">
        <v>47.32</v>
      </c>
      <c r="H272" s="24">
        <v>0.06</v>
      </c>
      <c r="I272" s="31"/>
      <c r="J272" s="31"/>
      <c r="K272" s="35"/>
    </row>
    <row r="273" spans="2:11" x14ac:dyDescent="0.35">
      <c r="B273" s="8" t="s">
        <v>2379</v>
      </c>
      <c r="C273" s="57" t="s">
        <v>2380</v>
      </c>
      <c r="D273" s="54" t="s">
        <v>2381</v>
      </c>
      <c r="E273" s="6" t="s">
        <v>43</v>
      </c>
      <c r="F273" s="19">
        <v>27103</v>
      </c>
      <c r="G273" s="24">
        <v>47.03</v>
      </c>
      <c r="H273" s="24">
        <v>0.06</v>
      </c>
      <c r="I273" s="31"/>
      <c r="J273" s="31"/>
      <c r="K273" s="35"/>
    </row>
    <row r="274" spans="2:11" x14ac:dyDescent="0.35">
      <c r="B274" s="8" t="s">
        <v>4102</v>
      </c>
      <c r="C274" s="57" t="s">
        <v>651</v>
      </c>
      <c r="D274" s="54" t="s">
        <v>4103</v>
      </c>
      <c r="E274" s="6" t="s">
        <v>2935</v>
      </c>
      <c r="F274" s="19">
        <v>2391</v>
      </c>
      <c r="G274" s="24">
        <v>46.86</v>
      </c>
      <c r="H274" s="24">
        <v>0.06</v>
      </c>
      <c r="I274" s="31"/>
      <c r="J274" s="31"/>
      <c r="K274" s="35"/>
    </row>
    <row r="275" spans="2:11" x14ac:dyDescent="0.35">
      <c r="B275" s="8" t="s">
        <v>2045</v>
      </c>
      <c r="C275" s="57" t="s">
        <v>2046</v>
      </c>
      <c r="D275" s="54" t="s">
        <v>2047</v>
      </c>
      <c r="E275" s="6" t="s">
        <v>82</v>
      </c>
      <c r="F275" s="19">
        <v>1114</v>
      </c>
      <c r="G275" s="24">
        <v>46.55</v>
      </c>
      <c r="H275" s="24">
        <v>0.06</v>
      </c>
      <c r="I275" s="31"/>
      <c r="J275" s="31"/>
      <c r="K275" s="35"/>
    </row>
    <row r="276" spans="2:11" x14ac:dyDescent="0.35">
      <c r="B276" s="8" t="s">
        <v>4104</v>
      </c>
      <c r="C276" s="57" t="s">
        <v>4105</v>
      </c>
      <c r="D276" s="54" t="s">
        <v>4106</v>
      </c>
      <c r="E276" s="6" t="s">
        <v>115</v>
      </c>
      <c r="F276" s="19">
        <v>2888</v>
      </c>
      <c r="G276" s="24">
        <v>46.45</v>
      </c>
      <c r="H276" s="24">
        <v>0.06</v>
      </c>
      <c r="I276" s="31"/>
      <c r="J276" s="31"/>
      <c r="K276" s="35"/>
    </row>
    <row r="277" spans="2:11" x14ac:dyDescent="0.35">
      <c r="B277" s="8" t="s">
        <v>4107</v>
      </c>
      <c r="C277" s="57" t="s">
        <v>4108</v>
      </c>
      <c r="D277" s="54" t="s">
        <v>4109</v>
      </c>
      <c r="E277" s="6" t="s">
        <v>54</v>
      </c>
      <c r="F277" s="19">
        <v>5930</v>
      </c>
      <c r="G277" s="24">
        <v>46.42</v>
      </c>
      <c r="H277" s="24">
        <v>0.06</v>
      </c>
      <c r="I277" s="31"/>
      <c r="J277" s="31"/>
      <c r="K277" s="35"/>
    </row>
    <row r="278" spans="2:11" x14ac:dyDescent="0.35">
      <c r="B278" s="8" t="s">
        <v>4110</v>
      </c>
      <c r="C278" s="57" t="s">
        <v>4111</v>
      </c>
      <c r="D278" s="54" t="s">
        <v>4112</v>
      </c>
      <c r="E278" s="6" t="s">
        <v>344</v>
      </c>
      <c r="F278" s="19">
        <v>5744</v>
      </c>
      <c r="G278" s="24">
        <v>46.27</v>
      </c>
      <c r="H278" s="24">
        <v>0.06</v>
      </c>
      <c r="I278" s="31"/>
      <c r="J278" s="31"/>
      <c r="K278" s="35"/>
    </row>
    <row r="279" spans="2:11" x14ac:dyDescent="0.35">
      <c r="B279" s="8" t="s">
        <v>2872</v>
      </c>
      <c r="C279" s="57" t="s">
        <v>2873</v>
      </c>
      <c r="D279" s="54" t="s">
        <v>2874</v>
      </c>
      <c r="E279" s="6" t="s">
        <v>215</v>
      </c>
      <c r="F279" s="19">
        <v>7995</v>
      </c>
      <c r="G279" s="24">
        <v>46.26</v>
      </c>
      <c r="H279" s="24">
        <v>0.06</v>
      </c>
      <c r="I279" s="31"/>
      <c r="J279" s="31"/>
      <c r="K279" s="35"/>
    </row>
    <row r="280" spans="2:11" x14ac:dyDescent="0.35">
      <c r="B280" s="8" t="s">
        <v>4113</v>
      </c>
      <c r="C280" s="57" t="s">
        <v>1359</v>
      </c>
      <c r="D280" s="54" t="s">
        <v>4114</v>
      </c>
      <c r="E280" s="6" t="s">
        <v>82</v>
      </c>
      <c r="F280" s="19">
        <v>13162</v>
      </c>
      <c r="G280" s="24">
        <v>46.13</v>
      </c>
      <c r="H280" s="24">
        <v>0.06</v>
      </c>
      <c r="I280" s="31"/>
      <c r="J280" s="31"/>
      <c r="K280" s="35"/>
    </row>
    <row r="281" spans="2:11" x14ac:dyDescent="0.35">
      <c r="B281" s="8" t="s">
        <v>2371</v>
      </c>
      <c r="C281" s="57" t="s">
        <v>2372</v>
      </c>
      <c r="D281" s="54" t="s">
        <v>2373</v>
      </c>
      <c r="E281" s="6" t="s">
        <v>82</v>
      </c>
      <c r="F281" s="19">
        <v>22939</v>
      </c>
      <c r="G281" s="24">
        <v>45.75</v>
      </c>
      <c r="H281" s="24">
        <v>0.06</v>
      </c>
      <c r="I281" s="31"/>
      <c r="J281" s="31"/>
      <c r="K281" s="35"/>
    </row>
    <row r="282" spans="2:11" x14ac:dyDescent="0.35">
      <c r="B282" s="8" t="s">
        <v>3991</v>
      </c>
      <c r="C282" s="57" t="s">
        <v>3992</v>
      </c>
      <c r="D282" s="54" t="s">
        <v>3993</v>
      </c>
      <c r="E282" s="6" t="s">
        <v>152</v>
      </c>
      <c r="F282" s="19">
        <v>3805</v>
      </c>
      <c r="G282" s="24">
        <v>45.6</v>
      </c>
      <c r="H282" s="24">
        <v>0.06</v>
      </c>
      <c r="I282" s="31"/>
      <c r="J282" s="31"/>
      <c r="K282" s="35"/>
    </row>
    <row r="283" spans="2:11" x14ac:dyDescent="0.35">
      <c r="B283" s="8" t="s">
        <v>4115</v>
      </c>
      <c r="C283" s="57" t="s">
        <v>4116</v>
      </c>
      <c r="D283" s="54" t="s">
        <v>4117</v>
      </c>
      <c r="E283" s="6" t="s">
        <v>319</v>
      </c>
      <c r="F283" s="19">
        <v>10697</v>
      </c>
      <c r="G283" s="24">
        <v>45.39</v>
      </c>
      <c r="H283" s="24">
        <v>0.06</v>
      </c>
      <c r="I283" s="31"/>
      <c r="J283" s="31"/>
      <c r="K283" s="35"/>
    </row>
    <row r="284" spans="2:11" x14ac:dyDescent="0.35">
      <c r="B284" s="8" t="s">
        <v>128</v>
      </c>
      <c r="C284" s="57" t="s">
        <v>129</v>
      </c>
      <c r="D284" s="54" t="s">
        <v>130</v>
      </c>
      <c r="E284" s="6" t="s">
        <v>131</v>
      </c>
      <c r="F284" s="19">
        <v>1641</v>
      </c>
      <c r="G284" s="24">
        <v>45.14</v>
      </c>
      <c r="H284" s="24">
        <v>0.06</v>
      </c>
      <c r="I284" s="31"/>
      <c r="J284" s="31"/>
      <c r="K284" s="35"/>
    </row>
    <row r="285" spans="2:11" x14ac:dyDescent="0.35">
      <c r="B285" s="8" t="s">
        <v>4118</v>
      </c>
      <c r="C285" s="57" t="s">
        <v>4119</v>
      </c>
      <c r="D285" s="54" t="s">
        <v>4120</v>
      </c>
      <c r="E285" s="6" t="s">
        <v>78</v>
      </c>
      <c r="F285" s="19">
        <v>22116</v>
      </c>
      <c r="G285" s="24">
        <v>44.89</v>
      </c>
      <c r="H285" s="24">
        <v>0.06</v>
      </c>
      <c r="I285" s="31"/>
      <c r="J285" s="31"/>
      <c r="K285" s="35"/>
    </row>
    <row r="286" spans="2:11" x14ac:dyDescent="0.35">
      <c r="B286" s="8" t="s">
        <v>4121</v>
      </c>
      <c r="C286" s="57" t="s">
        <v>4122</v>
      </c>
      <c r="D286" s="54" t="s">
        <v>4123</v>
      </c>
      <c r="E286" s="6" t="s">
        <v>319</v>
      </c>
      <c r="F286" s="19">
        <v>727</v>
      </c>
      <c r="G286" s="24">
        <v>44.61</v>
      </c>
      <c r="H286" s="24">
        <v>0.06</v>
      </c>
      <c r="I286" s="31"/>
      <c r="J286" s="31"/>
      <c r="K286" s="35"/>
    </row>
    <row r="287" spans="2:11" x14ac:dyDescent="0.35">
      <c r="B287" s="8" t="s">
        <v>341</v>
      </c>
      <c r="C287" s="57" t="s">
        <v>342</v>
      </c>
      <c r="D287" s="54" t="s">
        <v>343</v>
      </c>
      <c r="E287" s="6" t="s">
        <v>344</v>
      </c>
      <c r="F287" s="19">
        <v>15225</v>
      </c>
      <c r="G287" s="24">
        <v>44.35</v>
      </c>
      <c r="H287" s="24">
        <v>0.05</v>
      </c>
      <c r="I287" s="31"/>
      <c r="J287" s="31"/>
      <c r="K287" s="35"/>
    </row>
    <row r="288" spans="2:11" x14ac:dyDescent="0.35">
      <c r="B288" s="8" t="s">
        <v>993</v>
      </c>
      <c r="C288" s="57" t="s">
        <v>994</v>
      </c>
      <c r="D288" s="54" t="s">
        <v>995</v>
      </c>
      <c r="E288" s="6" t="s">
        <v>123</v>
      </c>
      <c r="F288" s="19">
        <v>28825</v>
      </c>
      <c r="G288" s="24">
        <v>44.35</v>
      </c>
      <c r="H288" s="24">
        <v>0.05</v>
      </c>
      <c r="I288" s="31"/>
      <c r="J288" s="31"/>
      <c r="K288" s="35"/>
    </row>
    <row r="289" spans="2:11" x14ac:dyDescent="0.35">
      <c r="B289" s="8" t="s">
        <v>2416</v>
      </c>
      <c r="C289" s="57" t="s">
        <v>2417</v>
      </c>
      <c r="D289" s="54" t="s">
        <v>2418</v>
      </c>
      <c r="E289" s="6" t="s">
        <v>445</v>
      </c>
      <c r="F289" s="19">
        <v>6966</v>
      </c>
      <c r="G289" s="24">
        <v>43.57</v>
      </c>
      <c r="H289" s="24">
        <v>0.05</v>
      </c>
      <c r="I289" s="31"/>
      <c r="J289" s="31"/>
      <c r="K289" s="35"/>
    </row>
    <row r="290" spans="2:11" x14ac:dyDescent="0.35">
      <c r="B290" s="8" t="s">
        <v>3994</v>
      </c>
      <c r="C290" s="57" t="s">
        <v>3995</v>
      </c>
      <c r="D290" s="54" t="s">
        <v>3996</v>
      </c>
      <c r="E290" s="6" t="s">
        <v>119</v>
      </c>
      <c r="F290" s="19">
        <v>772</v>
      </c>
      <c r="G290" s="24">
        <v>42.77</v>
      </c>
      <c r="H290" s="24">
        <v>0.05</v>
      </c>
      <c r="I290" s="31"/>
      <c r="J290" s="31"/>
      <c r="K290" s="35"/>
    </row>
    <row r="291" spans="2:11" x14ac:dyDescent="0.35">
      <c r="B291" s="8" t="s">
        <v>4124</v>
      </c>
      <c r="C291" s="57" t="s">
        <v>201</v>
      </c>
      <c r="D291" s="54" t="s">
        <v>4125</v>
      </c>
      <c r="E291" s="6" t="s">
        <v>202</v>
      </c>
      <c r="F291" s="19">
        <v>4532</v>
      </c>
      <c r="G291" s="24">
        <v>42.22</v>
      </c>
      <c r="H291" s="24">
        <v>0.05</v>
      </c>
      <c r="I291" s="31"/>
      <c r="J291" s="31"/>
      <c r="K291" s="35"/>
    </row>
    <row r="292" spans="2:11" x14ac:dyDescent="0.35">
      <c r="B292" s="8" t="s">
        <v>149</v>
      </c>
      <c r="C292" s="57" t="s">
        <v>150</v>
      </c>
      <c r="D292" s="54" t="s">
        <v>151</v>
      </c>
      <c r="E292" s="6" t="s">
        <v>152</v>
      </c>
      <c r="F292" s="19">
        <v>1703</v>
      </c>
      <c r="G292" s="24">
        <v>42.21</v>
      </c>
      <c r="H292" s="24">
        <v>0.05</v>
      </c>
      <c r="I292" s="31"/>
      <c r="J292" s="31"/>
      <c r="K292" s="35"/>
    </row>
    <row r="293" spans="2:11" x14ac:dyDescent="0.35">
      <c r="B293" s="8" t="s">
        <v>4126</v>
      </c>
      <c r="C293" s="57" t="s">
        <v>4127</v>
      </c>
      <c r="D293" s="54" t="s">
        <v>4128</v>
      </c>
      <c r="E293" s="6" t="s">
        <v>2786</v>
      </c>
      <c r="F293" s="19">
        <v>620</v>
      </c>
      <c r="G293" s="24">
        <v>41.97</v>
      </c>
      <c r="H293" s="24">
        <v>0.05</v>
      </c>
      <c r="I293" s="31"/>
      <c r="J293" s="31"/>
      <c r="K293" s="35"/>
    </row>
    <row r="294" spans="2:11" x14ac:dyDescent="0.35">
      <c r="B294" s="8" t="s">
        <v>3997</v>
      </c>
      <c r="C294" s="57" t="s">
        <v>1673</v>
      </c>
      <c r="D294" s="54" t="s">
        <v>3998</v>
      </c>
      <c r="E294" s="6" t="s">
        <v>215</v>
      </c>
      <c r="F294" s="19">
        <v>6792</v>
      </c>
      <c r="G294" s="24">
        <v>41.79</v>
      </c>
      <c r="H294" s="24">
        <v>0.05</v>
      </c>
      <c r="I294" s="31"/>
      <c r="J294" s="31"/>
      <c r="K294" s="35"/>
    </row>
    <row r="295" spans="2:11" x14ac:dyDescent="0.35">
      <c r="B295" s="8" t="s">
        <v>1018</v>
      </c>
      <c r="C295" s="57" t="s">
        <v>1019</v>
      </c>
      <c r="D295" s="54" t="s">
        <v>1020</v>
      </c>
      <c r="E295" s="6" t="s">
        <v>111</v>
      </c>
      <c r="F295" s="19">
        <v>4589</v>
      </c>
      <c r="G295" s="24">
        <v>41.6</v>
      </c>
      <c r="H295" s="24">
        <v>0.05</v>
      </c>
      <c r="I295" s="31"/>
      <c r="J295" s="31"/>
      <c r="K295" s="35"/>
    </row>
    <row r="296" spans="2:11" x14ac:dyDescent="0.35">
      <c r="B296" s="8" t="s">
        <v>4129</v>
      </c>
      <c r="C296" s="57" t="s">
        <v>4130</v>
      </c>
      <c r="D296" s="54" t="s">
        <v>4131</v>
      </c>
      <c r="E296" s="6" t="s">
        <v>494</v>
      </c>
      <c r="F296" s="19">
        <v>42184</v>
      </c>
      <c r="G296" s="24">
        <v>41.48</v>
      </c>
      <c r="H296" s="24">
        <v>0.05</v>
      </c>
      <c r="I296" s="31"/>
      <c r="J296" s="31"/>
      <c r="K296" s="35"/>
    </row>
    <row r="297" spans="2:11" x14ac:dyDescent="0.35">
      <c r="B297" s="8" t="s">
        <v>4132</v>
      </c>
      <c r="C297" s="57" t="s">
        <v>4133</v>
      </c>
      <c r="D297" s="54" t="s">
        <v>4134</v>
      </c>
      <c r="E297" s="6" t="s">
        <v>215</v>
      </c>
      <c r="F297" s="19">
        <v>682</v>
      </c>
      <c r="G297" s="24">
        <v>41.44</v>
      </c>
      <c r="H297" s="24">
        <v>0.05</v>
      </c>
      <c r="I297" s="31"/>
      <c r="J297" s="31"/>
      <c r="K297" s="35"/>
    </row>
    <row r="298" spans="2:11" x14ac:dyDescent="0.35">
      <c r="B298" s="8" t="s">
        <v>4135</v>
      </c>
      <c r="C298" s="57" t="s">
        <v>4136</v>
      </c>
      <c r="D298" s="54" t="s">
        <v>4137</v>
      </c>
      <c r="E298" s="6" t="s">
        <v>131</v>
      </c>
      <c r="F298" s="19">
        <v>276</v>
      </c>
      <c r="G298" s="24">
        <v>41.25</v>
      </c>
      <c r="H298" s="24">
        <v>0.05</v>
      </c>
      <c r="I298" s="31"/>
      <c r="J298" s="31"/>
      <c r="K298" s="35"/>
    </row>
    <row r="299" spans="2:11" x14ac:dyDescent="0.35">
      <c r="B299" s="8" t="s">
        <v>4138</v>
      </c>
      <c r="C299" s="57" t="s">
        <v>4139</v>
      </c>
      <c r="D299" s="54" t="s">
        <v>4140</v>
      </c>
      <c r="E299" s="6" t="s">
        <v>290</v>
      </c>
      <c r="F299" s="19">
        <v>3896</v>
      </c>
      <c r="G299" s="24">
        <v>41.24</v>
      </c>
      <c r="H299" s="24">
        <v>0.05</v>
      </c>
      <c r="I299" s="31"/>
      <c r="J299" s="31"/>
      <c r="K299" s="35"/>
    </row>
    <row r="300" spans="2:11" x14ac:dyDescent="0.35">
      <c r="B300" s="8" t="s">
        <v>246</v>
      </c>
      <c r="C300" s="57" t="s">
        <v>247</v>
      </c>
      <c r="D300" s="54" t="s">
        <v>248</v>
      </c>
      <c r="E300" s="6" t="s">
        <v>145</v>
      </c>
      <c r="F300" s="19">
        <v>317</v>
      </c>
      <c r="G300" s="24">
        <v>41.19</v>
      </c>
      <c r="H300" s="24">
        <v>0.05</v>
      </c>
      <c r="I300" s="31"/>
      <c r="J300" s="31"/>
      <c r="K300" s="35"/>
    </row>
    <row r="301" spans="2:11" x14ac:dyDescent="0.35">
      <c r="B301" s="8" t="s">
        <v>2362</v>
      </c>
      <c r="C301" s="57" t="s">
        <v>2363</v>
      </c>
      <c r="D301" s="54" t="s">
        <v>2364</v>
      </c>
      <c r="E301" s="6" t="s">
        <v>54</v>
      </c>
      <c r="F301" s="19">
        <v>90679</v>
      </c>
      <c r="G301" s="24">
        <v>40.950000000000003</v>
      </c>
      <c r="H301" s="24">
        <v>0.05</v>
      </c>
      <c r="I301" s="31"/>
      <c r="J301" s="31"/>
      <c r="K301" s="35"/>
    </row>
    <row r="302" spans="2:11" x14ac:dyDescent="0.35">
      <c r="B302" s="8" t="s">
        <v>2081</v>
      </c>
      <c r="C302" s="57" t="s">
        <v>2082</v>
      </c>
      <c r="D302" s="54" t="s">
        <v>2083</v>
      </c>
      <c r="E302" s="6" t="s">
        <v>131</v>
      </c>
      <c r="F302" s="19">
        <v>1063</v>
      </c>
      <c r="G302" s="24">
        <v>40.93</v>
      </c>
      <c r="H302" s="24">
        <v>0.05</v>
      </c>
      <c r="I302" s="31"/>
      <c r="J302" s="31"/>
      <c r="K302" s="35"/>
    </row>
    <row r="303" spans="2:11" x14ac:dyDescent="0.35">
      <c r="B303" s="8" t="s">
        <v>464</v>
      </c>
      <c r="C303" s="57" t="s">
        <v>465</v>
      </c>
      <c r="D303" s="54" t="s">
        <v>466</v>
      </c>
      <c r="E303" s="6" t="s">
        <v>127</v>
      </c>
      <c r="F303" s="19">
        <v>12284</v>
      </c>
      <c r="G303" s="24">
        <v>40.56</v>
      </c>
      <c r="H303" s="24">
        <v>0.05</v>
      </c>
      <c r="I303" s="31"/>
      <c r="J303" s="31"/>
      <c r="K303" s="35"/>
    </row>
    <row r="304" spans="2:11" x14ac:dyDescent="0.35">
      <c r="B304" s="8" t="s">
        <v>332</v>
      </c>
      <c r="C304" s="57" t="s">
        <v>333</v>
      </c>
      <c r="D304" s="54" t="s">
        <v>334</v>
      </c>
      <c r="E304" s="6" t="s">
        <v>145</v>
      </c>
      <c r="F304" s="19">
        <v>77509</v>
      </c>
      <c r="G304" s="24">
        <v>40.39</v>
      </c>
      <c r="H304" s="24">
        <v>0.05</v>
      </c>
      <c r="I304" s="31"/>
      <c r="J304" s="31"/>
      <c r="K304" s="35"/>
    </row>
    <row r="305" spans="2:11" x14ac:dyDescent="0.35">
      <c r="B305" s="8" t="s">
        <v>3999</v>
      </c>
      <c r="C305" s="57" t="s">
        <v>4000</v>
      </c>
      <c r="D305" s="54" t="s">
        <v>4001</v>
      </c>
      <c r="E305" s="6" t="s">
        <v>542</v>
      </c>
      <c r="F305" s="19">
        <v>12415</v>
      </c>
      <c r="G305" s="24">
        <v>39.700000000000003</v>
      </c>
      <c r="H305" s="24">
        <v>0.05</v>
      </c>
      <c r="I305" s="31"/>
      <c r="J305" s="31"/>
      <c r="K305" s="35"/>
    </row>
    <row r="306" spans="2:11" x14ac:dyDescent="0.35">
      <c r="B306" s="8" t="s">
        <v>4141</v>
      </c>
      <c r="C306" s="57" t="s">
        <v>4142</v>
      </c>
      <c r="D306" s="54" t="s">
        <v>4143</v>
      </c>
      <c r="E306" s="6" t="s">
        <v>82</v>
      </c>
      <c r="F306" s="19">
        <v>171</v>
      </c>
      <c r="G306" s="24">
        <v>39.31</v>
      </c>
      <c r="H306" s="24">
        <v>0.05</v>
      </c>
      <c r="I306" s="31"/>
      <c r="J306" s="31"/>
      <c r="K306" s="35"/>
    </row>
    <row r="307" spans="2:11" x14ac:dyDescent="0.35">
      <c r="B307" s="8" t="s">
        <v>4144</v>
      </c>
      <c r="C307" s="57" t="s">
        <v>4145</v>
      </c>
      <c r="D307" s="54" t="s">
        <v>4146</v>
      </c>
      <c r="E307" s="6" t="s">
        <v>54</v>
      </c>
      <c r="F307" s="19">
        <v>18719</v>
      </c>
      <c r="G307" s="24">
        <v>39.21</v>
      </c>
      <c r="H307" s="24">
        <v>0.05</v>
      </c>
      <c r="I307" s="31"/>
      <c r="J307" s="31"/>
      <c r="K307" s="35"/>
    </row>
    <row r="308" spans="2:11" x14ac:dyDescent="0.35">
      <c r="B308" s="8" t="s">
        <v>942</v>
      </c>
      <c r="C308" s="57" t="s">
        <v>943</v>
      </c>
      <c r="D308" s="54" t="s">
        <v>944</v>
      </c>
      <c r="E308" s="6" t="s">
        <v>945</v>
      </c>
      <c r="F308" s="19">
        <v>1745</v>
      </c>
      <c r="G308" s="24">
        <v>39.18</v>
      </c>
      <c r="H308" s="24">
        <v>0.05</v>
      </c>
      <c r="I308" s="31"/>
      <c r="J308" s="31"/>
      <c r="K308" s="35"/>
    </row>
    <row r="309" spans="2:11" x14ac:dyDescent="0.35">
      <c r="B309" s="8" t="s">
        <v>4002</v>
      </c>
      <c r="C309" s="57" t="s">
        <v>4003</v>
      </c>
      <c r="D309" s="54" t="s">
        <v>4004</v>
      </c>
      <c r="E309" s="6" t="s">
        <v>490</v>
      </c>
      <c r="F309" s="19">
        <v>15072</v>
      </c>
      <c r="G309" s="24">
        <v>38.93</v>
      </c>
      <c r="H309" s="24">
        <v>0.05</v>
      </c>
      <c r="I309" s="31"/>
      <c r="J309" s="31"/>
      <c r="K309" s="35"/>
    </row>
    <row r="310" spans="2:11" x14ac:dyDescent="0.35">
      <c r="B310" s="8" t="s">
        <v>2385</v>
      </c>
      <c r="C310" s="57" t="s">
        <v>2386</v>
      </c>
      <c r="D310" s="54" t="s">
        <v>2387</v>
      </c>
      <c r="E310" s="6" t="s">
        <v>54</v>
      </c>
      <c r="F310" s="19">
        <v>47326</v>
      </c>
      <c r="G310" s="24">
        <v>38.76</v>
      </c>
      <c r="H310" s="24">
        <v>0.05</v>
      </c>
      <c r="I310" s="31"/>
      <c r="J310" s="31"/>
      <c r="K310" s="35"/>
    </row>
    <row r="311" spans="2:11" x14ac:dyDescent="0.35">
      <c r="B311" s="8" t="s">
        <v>4147</v>
      </c>
      <c r="C311" s="57" t="s">
        <v>4148</v>
      </c>
      <c r="D311" s="54" t="s">
        <v>4149</v>
      </c>
      <c r="E311" s="6" t="s">
        <v>82</v>
      </c>
      <c r="F311" s="19">
        <v>35396</v>
      </c>
      <c r="G311" s="24">
        <v>37.909999999999997</v>
      </c>
      <c r="H311" s="24">
        <v>0.05</v>
      </c>
      <c r="I311" s="31"/>
      <c r="J311" s="31"/>
      <c r="K311" s="35"/>
    </row>
    <row r="312" spans="2:11" x14ac:dyDescent="0.35">
      <c r="B312" s="8" t="s">
        <v>4005</v>
      </c>
      <c r="C312" s="57" t="s">
        <v>4006</v>
      </c>
      <c r="D312" s="54" t="s">
        <v>4007</v>
      </c>
      <c r="E312" s="6" t="s">
        <v>82</v>
      </c>
      <c r="F312" s="19">
        <v>594</v>
      </c>
      <c r="G312" s="24">
        <v>37.53</v>
      </c>
      <c r="H312" s="24">
        <v>0.05</v>
      </c>
      <c r="I312" s="31"/>
      <c r="J312" s="31"/>
      <c r="K312" s="35"/>
    </row>
    <row r="313" spans="2:11" x14ac:dyDescent="0.35">
      <c r="B313" s="8" t="s">
        <v>4008</v>
      </c>
      <c r="C313" s="57" t="s">
        <v>4009</v>
      </c>
      <c r="D313" s="54" t="s">
        <v>4010</v>
      </c>
      <c r="E313" s="6" t="s">
        <v>369</v>
      </c>
      <c r="F313" s="19">
        <v>129</v>
      </c>
      <c r="G313" s="24">
        <v>37.270000000000003</v>
      </c>
      <c r="H313" s="24">
        <v>0.05</v>
      </c>
      <c r="I313" s="31"/>
      <c r="J313" s="31"/>
      <c r="K313" s="35"/>
    </row>
    <row r="314" spans="2:11" x14ac:dyDescent="0.35">
      <c r="B314" s="8" t="s">
        <v>1042</v>
      </c>
      <c r="C314" s="57" t="s">
        <v>1043</v>
      </c>
      <c r="D314" s="54" t="s">
        <v>1044</v>
      </c>
      <c r="E314" s="6" t="s">
        <v>309</v>
      </c>
      <c r="F314" s="19">
        <v>4682</v>
      </c>
      <c r="G314" s="24">
        <v>36.78</v>
      </c>
      <c r="H314" s="24">
        <v>0.05</v>
      </c>
      <c r="I314" s="31"/>
      <c r="J314" s="31"/>
      <c r="K314" s="35"/>
    </row>
    <row r="315" spans="2:11" x14ac:dyDescent="0.35">
      <c r="B315" s="8" t="s">
        <v>4011</v>
      </c>
      <c r="C315" s="57" t="s">
        <v>4012</v>
      </c>
      <c r="D315" s="54" t="s">
        <v>4013</v>
      </c>
      <c r="E315" s="6" t="s">
        <v>86</v>
      </c>
      <c r="F315" s="19">
        <v>10311</v>
      </c>
      <c r="G315" s="24">
        <v>36.770000000000003</v>
      </c>
      <c r="H315" s="24">
        <v>0.05</v>
      </c>
      <c r="I315" s="31"/>
      <c r="J315" s="31"/>
      <c r="K315" s="35"/>
    </row>
    <row r="316" spans="2:11" x14ac:dyDescent="0.35">
      <c r="B316" s="8" t="s">
        <v>4150</v>
      </c>
      <c r="C316" s="57" t="s">
        <v>4151</v>
      </c>
      <c r="D316" s="54" t="s">
        <v>4152</v>
      </c>
      <c r="E316" s="6" t="s">
        <v>50</v>
      </c>
      <c r="F316" s="19">
        <v>5242</v>
      </c>
      <c r="G316" s="24">
        <v>36.74</v>
      </c>
      <c r="H316" s="24">
        <v>0.05</v>
      </c>
      <c r="I316" s="31"/>
      <c r="J316" s="31"/>
      <c r="K316" s="35"/>
    </row>
    <row r="317" spans="2:11" x14ac:dyDescent="0.35">
      <c r="B317" s="8" t="s">
        <v>2356</v>
      </c>
      <c r="C317" s="57" t="s">
        <v>2357</v>
      </c>
      <c r="D317" s="54" t="s">
        <v>2358</v>
      </c>
      <c r="E317" s="6" t="s">
        <v>319</v>
      </c>
      <c r="F317" s="19">
        <v>9357</v>
      </c>
      <c r="G317" s="24">
        <v>36.56</v>
      </c>
      <c r="H317" s="24">
        <v>0.05</v>
      </c>
      <c r="I317" s="31"/>
      <c r="J317" s="31"/>
      <c r="K317" s="35"/>
    </row>
    <row r="318" spans="2:11" x14ac:dyDescent="0.35">
      <c r="B318" s="8" t="s">
        <v>4014</v>
      </c>
      <c r="C318" s="57" t="s">
        <v>4015</v>
      </c>
      <c r="D318" s="54" t="s">
        <v>4016</v>
      </c>
      <c r="E318" s="6" t="s">
        <v>123</v>
      </c>
      <c r="F318" s="19">
        <v>14912</v>
      </c>
      <c r="G318" s="24">
        <v>36.49</v>
      </c>
      <c r="H318" s="24">
        <v>0.05</v>
      </c>
      <c r="I318" s="31"/>
      <c r="J318" s="31"/>
      <c r="K318" s="35"/>
    </row>
    <row r="319" spans="2:11" x14ac:dyDescent="0.35">
      <c r="B319" s="8" t="s">
        <v>4153</v>
      </c>
      <c r="C319" s="57" t="s">
        <v>4154</v>
      </c>
      <c r="D319" s="54" t="s">
        <v>4155</v>
      </c>
      <c r="E319" s="6" t="s">
        <v>145</v>
      </c>
      <c r="F319" s="19">
        <v>4697</v>
      </c>
      <c r="G319" s="24">
        <v>36.32</v>
      </c>
      <c r="H319" s="24">
        <v>0.04</v>
      </c>
      <c r="I319" s="31"/>
      <c r="J319" s="31"/>
      <c r="K319" s="35"/>
    </row>
    <row r="320" spans="2:11" x14ac:dyDescent="0.35">
      <c r="B320" s="8" t="s">
        <v>2300</v>
      </c>
      <c r="C320" s="57" t="s">
        <v>2301</v>
      </c>
      <c r="D320" s="54" t="s">
        <v>2302</v>
      </c>
      <c r="E320" s="6" t="s">
        <v>344</v>
      </c>
      <c r="F320" s="19">
        <v>2603</v>
      </c>
      <c r="G320" s="24">
        <v>36.1</v>
      </c>
      <c r="H320" s="24">
        <v>0.04</v>
      </c>
      <c r="I320" s="31"/>
      <c r="J320" s="31"/>
      <c r="K320" s="35"/>
    </row>
    <row r="321" spans="2:11" x14ac:dyDescent="0.35">
      <c r="B321" s="8" t="s">
        <v>4156</v>
      </c>
      <c r="C321" s="57" t="s">
        <v>4157</v>
      </c>
      <c r="D321" s="54" t="s">
        <v>4158</v>
      </c>
      <c r="E321" s="6" t="s">
        <v>160</v>
      </c>
      <c r="F321" s="19">
        <v>2919</v>
      </c>
      <c r="G321" s="24">
        <v>35.61</v>
      </c>
      <c r="H321" s="24">
        <v>0.04</v>
      </c>
      <c r="I321" s="31"/>
      <c r="J321" s="31"/>
      <c r="K321" s="35"/>
    </row>
    <row r="322" spans="2:11" x14ac:dyDescent="0.35">
      <c r="B322" s="8" t="s">
        <v>572</v>
      </c>
      <c r="C322" s="57" t="s">
        <v>573</v>
      </c>
      <c r="D322" s="54" t="s">
        <v>574</v>
      </c>
      <c r="E322" s="6" t="s">
        <v>127</v>
      </c>
      <c r="F322" s="19">
        <v>34138</v>
      </c>
      <c r="G322" s="24">
        <v>35.590000000000003</v>
      </c>
      <c r="H322" s="24">
        <v>0.04</v>
      </c>
      <c r="I322" s="31"/>
      <c r="J322" s="31"/>
      <c r="K322" s="35"/>
    </row>
    <row r="323" spans="2:11" x14ac:dyDescent="0.35">
      <c r="B323" s="8" t="s">
        <v>4159</v>
      </c>
      <c r="C323" s="57" t="s">
        <v>1230</v>
      </c>
      <c r="D323" s="54" t="s">
        <v>4160</v>
      </c>
      <c r="E323" s="6" t="s">
        <v>93</v>
      </c>
      <c r="F323" s="19">
        <v>2466</v>
      </c>
      <c r="G323" s="24">
        <v>34.950000000000003</v>
      </c>
      <c r="H323" s="24">
        <v>0.04</v>
      </c>
      <c r="I323" s="31"/>
      <c r="J323" s="31"/>
      <c r="K323" s="35"/>
    </row>
    <row r="324" spans="2:11" x14ac:dyDescent="0.35">
      <c r="B324" s="8" t="s">
        <v>4161</v>
      </c>
      <c r="C324" s="57" t="s">
        <v>4162</v>
      </c>
      <c r="D324" s="54" t="s">
        <v>4163</v>
      </c>
      <c r="E324" s="6" t="s">
        <v>123</v>
      </c>
      <c r="F324" s="19">
        <v>6713</v>
      </c>
      <c r="G324" s="24">
        <v>34.82</v>
      </c>
      <c r="H324" s="24">
        <v>0.04</v>
      </c>
      <c r="I324" s="31"/>
      <c r="J324" s="31"/>
      <c r="K324" s="35"/>
    </row>
    <row r="325" spans="2:11" x14ac:dyDescent="0.35">
      <c r="B325" s="8" t="s">
        <v>2382</v>
      </c>
      <c r="C325" s="57" t="s">
        <v>2383</v>
      </c>
      <c r="D325" s="54" t="s">
        <v>2384</v>
      </c>
      <c r="E325" s="6" t="s">
        <v>82</v>
      </c>
      <c r="F325" s="19">
        <v>10588</v>
      </c>
      <c r="G325" s="24">
        <v>34.69</v>
      </c>
      <c r="H325" s="24">
        <v>0.04</v>
      </c>
      <c r="I325" s="31"/>
      <c r="J325" s="31"/>
      <c r="K325" s="35"/>
    </row>
    <row r="326" spans="2:11" x14ac:dyDescent="0.35">
      <c r="B326" s="8" t="s">
        <v>2744</v>
      </c>
      <c r="C326" s="57" t="s">
        <v>2745</v>
      </c>
      <c r="D326" s="54" t="s">
        <v>2746</v>
      </c>
      <c r="E326" s="6" t="s">
        <v>319</v>
      </c>
      <c r="F326" s="19">
        <v>3069</v>
      </c>
      <c r="G326" s="24">
        <v>34.26</v>
      </c>
      <c r="H326" s="24">
        <v>0.04</v>
      </c>
      <c r="I326" s="31"/>
      <c r="J326" s="31"/>
      <c r="K326" s="35"/>
    </row>
    <row r="327" spans="2:11" x14ac:dyDescent="0.35">
      <c r="B327" s="8" t="s">
        <v>4017</v>
      </c>
      <c r="C327" s="57" t="s">
        <v>4018</v>
      </c>
      <c r="D327" s="54" t="s">
        <v>4019</v>
      </c>
      <c r="E327" s="6" t="s">
        <v>123</v>
      </c>
      <c r="F327" s="19">
        <v>34055</v>
      </c>
      <c r="G327" s="24">
        <v>34.26</v>
      </c>
      <c r="H327" s="24">
        <v>0.04</v>
      </c>
      <c r="I327" s="31"/>
      <c r="J327" s="31"/>
      <c r="K327" s="35"/>
    </row>
    <row r="328" spans="2:11" x14ac:dyDescent="0.35">
      <c r="B328" s="8" t="s">
        <v>4164</v>
      </c>
      <c r="C328" s="57" t="s">
        <v>4165</v>
      </c>
      <c r="D328" s="54" t="s">
        <v>4166</v>
      </c>
      <c r="E328" s="6" t="s">
        <v>319</v>
      </c>
      <c r="F328" s="19">
        <v>8035</v>
      </c>
      <c r="G328" s="24">
        <v>34.020000000000003</v>
      </c>
      <c r="H328" s="24">
        <v>0.04</v>
      </c>
      <c r="I328" s="31"/>
      <c r="J328" s="31"/>
      <c r="K328" s="35"/>
    </row>
    <row r="329" spans="2:11" x14ac:dyDescent="0.35">
      <c r="B329" s="8" t="s">
        <v>303</v>
      </c>
      <c r="C329" s="57" t="s">
        <v>304</v>
      </c>
      <c r="D329" s="54" t="s">
        <v>305</v>
      </c>
      <c r="E329" s="6" t="s">
        <v>290</v>
      </c>
      <c r="F329" s="19">
        <v>100</v>
      </c>
      <c r="G329" s="24">
        <v>33.68</v>
      </c>
      <c r="H329" s="24">
        <v>0.04</v>
      </c>
      <c r="I329" s="31"/>
      <c r="J329" s="31"/>
      <c r="K329" s="35"/>
    </row>
    <row r="330" spans="2:11" x14ac:dyDescent="0.35">
      <c r="B330" s="8" t="s">
        <v>4167</v>
      </c>
      <c r="C330" s="57" t="s">
        <v>4168</v>
      </c>
      <c r="D330" s="54" t="s">
        <v>4169</v>
      </c>
      <c r="E330" s="6" t="s">
        <v>82</v>
      </c>
      <c r="F330" s="19">
        <v>1942</v>
      </c>
      <c r="G330" s="24">
        <v>33.61</v>
      </c>
      <c r="H330" s="24">
        <v>0.04</v>
      </c>
      <c r="I330" s="31"/>
      <c r="J330" s="31"/>
      <c r="K330" s="35"/>
    </row>
    <row r="331" spans="2:11" x14ac:dyDescent="0.35">
      <c r="B331" s="8" t="s">
        <v>2390</v>
      </c>
      <c r="C331" s="57" t="s">
        <v>2391</v>
      </c>
      <c r="D331" s="54" t="s">
        <v>2392</v>
      </c>
      <c r="E331" s="6" t="s">
        <v>252</v>
      </c>
      <c r="F331" s="19">
        <v>42274</v>
      </c>
      <c r="G331" s="24">
        <v>33.44</v>
      </c>
      <c r="H331" s="24">
        <v>0.04</v>
      </c>
      <c r="I331" s="31"/>
      <c r="J331" s="31"/>
      <c r="K331" s="35"/>
    </row>
    <row r="332" spans="2:11" x14ac:dyDescent="0.35">
      <c r="B332" s="8" t="s">
        <v>4020</v>
      </c>
      <c r="C332" s="57" t="s">
        <v>4021</v>
      </c>
      <c r="D332" s="54" t="s">
        <v>4022</v>
      </c>
      <c r="E332" s="6" t="s">
        <v>43</v>
      </c>
      <c r="F332" s="19">
        <v>71909</v>
      </c>
      <c r="G332" s="24">
        <v>33.32</v>
      </c>
      <c r="H332" s="24">
        <v>0.04</v>
      </c>
      <c r="I332" s="31"/>
      <c r="J332" s="31"/>
      <c r="K332" s="35"/>
    </row>
    <row r="333" spans="2:11" x14ac:dyDescent="0.35">
      <c r="B333" s="8" t="s">
        <v>2107</v>
      </c>
      <c r="C333" s="57" t="s">
        <v>2108</v>
      </c>
      <c r="D333" s="54" t="s">
        <v>2109</v>
      </c>
      <c r="E333" s="6" t="s">
        <v>104</v>
      </c>
      <c r="F333" s="19">
        <v>15000</v>
      </c>
      <c r="G333" s="24">
        <v>33.119999999999997</v>
      </c>
      <c r="H333" s="24">
        <v>0.04</v>
      </c>
      <c r="I333" s="31"/>
      <c r="J333" s="31"/>
      <c r="K333" s="35"/>
    </row>
    <row r="334" spans="2:11" x14ac:dyDescent="0.35">
      <c r="B334" s="8" t="s">
        <v>4170</v>
      </c>
      <c r="C334" s="57" t="s">
        <v>4171</v>
      </c>
      <c r="D334" s="54" t="s">
        <v>4172</v>
      </c>
      <c r="E334" s="6" t="s">
        <v>93</v>
      </c>
      <c r="F334" s="19">
        <v>4090</v>
      </c>
      <c r="G334" s="24">
        <v>32.67</v>
      </c>
      <c r="H334" s="24">
        <v>0.04</v>
      </c>
      <c r="I334" s="31"/>
      <c r="J334" s="31"/>
      <c r="K334" s="35"/>
    </row>
    <row r="335" spans="2:11" x14ac:dyDescent="0.35">
      <c r="B335" s="8" t="s">
        <v>157</v>
      </c>
      <c r="C335" s="57" t="s">
        <v>158</v>
      </c>
      <c r="D335" s="54" t="s">
        <v>159</v>
      </c>
      <c r="E335" s="6" t="s">
        <v>160</v>
      </c>
      <c r="F335" s="19">
        <v>3801</v>
      </c>
      <c r="G335" s="24">
        <v>32.65</v>
      </c>
      <c r="H335" s="24">
        <v>0.04</v>
      </c>
      <c r="I335" s="31"/>
      <c r="J335" s="31"/>
      <c r="K335" s="35"/>
    </row>
    <row r="336" spans="2:11" x14ac:dyDescent="0.35">
      <c r="B336" s="8" t="s">
        <v>2762</v>
      </c>
      <c r="C336" s="57" t="s">
        <v>2763</v>
      </c>
      <c r="D336" s="54" t="s">
        <v>2764</v>
      </c>
      <c r="E336" s="6" t="s">
        <v>215</v>
      </c>
      <c r="F336" s="19">
        <v>1700</v>
      </c>
      <c r="G336" s="24">
        <v>32.51</v>
      </c>
      <c r="H336" s="24">
        <v>0.04</v>
      </c>
      <c r="I336" s="31"/>
      <c r="J336" s="31"/>
      <c r="K336" s="35"/>
    </row>
    <row r="337" spans="2:11" x14ac:dyDescent="0.35">
      <c r="B337" s="8" t="s">
        <v>2730</v>
      </c>
      <c r="C337" s="57" t="s">
        <v>2731</v>
      </c>
      <c r="D337" s="54" t="s">
        <v>2732</v>
      </c>
      <c r="E337" s="6" t="s">
        <v>344</v>
      </c>
      <c r="F337" s="19">
        <v>7879</v>
      </c>
      <c r="G337" s="24">
        <v>32.49</v>
      </c>
      <c r="H337" s="24">
        <v>0.04</v>
      </c>
      <c r="I337" s="31"/>
      <c r="J337" s="31"/>
      <c r="K337" s="35"/>
    </row>
    <row r="338" spans="2:11" x14ac:dyDescent="0.35">
      <c r="B338" s="8" t="s">
        <v>2323</v>
      </c>
      <c r="C338" s="57" t="s">
        <v>2324</v>
      </c>
      <c r="D338" s="54" t="s">
        <v>2325</v>
      </c>
      <c r="E338" s="6" t="s">
        <v>93</v>
      </c>
      <c r="F338" s="19">
        <v>6624</v>
      </c>
      <c r="G338" s="24">
        <v>32.22</v>
      </c>
      <c r="H338" s="24">
        <v>0.04</v>
      </c>
      <c r="I338" s="31"/>
      <c r="J338" s="31"/>
      <c r="K338" s="35"/>
    </row>
    <row r="339" spans="2:11" x14ac:dyDescent="0.35">
      <c r="B339" s="8" t="s">
        <v>4023</v>
      </c>
      <c r="C339" s="57" t="s">
        <v>1259</v>
      </c>
      <c r="D339" s="54" t="s">
        <v>4024</v>
      </c>
      <c r="E339" s="6" t="s">
        <v>369</v>
      </c>
      <c r="F339" s="19">
        <v>2833</v>
      </c>
      <c r="G339" s="24">
        <v>32.130000000000003</v>
      </c>
      <c r="H339" s="24">
        <v>0.04</v>
      </c>
      <c r="I339" s="31"/>
      <c r="J339" s="31"/>
      <c r="K339" s="35"/>
    </row>
    <row r="340" spans="2:11" x14ac:dyDescent="0.35">
      <c r="B340" s="8" t="s">
        <v>821</v>
      </c>
      <c r="C340" s="57" t="s">
        <v>822</v>
      </c>
      <c r="D340" s="54" t="s">
        <v>823</v>
      </c>
      <c r="E340" s="6" t="s">
        <v>135</v>
      </c>
      <c r="F340" s="19">
        <v>9061</v>
      </c>
      <c r="G340" s="24">
        <v>32.03</v>
      </c>
      <c r="H340" s="24">
        <v>0.04</v>
      </c>
      <c r="I340" s="31"/>
      <c r="J340" s="31"/>
      <c r="K340" s="35"/>
    </row>
    <row r="341" spans="2:11" x14ac:dyDescent="0.35">
      <c r="B341" s="8" t="s">
        <v>955</v>
      </c>
      <c r="C341" s="57" t="s">
        <v>956</v>
      </c>
      <c r="D341" s="54" t="s">
        <v>957</v>
      </c>
      <c r="E341" s="6" t="s">
        <v>152</v>
      </c>
      <c r="F341" s="19">
        <v>2283</v>
      </c>
      <c r="G341" s="24">
        <v>32</v>
      </c>
      <c r="H341" s="24">
        <v>0.04</v>
      </c>
      <c r="I341" s="31"/>
      <c r="J341" s="31"/>
      <c r="K341" s="35"/>
    </row>
    <row r="342" spans="2:11" x14ac:dyDescent="0.35">
      <c r="B342" s="8" t="s">
        <v>4173</v>
      </c>
      <c r="C342" s="57" t="s">
        <v>4174</v>
      </c>
      <c r="D342" s="54" t="s">
        <v>4175</v>
      </c>
      <c r="E342" s="6" t="s">
        <v>135</v>
      </c>
      <c r="F342" s="19">
        <v>10794</v>
      </c>
      <c r="G342" s="24">
        <v>31.78</v>
      </c>
      <c r="H342" s="24">
        <v>0.04</v>
      </c>
      <c r="I342" s="31"/>
      <c r="J342" s="31"/>
      <c r="K342" s="35"/>
    </row>
    <row r="343" spans="2:11" x14ac:dyDescent="0.35">
      <c r="B343" s="8" t="s">
        <v>3178</v>
      </c>
      <c r="C343" s="57" t="s">
        <v>3179</v>
      </c>
      <c r="D343" s="54" t="s">
        <v>3180</v>
      </c>
      <c r="E343" s="6" t="s">
        <v>145</v>
      </c>
      <c r="F343" s="19">
        <v>1611</v>
      </c>
      <c r="G343" s="24">
        <v>31.71</v>
      </c>
      <c r="H343" s="24">
        <v>0.04</v>
      </c>
      <c r="I343" s="31"/>
      <c r="J343" s="31"/>
      <c r="K343" s="35"/>
    </row>
    <row r="344" spans="2:11" x14ac:dyDescent="0.35">
      <c r="B344" s="8" t="s">
        <v>4176</v>
      </c>
      <c r="C344" s="57" t="s">
        <v>4177</v>
      </c>
      <c r="D344" s="54" t="s">
        <v>4178</v>
      </c>
      <c r="E344" s="6" t="s">
        <v>131</v>
      </c>
      <c r="F344" s="19">
        <v>3460</v>
      </c>
      <c r="G344" s="24">
        <v>31.6</v>
      </c>
      <c r="H344" s="24">
        <v>0.04</v>
      </c>
      <c r="I344" s="31"/>
      <c r="J344" s="31"/>
      <c r="K344" s="35"/>
    </row>
    <row r="345" spans="2:11" x14ac:dyDescent="0.35">
      <c r="B345" s="8" t="s">
        <v>4179</v>
      </c>
      <c r="C345" s="57" t="s">
        <v>4180</v>
      </c>
      <c r="D345" s="54" t="s">
        <v>4181</v>
      </c>
      <c r="E345" s="6" t="s">
        <v>445</v>
      </c>
      <c r="F345" s="19">
        <v>5621</v>
      </c>
      <c r="G345" s="24">
        <v>31.44</v>
      </c>
      <c r="H345" s="24">
        <v>0.04</v>
      </c>
      <c r="I345" s="31"/>
      <c r="J345" s="31"/>
      <c r="K345" s="35"/>
    </row>
    <row r="346" spans="2:11" x14ac:dyDescent="0.35">
      <c r="B346" s="8" t="s">
        <v>4182</v>
      </c>
      <c r="C346" s="57" t="s">
        <v>4183</v>
      </c>
      <c r="D346" s="54" t="s">
        <v>4184</v>
      </c>
      <c r="E346" s="6" t="s">
        <v>290</v>
      </c>
      <c r="F346" s="19">
        <v>5634</v>
      </c>
      <c r="G346" s="24">
        <v>31.26</v>
      </c>
      <c r="H346" s="24">
        <v>0.04</v>
      </c>
      <c r="I346" s="31"/>
      <c r="J346" s="31"/>
      <c r="K346" s="35"/>
    </row>
    <row r="347" spans="2:11" x14ac:dyDescent="0.35">
      <c r="B347" s="8" t="s">
        <v>4185</v>
      </c>
      <c r="C347" s="57" t="s">
        <v>4186</v>
      </c>
      <c r="D347" s="54" t="s">
        <v>4187</v>
      </c>
      <c r="E347" s="6" t="s">
        <v>93</v>
      </c>
      <c r="F347" s="19">
        <v>3467</v>
      </c>
      <c r="G347" s="24">
        <v>31.06</v>
      </c>
      <c r="H347" s="24">
        <v>0.04</v>
      </c>
      <c r="I347" s="31"/>
      <c r="J347" s="31"/>
      <c r="K347" s="35"/>
    </row>
    <row r="348" spans="2:11" x14ac:dyDescent="0.35">
      <c r="B348" s="8" t="s">
        <v>4188</v>
      </c>
      <c r="C348" s="57" t="s">
        <v>4189</v>
      </c>
      <c r="D348" s="54" t="s">
        <v>4190</v>
      </c>
      <c r="E348" s="6" t="s">
        <v>123</v>
      </c>
      <c r="F348" s="19">
        <v>217987</v>
      </c>
      <c r="G348" s="24">
        <v>31.06</v>
      </c>
      <c r="H348" s="24">
        <v>0.04</v>
      </c>
      <c r="I348" s="31"/>
      <c r="J348" s="31"/>
      <c r="K348" s="35"/>
    </row>
    <row r="349" spans="2:11" x14ac:dyDescent="0.35">
      <c r="B349" s="8" t="s">
        <v>4191</v>
      </c>
      <c r="C349" s="57" t="s">
        <v>4192</v>
      </c>
      <c r="D349" s="54" t="s">
        <v>4193</v>
      </c>
      <c r="E349" s="6" t="s">
        <v>1100</v>
      </c>
      <c r="F349" s="19">
        <v>2083</v>
      </c>
      <c r="G349" s="24">
        <v>30.8</v>
      </c>
      <c r="H349" s="24">
        <v>0.04</v>
      </c>
      <c r="I349" s="31"/>
      <c r="J349" s="31"/>
      <c r="K349" s="35"/>
    </row>
    <row r="350" spans="2:11" x14ac:dyDescent="0.35">
      <c r="B350" s="8" t="s">
        <v>4194</v>
      </c>
      <c r="C350" s="57" t="s">
        <v>4195</v>
      </c>
      <c r="D350" s="54" t="s">
        <v>4196</v>
      </c>
      <c r="E350" s="6" t="s">
        <v>50</v>
      </c>
      <c r="F350" s="19">
        <v>8901</v>
      </c>
      <c r="G350" s="24">
        <v>30.77</v>
      </c>
      <c r="H350" s="24">
        <v>0.04</v>
      </c>
      <c r="I350" s="31"/>
      <c r="J350" s="31"/>
      <c r="K350" s="35"/>
    </row>
    <row r="351" spans="2:11" x14ac:dyDescent="0.35">
      <c r="B351" s="8" t="s">
        <v>4197</v>
      </c>
      <c r="C351" s="57" t="s">
        <v>4198</v>
      </c>
      <c r="D351" s="54" t="s">
        <v>4199</v>
      </c>
      <c r="E351" s="6" t="s">
        <v>156</v>
      </c>
      <c r="F351" s="19">
        <v>6219</v>
      </c>
      <c r="G351" s="24">
        <v>30.57</v>
      </c>
      <c r="H351" s="24">
        <v>0.04</v>
      </c>
      <c r="I351" s="31"/>
      <c r="J351" s="31"/>
      <c r="K351" s="35"/>
    </row>
    <row r="352" spans="2:11" x14ac:dyDescent="0.35">
      <c r="B352" s="8" t="s">
        <v>4200</v>
      </c>
      <c r="C352" s="57" t="s">
        <v>4201</v>
      </c>
      <c r="D352" s="54" t="s">
        <v>4202</v>
      </c>
      <c r="E352" s="6" t="s">
        <v>145</v>
      </c>
      <c r="F352" s="19">
        <v>5032</v>
      </c>
      <c r="G352" s="24">
        <v>30.3</v>
      </c>
      <c r="H352" s="24">
        <v>0.04</v>
      </c>
      <c r="I352" s="31"/>
      <c r="J352" s="31"/>
      <c r="K352" s="35"/>
    </row>
    <row r="353" spans="2:11" x14ac:dyDescent="0.35">
      <c r="B353" s="8" t="s">
        <v>4203</v>
      </c>
      <c r="C353" s="57" t="s">
        <v>4204</v>
      </c>
      <c r="D353" s="54" t="s">
        <v>4205</v>
      </c>
      <c r="E353" s="6" t="s">
        <v>82</v>
      </c>
      <c r="F353" s="19">
        <v>2987</v>
      </c>
      <c r="G353" s="24">
        <v>30.29</v>
      </c>
      <c r="H353" s="24">
        <v>0.04</v>
      </c>
      <c r="I353" s="31"/>
      <c r="J353" s="31"/>
      <c r="K353" s="35"/>
    </row>
    <row r="354" spans="2:11" x14ac:dyDescent="0.35">
      <c r="B354" s="8" t="s">
        <v>4025</v>
      </c>
      <c r="C354" s="57" t="s">
        <v>4026</v>
      </c>
      <c r="D354" s="54" t="s">
        <v>4027</v>
      </c>
      <c r="E354" s="6" t="s">
        <v>123</v>
      </c>
      <c r="F354" s="19">
        <v>32693</v>
      </c>
      <c r="G354" s="24">
        <v>29.94</v>
      </c>
      <c r="H354" s="24">
        <v>0.04</v>
      </c>
      <c r="I354" s="31"/>
      <c r="J354" s="31"/>
      <c r="K354" s="35"/>
    </row>
    <row r="355" spans="2:11" x14ac:dyDescent="0.35">
      <c r="B355" s="8" t="s">
        <v>4206</v>
      </c>
      <c r="C355" s="57" t="s">
        <v>4207</v>
      </c>
      <c r="D355" s="54" t="s">
        <v>4208</v>
      </c>
      <c r="E355" s="6" t="s">
        <v>164</v>
      </c>
      <c r="F355" s="19">
        <v>372</v>
      </c>
      <c r="G355" s="24">
        <v>29.85</v>
      </c>
      <c r="H355" s="24">
        <v>0.04</v>
      </c>
      <c r="I355" s="31"/>
      <c r="J355" s="31"/>
      <c r="K355" s="35"/>
    </row>
    <row r="356" spans="2:11" x14ac:dyDescent="0.35">
      <c r="B356" s="8" t="s">
        <v>913</v>
      </c>
      <c r="C356" s="57" t="s">
        <v>914</v>
      </c>
      <c r="D356" s="54" t="s">
        <v>915</v>
      </c>
      <c r="E356" s="6" t="s">
        <v>494</v>
      </c>
      <c r="F356" s="19">
        <v>3262</v>
      </c>
      <c r="G356" s="24">
        <v>29.77</v>
      </c>
      <c r="H356" s="24">
        <v>0.04</v>
      </c>
      <c r="I356" s="31"/>
      <c r="J356" s="31"/>
      <c r="K356" s="35"/>
    </row>
    <row r="357" spans="2:11" x14ac:dyDescent="0.35">
      <c r="B357" s="8" t="s">
        <v>854</v>
      </c>
      <c r="C357" s="57" t="s">
        <v>855</v>
      </c>
      <c r="D357" s="54" t="s">
        <v>856</v>
      </c>
      <c r="E357" s="6" t="s">
        <v>160</v>
      </c>
      <c r="F357" s="19">
        <v>8369</v>
      </c>
      <c r="G357" s="24">
        <v>29.76</v>
      </c>
      <c r="H357" s="24">
        <v>0.04</v>
      </c>
      <c r="I357" s="31"/>
      <c r="J357" s="31"/>
      <c r="K357" s="35"/>
    </row>
    <row r="358" spans="2:11" x14ac:dyDescent="0.35">
      <c r="B358" s="8" t="s">
        <v>516</v>
      </c>
      <c r="C358" s="57" t="s">
        <v>517</v>
      </c>
      <c r="D358" s="54" t="s">
        <v>518</v>
      </c>
      <c r="E358" s="6" t="s">
        <v>86</v>
      </c>
      <c r="F358" s="19">
        <v>10228</v>
      </c>
      <c r="G358" s="24">
        <v>29.59</v>
      </c>
      <c r="H358" s="24">
        <v>0.04</v>
      </c>
      <c r="I358" s="31"/>
      <c r="J358" s="31"/>
      <c r="K358" s="35"/>
    </row>
    <row r="359" spans="2:11" x14ac:dyDescent="0.35">
      <c r="B359" s="8" t="s">
        <v>2747</v>
      </c>
      <c r="C359" s="57" t="s">
        <v>2748</v>
      </c>
      <c r="D359" s="54" t="s">
        <v>2749</v>
      </c>
      <c r="E359" s="6" t="s">
        <v>119</v>
      </c>
      <c r="F359" s="19">
        <v>5229</v>
      </c>
      <c r="G359" s="24">
        <v>29.47</v>
      </c>
      <c r="H359" s="24">
        <v>0.04</v>
      </c>
      <c r="I359" s="31"/>
      <c r="J359" s="31"/>
      <c r="K359" s="35"/>
    </row>
    <row r="360" spans="2:11" x14ac:dyDescent="0.35">
      <c r="B360" s="8" t="s">
        <v>4028</v>
      </c>
      <c r="C360" s="57" t="s">
        <v>4029</v>
      </c>
      <c r="D360" s="54" t="s">
        <v>4030</v>
      </c>
      <c r="E360" s="6" t="s">
        <v>494</v>
      </c>
      <c r="F360" s="19">
        <v>4515</v>
      </c>
      <c r="G360" s="24">
        <v>29.35</v>
      </c>
      <c r="H360" s="24">
        <v>0.04</v>
      </c>
      <c r="I360" s="31"/>
      <c r="J360" s="31"/>
      <c r="K360" s="35"/>
    </row>
    <row r="361" spans="2:11" x14ac:dyDescent="0.35">
      <c r="B361" s="8" t="s">
        <v>4209</v>
      </c>
      <c r="C361" s="57" t="s">
        <v>4210</v>
      </c>
      <c r="D361" s="54" t="s">
        <v>4211</v>
      </c>
      <c r="E361" s="6" t="s">
        <v>290</v>
      </c>
      <c r="F361" s="19">
        <v>3662</v>
      </c>
      <c r="G361" s="24">
        <v>29.16</v>
      </c>
      <c r="H361" s="24">
        <v>0.04</v>
      </c>
      <c r="I361" s="31"/>
      <c r="J361" s="31"/>
      <c r="K361" s="35"/>
    </row>
    <row r="362" spans="2:11" x14ac:dyDescent="0.35">
      <c r="B362" s="8" t="s">
        <v>2350</v>
      </c>
      <c r="C362" s="57" t="s">
        <v>2351</v>
      </c>
      <c r="D362" s="54" t="s">
        <v>2352</v>
      </c>
      <c r="E362" s="6" t="s">
        <v>50</v>
      </c>
      <c r="F362" s="19">
        <v>7516</v>
      </c>
      <c r="G362" s="24">
        <v>29.14</v>
      </c>
      <c r="H362" s="24">
        <v>0.04</v>
      </c>
      <c r="I362" s="31"/>
      <c r="J362" s="31"/>
      <c r="K362" s="35"/>
    </row>
    <row r="363" spans="2:11" x14ac:dyDescent="0.35">
      <c r="B363" s="8" t="s">
        <v>4031</v>
      </c>
      <c r="C363" s="57" t="s">
        <v>4032</v>
      </c>
      <c r="D363" s="54" t="s">
        <v>4033</v>
      </c>
      <c r="E363" s="6" t="s">
        <v>119</v>
      </c>
      <c r="F363" s="19">
        <v>1206</v>
      </c>
      <c r="G363" s="24">
        <v>29</v>
      </c>
      <c r="H363" s="24">
        <v>0.04</v>
      </c>
      <c r="I363" s="31"/>
      <c r="J363" s="31"/>
      <c r="K363" s="35"/>
    </row>
    <row r="364" spans="2:11" x14ac:dyDescent="0.35">
      <c r="B364" s="8" t="s">
        <v>354</v>
      </c>
      <c r="C364" s="57" t="s">
        <v>355</v>
      </c>
      <c r="D364" s="54" t="s">
        <v>356</v>
      </c>
      <c r="E364" s="6" t="s">
        <v>135</v>
      </c>
      <c r="F364" s="19">
        <v>22535</v>
      </c>
      <c r="G364" s="24">
        <v>28.94</v>
      </c>
      <c r="H364" s="24">
        <v>0.04</v>
      </c>
      <c r="I364" s="31"/>
      <c r="J364" s="31"/>
      <c r="K364" s="35"/>
    </row>
    <row r="365" spans="2:11" x14ac:dyDescent="0.35">
      <c r="B365" s="8" t="s">
        <v>894</v>
      </c>
      <c r="C365" s="57" t="s">
        <v>895</v>
      </c>
      <c r="D365" s="54" t="s">
        <v>896</v>
      </c>
      <c r="E365" s="6" t="s">
        <v>127</v>
      </c>
      <c r="F365" s="19">
        <v>1394</v>
      </c>
      <c r="G365" s="24">
        <v>28.84</v>
      </c>
      <c r="H365" s="24">
        <v>0.04</v>
      </c>
      <c r="I365" s="31"/>
      <c r="J365" s="31"/>
      <c r="K365" s="35"/>
    </row>
    <row r="366" spans="2:11" x14ac:dyDescent="0.35">
      <c r="B366" s="8" t="s">
        <v>4212</v>
      </c>
      <c r="C366" s="57" t="s">
        <v>4213</v>
      </c>
      <c r="D366" s="54" t="s">
        <v>4214</v>
      </c>
      <c r="E366" s="6" t="s">
        <v>50</v>
      </c>
      <c r="F366" s="19">
        <v>2891</v>
      </c>
      <c r="G366" s="24">
        <v>28.8</v>
      </c>
      <c r="H366" s="24">
        <v>0.04</v>
      </c>
      <c r="I366" s="31"/>
      <c r="J366" s="31"/>
      <c r="K366" s="35"/>
    </row>
    <row r="367" spans="2:11" x14ac:dyDescent="0.35">
      <c r="B367" s="8" t="s">
        <v>1819</v>
      </c>
      <c r="C367" s="57" t="s">
        <v>1820</v>
      </c>
      <c r="D367" s="54" t="s">
        <v>1821</v>
      </c>
      <c r="E367" s="6" t="s">
        <v>490</v>
      </c>
      <c r="F367" s="19">
        <v>5249</v>
      </c>
      <c r="G367" s="24">
        <v>28.74</v>
      </c>
      <c r="H367" s="24">
        <v>0.04</v>
      </c>
      <c r="I367" s="31"/>
      <c r="J367" s="31"/>
      <c r="K367" s="35"/>
    </row>
    <row r="368" spans="2:11" x14ac:dyDescent="0.35">
      <c r="B368" s="8" t="s">
        <v>4215</v>
      </c>
      <c r="C368" s="57" t="s">
        <v>4216</v>
      </c>
      <c r="D368" s="54" t="s">
        <v>4217</v>
      </c>
      <c r="E368" s="6" t="s">
        <v>131</v>
      </c>
      <c r="F368" s="19">
        <v>10636</v>
      </c>
      <c r="G368" s="24">
        <v>28.73</v>
      </c>
      <c r="H368" s="24">
        <v>0.04</v>
      </c>
      <c r="I368" s="31"/>
      <c r="J368" s="31"/>
      <c r="K368" s="35"/>
    </row>
    <row r="369" spans="2:11" x14ac:dyDescent="0.35">
      <c r="B369" s="8" t="s">
        <v>4218</v>
      </c>
      <c r="C369" s="57" t="s">
        <v>4219</v>
      </c>
      <c r="D369" s="54" t="s">
        <v>4220</v>
      </c>
      <c r="E369" s="6" t="s">
        <v>50</v>
      </c>
      <c r="F369" s="19">
        <v>4146</v>
      </c>
      <c r="G369" s="24">
        <v>28.72</v>
      </c>
      <c r="H369" s="24">
        <v>0.04</v>
      </c>
      <c r="I369" s="31"/>
      <c r="J369" s="31"/>
      <c r="K369" s="35"/>
    </row>
    <row r="370" spans="2:11" x14ac:dyDescent="0.35">
      <c r="B370" s="8" t="s">
        <v>4221</v>
      </c>
      <c r="C370" s="57" t="s">
        <v>4222</v>
      </c>
      <c r="D370" s="54" t="s">
        <v>4223</v>
      </c>
      <c r="E370" s="6" t="s">
        <v>445</v>
      </c>
      <c r="F370" s="19">
        <v>583</v>
      </c>
      <c r="G370" s="24">
        <v>28.62</v>
      </c>
      <c r="H370" s="24">
        <v>0.04</v>
      </c>
      <c r="I370" s="31"/>
      <c r="J370" s="31"/>
      <c r="K370" s="35"/>
    </row>
    <row r="371" spans="2:11" x14ac:dyDescent="0.35">
      <c r="B371" s="8" t="s">
        <v>4034</v>
      </c>
      <c r="C371" s="57" t="s">
        <v>4035</v>
      </c>
      <c r="D371" s="54" t="s">
        <v>4036</v>
      </c>
      <c r="E371" s="6" t="s">
        <v>119</v>
      </c>
      <c r="F371" s="19">
        <v>3014</v>
      </c>
      <c r="G371" s="24">
        <v>28.27</v>
      </c>
      <c r="H371" s="24">
        <v>0.03</v>
      </c>
      <c r="I371" s="31"/>
      <c r="J371" s="31"/>
      <c r="K371" s="35"/>
    </row>
    <row r="372" spans="2:11" x14ac:dyDescent="0.35">
      <c r="B372" s="8" t="s">
        <v>4224</v>
      </c>
      <c r="C372" s="57" t="s">
        <v>4225</v>
      </c>
      <c r="D372" s="54" t="s">
        <v>4226</v>
      </c>
      <c r="E372" s="6" t="s">
        <v>171</v>
      </c>
      <c r="F372" s="19">
        <v>874</v>
      </c>
      <c r="G372" s="24">
        <v>28.14</v>
      </c>
      <c r="H372" s="24">
        <v>0.03</v>
      </c>
      <c r="I372" s="31"/>
      <c r="J372" s="31"/>
      <c r="K372" s="35"/>
    </row>
    <row r="373" spans="2:11" x14ac:dyDescent="0.35">
      <c r="B373" s="8" t="s">
        <v>172</v>
      </c>
      <c r="C373" s="57" t="s">
        <v>173</v>
      </c>
      <c r="D373" s="54" t="s">
        <v>174</v>
      </c>
      <c r="E373" s="6" t="s">
        <v>160</v>
      </c>
      <c r="F373" s="19">
        <v>2831</v>
      </c>
      <c r="G373" s="24">
        <v>28.02</v>
      </c>
      <c r="H373" s="24">
        <v>0.03</v>
      </c>
      <c r="I373" s="31"/>
      <c r="J373" s="31"/>
      <c r="K373" s="35"/>
    </row>
    <row r="374" spans="2:11" x14ac:dyDescent="0.35">
      <c r="B374" s="8" t="s">
        <v>1825</v>
      </c>
      <c r="C374" s="57" t="s">
        <v>1826</v>
      </c>
      <c r="D374" s="54" t="s">
        <v>1827</v>
      </c>
      <c r="E374" s="6" t="s">
        <v>82</v>
      </c>
      <c r="F374" s="19">
        <v>9421</v>
      </c>
      <c r="G374" s="24">
        <v>27.77</v>
      </c>
      <c r="H374" s="24">
        <v>0.03</v>
      </c>
      <c r="I374" s="31"/>
      <c r="J374" s="31"/>
      <c r="K374" s="35"/>
    </row>
    <row r="375" spans="2:11" x14ac:dyDescent="0.35">
      <c r="B375" s="8" t="s">
        <v>970</v>
      </c>
      <c r="C375" s="57" t="s">
        <v>971</v>
      </c>
      <c r="D375" s="54" t="s">
        <v>972</v>
      </c>
      <c r="E375" s="6" t="s">
        <v>93</v>
      </c>
      <c r="F375" s="19">
        <v>693</v>
      </c>
      <c r="G375" s="24">
        <v>27.75</v>
      </c>
      <c r="H375" s="24">
        <v>0.03</v>
      </c>
      <c r="I375" s="31"/>
      <c r="J375" s="31"/>
      <c r="K375" s="35"/>
    </row>
    <row r="376" spans="2:11" x14ac:dyDescent="0.35">
      <c r="B376" s="8" t="s">
        <v>4227</v>
      </c>
      <c r="C376" s="57" t="s">
        <v>4228</v>
      </c>
      <c r="D376" s="54" t="s">
        <v>4229</v>
      </c>
      <c r="E376" s="6" t="s">
        <v>4230</v>
      </c>
      <c r="F376" s="19">
        <v>3647</v>
      </c>
      <c r="G376" s="24">
        <v>27.73</v>
      </c>
      <c r="H376" s="24">
        <v>0.03</v>
      </c>
      <c r="I376" s="31"/>
      <c r="J376" s="31"/>
      <c r="K376" s="35"/>
    </row>
    <row r="377" spans="2:11" x14ac:dyDescent="0.35">
      <c r="B377" s="8" t="s">
        <v>4231</v>
      </c>
      <c r="C377" s="57" t="s">
        <v>4232</v>
      </c>
      <c r="D377" s="54" t="s">
        <v>4233</v>
      </c>
      <c r="E377" s="6" t="s">
        <v>145</v>
      </c>
      <c r="F377" s="19">
        <v>962</v>
      </c>
      <c r="G377" s="24">
        <v>27.7</v>
      </c>
      <c r="H377" s="24">
        <v>0.03</v>
      </c>
      <c r="I377" s="31"/>
      <c r="J377" s="31"/>
      <c r="K377" s="35"/>
    </row>
    <row r="378" spans="2:11" x14ac:dyDescent="0.35">
      <c r="B378" s="8" t="s">
        <v>4234</v>
      </c>
      <c r="C378" s="57" t="s">
        <v>4235</v>
      </c>
      <c r="D378" s="54" t="s">
        <v>4236</v>
      </c>
      <c r="E378" s="6" t="s">
        <v>319</v>
      </c>
      <c r="F378" s="19">
        <v>6376</v>
      </c>
      <c r="G378" s="24">
        <v>27.43</v>
      </c>
      <c r="H378" s="24">
        <v>0.03</v>
      </c>
      <c r="I378" s="31"/>
      <c r="J378" s="31"/>
      <c r="K378" s="35"/>
    </row>
    <row r="379" spans="2:11" x14ac:dyDescent="0.35">
      <c r="B379" s="8" t="s">
        <v>4238</v>
      </c>
      <c r="C379" s="57" t="s">
        <v>4239</v>
      </c>
      <c r="D379" s="54" t="s">
        <v>4240</v>
      </c>
      <c r="E379" s="6" t="s">
        <v>135</v>
      </c>
      <c r="F379" s="19">
        <v>18365</v>
      </c>
      <c r="G379" s="24">
        <v>27.39</v>
      </c>
      <c r="H379" s="24">
        <v>0.03</v>
      </c>
      <c r="I379" s="31"/>
      <c r="J379" s="31"/>
      <c r="K379" s="35"/>
    </row>
    <row r="380" spans="2:11" x14ac:dyDescent="0.35">
      <c r="B380" s="8" t="s">
        <v>4241</v>
      </c>
      <c r="C380" s="57" t="s">
        <v>4242</v>
      </c>
      <c r="D380" s="54" t="s">
        <v>4243</v>
      </c>
      <c r="E380" s="6" t="s">
        <v>145</v>
      </c>
      <c r="F380" s="19">
        <v>561</v>
      </c>
      <c r="G380" s="24">
        <v>27.36</v>
      </c>
      <c r="H380" s="24">
        <v>0.03</v>
      </c>
      <c r="I380" s="31"/>
      <c r="J380" s="31"/>
      <c r="K380" s="35"/>
    </row>
    <row r="381" spans="2:11" x14ac:dyDescent="0.35">
      <c r="B381" s="8" t="s">
        <v>4244</v>
      </c>
      <c r="C381" s="57" t="s">
        <v>4245</v>
      </c>
      <c r="D381" s="54" t="s">
        <v>4246</v>
      </c>
      <c r="E381" s="6" t="s">
        <v>131</v>
      </c>
      <c r="F381" s="19">
        <v>3798</v>
      </c>
      <c r="G381" s="24">
        <v>27.34</v>
      </c>
      <c r="H381" s="24">
        <v>0.03</v>
      </c>
      <c r="I381" s="31"/>
      <c r="J381" s="31"/>
      <c r="K381" s="35"/>
    </row>
    <row r="382" spans="2:11" x14ac:dyDescent="0.35">
      <c r="B382" s="8" t="s">
        <v>2098</v>
      </c>
      <c r="C382" s="57" t="s">
        <v>2099</v>
      </c>
      <c r="D382" s="54" t="s">
        <v>2100</v>
      </c>
      <c r="E382" s="6" t="s">
        <v>131</v>
      </c>
      <c r="F382" s="19">
        <v>3201</v>
      </c>
      <c r="G382" s="24">
        <v>27.31</v>
      </c>
      <c r="H382" s="24">
        <v>0.03</v>
      </c>
      <c r="I382" s="31"/>
      <c r="J382" s="31"/>
      <c r="K382" s="35"/>
    </row>
    <row r="383" spans="2:11" x14ac:dyDescent="0.35">
      <c r="B383" s="8" t="s">
        <v>4247</v>
      </c>
      <c r="C383" s="57" t="s">
        <v>4248</v>
      </c>
      <c r="D383" s="54" t="s">
        <v>4249</v>
      </c>
      <c r="E383" s="6" t="s">
        <v>880</v>
      </c>
      <c r="F383" s="19">
        <v>979</v>
      </c>
      <c r="G383" s="24">
        <v>27.19</v>
      </c>
      <c r="H383" s="24">
        <v>0.03</v>
      </c>
      <c r="I383" s="31"/>
      <c r="J383" s="31"/>
      <c r="K383" s="35"/>
    </row>
    <row r="384" spans="2:11" x14ac:dyDescent="0.35">
      <c r="B384" s="8" t="s">
        <v>4250</v>
      </c>
      <c r="C384" s="57" t="s">
        <v>4251</v>
      </c>
      <c r="D384" s="54" t="s">
        <v>4252</v>
      </c>
      <c r="E384" s="6" t="s">
        <v>131</v>
      </c>
      <c r="F384" s="19">
        <v>7934</v>
      </c>
      <c r="G384" s="24">
        <v>26.77</v>
      </c>
      <c r="H384" s="24">
        <v>0.03</v>
      </c>
      <c r="I384" s="31"/>
      <c r="J384" s="31"/>
      <c r="K384" s="35"/>
    </row>
    <row r="385" spans="2:11" x14ac:dyDescent="0.35">
      <c r="B385" s="8" t="s">
        <v>833</v>
      </c>
      <c r="C385" s="57" t="s">
        <v>834</v>
      </c>
      <c r="D385" s="54" t="s">
        <v>835</v>
      </c>
      <c r="E385" s="6" t="s">
        <v>135</v>
      </c>
      <c r="F385" s="19">
        <v>3253</v>
      </c>
      <c r="G385" s="24">
        <v>26.66</v>
      </c>
      <c r="H385" s="24">
        <v>0.03</v>
      </c>
      <c r="I385" s="31"/>
      <c r="J385" s="31"/>
      <c r="K385" s="35"/>
    </row>
    <row r="386" spans="2:11" x14ac:dyDescent="0.35">
      <c r="B386" s="8" t="s">
        <v>4253</v>
      </c>
      <c r="C386" s="57" t="s">
        <v>4254</v>
      </c>
      <c r="D386" s="54" t="s">
        <v>4255</v>
      </c>
      <c r="E386" s="6" t="s">
        <v>119</v>
      </c>
      <c r="F386" s="19">
        <v>4897</v>
      </c>
      <c r="G386" s="24">
        <v>26.26</v>
      </c>
      <c r="H386" s="24">
        <v>0.03</v>
      </c>
      <c r="I386" s="31"/>
      <c r="J386" s="31"/>
      <c r="K386" s="35"/>
    </row>
    <row r="387" spans="2:11" x14ac:dyDescent="0.35">
      <c r="B387" s="8" t="s">
        <v>2878</v>
      </c>
      <c r="C387" s="57" t="s">
        <v>2548</v>
      </c>
      <c r="D387" s="54" t="s">
        <v>2879</v>
      </c>
      <c r="E387" s="6" t="s">
        <v>82</v>
      </c>
      <c r="F387" s="19">
        <v>3864</v>
      </c>
      <c r="G387" s="24">
        <v>25.87</v>
      </c>
      <c r="H387" s="24">
        <v>0.03</v>
      </c>
      <c r="I387" s="31"/>
      <c r="J387" s="31"/>
      <c r="K387" s="35"/>
    </row>
    <row r="388" spans="2:11" x14ac:dyDescent="0.35">
      <c r="B388" s="8" t="s">
        <v>967</v>
      </c>
      <c r="C388" s="57" t="s">
        <v>968</v>
      </c>
      <c r="D388" s="54" t="s">
        <v>969</v>
      </c>
      <c r="E388" s="6" t="s">
        <v>93</v>
      </c>
      <c r="F388" s="19">
        <v>1510</v>
      </c>
      <c r="G388" s="24">
        <v>25.38</v>
      </c>
      <c r="H388" s="24">
        <v>0.03</v>
      </c>
      <c r="I388" s="31"/>
      <c r="J388" s="31"/>
      <c r="K388" s="35"/>
    </row>
    <row r="389" spans="2:11" x14ac:dyDescent="0.35">
      <c r="B389" s="8" t="s">
        <v>2482</v>
      </c>
      <c r="C389" s="57" t="s">
        <v>2483</v>
      </c>
      <c r="D389" s="54" t="s">
        <v>2484</v>
      </c>
      <c r="E389" s="6" t="s">
        <v>156</v>
      </c>
      <c r="F389" s="19">
        <v>2034</v>
      </c>
      <c r="G389" s="24">
        <v>24.91</v>
      </c>
      <c r="H389" s="24">
        <v>0.03</v>
      </c>
      <c r="I389" s="31"/>
      <c r="J389" s="31"/>
      <c r="K389" s="35"/>
    </row>
    <row r="390" spans="2:11" x14ac:dyDescent="0.35">
      <c r="B390" s="8" t="s">
        <v>906</v>
      </c>
      <c r="C390" s="57" t="s">
        <v>907</v>
      </c>
      <c r="D390" s="54" t="s">
        <v>908</v>
      </c>
      <c r="E390" s="6" t="s">
        <v>152</v>
      </c>
      <c r="F390" s="19">
        <v>4289</v>
      </c>
      <c r="G390" s="24">
        <v>24.81</v>
      </c>
      <c r="H390" s="24">
        <v>0.03</v>
      </c>
      <c r="I390" s="31"/>
      <c r="J390" s="31"/>
      <c r="K390" s="35"/>
    </row>
    <row r="391" spans="2:11" x14ac:dyDescent="0.35">
      <c r="B391" s="8" t="s">
        <v>4256</v>
      </c>
      <c r="C391" s="57" t="s">
        <v>4257</v>
      </c>
      <c r="D391" s="54" t="s">
        <v>4258</v>
      </c>
      <c r="E391" s="6" t="s">
        <v>1011</v>
      </c>
      <c r="F391" s="19">
        <v>1331</v>
      </c>
      <c r="G391" s="24">
        <v>24.38</v>
      </c>
      <c r="H391" s="24">
        <v>0.03</v>
      </c>
      <c r="I391" s="31"/>
      <c r="J391" s="31"/>
      <c r="K391" s="35"/>
    </row>
    <row r="392" spans="2:11" x14ac:dyDescent="0.35">
      <c r="B392" s="8" t="s">
        <v>4259</v>
      </c>
      <c r="C392" s="57" t="s">
        <v>4260</v>
      </c>
      <c r="D392" s="54" t="s">
        <v>4261</v>
      </c>
      <c r="E392" s="6" t="s">
        <v>369</v>
      </c>
      <c r="F392" s="19">
        <v>2255</v>
      </c>
      <c r="G392" s="24">
        <v>24.33</v>
      </c>
      <c r="H392" s="24">
        <v>0.03</v>
      </c>
      <c r="I392" s="31"/>
      <c r="J392" s="31"/>
      <c r="K392" s="35"/>
    </row>
    <row r="393" spans="2:11" x14ac:dyDescent="0.35">
      <c r="B393" s="8" t="s">
        <v>4262</v>
      </c>
      <c r="C393" s="57" t="s">
        <v>4263</v>
      </c>
      <c r="D393" s="54" t="s">
        <v>4264</v>
      </c>
      <c r="E393" s="6" t="s">
        <v>131</v>
      </c>
      <c r="F393" s="19">
        <v>5150</v>
      </c>
      <c r="G393" s="24">
        <v>24.33</v>
      </c>
      <c r="H393" s="24">
        <v>0.03</v>
      </c>
      <c r="I393" s="31"/>
      <c r="J393" s="31"/>
      <c r="K393" s="35"/>
    </row>
    <row r="394" spans="2:11" x14ac:dyDescent="0.35">
      <c r="B394" s="8" t="s">
        <v>561</v>
      </c>
      <c r="C394" s="57" t="s">
        <v>562</v>
      </c>
      <c r="D394" s="54" t="s">
        <v>563</v>
      </c>
      <c r="E394" s="6" t="s">
        <v>127</v>
      </c>
      <c r="F394" s="19">
        <v>6583</v>
      </c>
      <c r="G394" s="24">
        <v>24.22</v>
      </c>
      <c r="H394" s="24">
        <v>0.03</v>
      </c>
      <c r="I394" s="31"/>
      <c r="J394" s="31"/>
      <c r="K394" s="35"/>
    </row>
    <row r="395" spans="2:11" x14ac:dyDescent="0.35">
      <c r="B395" s="8" t="s">
        <v>4265</v>
      </c>
      <c r="C395" s="57" t="s">
        <v>4266</v>
      </c>
      <c r="D395" s="54" t="s">
        <v>4267</v>
      </c>
      <c r="E395" s="6" t="s">
        <v>93</v>
      </c>
      <c r="F395" s="19">
        <v>281</v>
      </c>
      <c r="G395" s="24">
        <v>24.19</v>
      </c>
      <c r="H395" s="24">
        <v>0.03</v>
      </c>
      <c r="I395" s="31"/>
      <c r="J395" s="31"/>
      <c r="K395" s="35"/>
    </row>
    <row r="396" spans="2:11" x14ac:dyDescent="0.35">
      <c r="B396" s="8" t="s">
        <v>4268</v>
      </c>
      <c r="C396" s="57" t="s">
        <v>4269</v>
      </c>
      <c r="D396" s="54" t="s">
        <v>4270</v>
      </c>
      <c r="E396" s="6" t="s">
        <v>490</v>
      </c>
      <c r="F396" s="19">
        <v>6287</v>
      </c>
      <c r="G396" s="24">
        <v>23.95</v>
      </c>
      <c r="H396" s="24">
        <v>0.03</v>
      </c>
      <c r="I396" s="31"/>
      <c r="J396" s="31"/>
      <c r="K396" s="35"/>
    </row>
    <row r="397" spans="2:11" x14ac:dyDescent="0.35">
      <c r="B397" s="8" t="s">
        <v>4271</v>
      </c>
      <c r="C397" s="57" t="s">
        <v>4272</v>
      </c>
      <c r="D397" s="54" t="s">
        <v>4273</v>
      </c>
      <c r="E397" s="6" t="s">
        <v>93</v>
      </c>
      <c r="F397" s="19">
        <v>2557</v>
      </c>
      <c r="G397" s="24">
        <v>23.77</v>
      </c>
      <c r="H397" s="24">
        <v>0.03</v>
      </c>
      <c r="I397" s="31"/>
      <c r="J397" s="31"/>
      <c r="K397" s="35"/>
    </row>
    <row r="398" spans="2:11" x14ac:dyDescent="0.35">
      <c r="B398" s="8" t="s">
        <v>817</v>
      </c>
      <c r="C398" s="57" t="s">
        <v>818</v>
      </c>
      <c r="D398" s="54" t="s">
        <v>819</v>
      </c>
      <c r="E398" s="6" t="s">
        <v>820</v>
      </c>
      <c r="F398" s="19">
        <v>823</v>
      </c>
      <c r="G398" s="24">
        <v>23.68</v>
      </c>
      <c r="H398" s="24">
        <v>0.03</v>
      </c>
      <c r="I398" s="31"/>
      <c r="J398" s="31"/>
      <c r="K398" s="35"/>
    </row>
    <row r="399" spans="2:11" x14ac:dyDescent="0.35">
      <c r="B399" s="8" t="s">
        <v>4274</v>
      </c>
      <c r="C399" s="57" t="s">
        <v>4275</v>
      </c>
      <c r="D399" s="54" t="s">
        <v>4276</v>
      </c>
      <c r="E399" s="6" t="s">
        <v>171</v>
      </c>
      <c r="F399" s="19">
        <v>1881</v>
      </c>
      <c r="G399" s="24">
        <v>23.65</v>
      </c>
      <c r="H399" s="24">
        <v>0.03</v>
      </c>
      <c r="I399" s="31"/>
      <c r="J399" s="31"/>
      <c r="K399" s="35"/>
    </row>
    <row r="400" spans="2:11" x14ac:dyDescent="0.35">
      <c r="B400" s="8" t="s">
        <v>357</v>
      </c>
      <c r="C400" s="57" t="s">
        <v>358</v>
      </c>
      <c r="D400" s="54" t="s">
        <v>359</v>
      </c>
      <c r="E400" s="6" t="s">
        <v>131</v>
      </c>
      <c r="F400" s="19">
        <v>12979</v>
      </c>
      <c r="G400" s="24">
        <v>23.35</v>
      </c>
      <c r="H400" s="24">
        <v>0.03</v>
      </c>
      <c r="I400" s="31"/>
      <c r="J400" s="31"/>
      <c r="K400" s="35"/>
    </row>
    <row r="401" spans="2:11" x14ac:dyDescent="0.35">
      <c r="B401" s="8" t="s">
        <v>4277</v>
      </c>
      <c r="C401" s="57" t="s">
        <v>4278</v>
      </c>
      <c r="D401" s="54" t="s">
        <v>4279</v>
      </c>
      <c r="E401" s="6" t="s">
        <v>54</v>
      </c>
      <c r="F401" s="19">
        <v>14893</v>
      </c>
      <c r="G401" s="24">
        <v>23.3</v>
      </c>
      <c r="H401" s="24">
        <v>0.03</v>
      </c>
      <c r="I401" s="31"/>
      <c r="J401" s="31"/>
      <c r="K401" s="35"/>
    </row>
    <row r="402" spans="2:11" x14ac:dyDescent="0.35">
      <c r="B402" s="8" t="s">
        <v>4280</v>
      </c>
      <c r="C402" s="57" t="s">
        <v>4281</v>
      </c>
      <c r="D402" s="54" t="s">
        <v>4282</v>
      </c>
      <c r="E402" s="6" t="s">
        <v>82</v>
      </c>
      <c r="F402" s="19">
        <v>2436</v>
      </c>
      <c r="G402" s="24">
        <v>23.19</v>
      </c>
      <c r="H402" s="24">
        <v>0.03</v>
      </c>
      <c r="I402" s="31"/>
      <c r="J402" s="31"/>
      <c r="K402" s="35"/>
    </row>
    <row r="403" spans="2:11" x14ac:dyDescent="0.35">
      <c r="B403" s="8" t="s">
        <v>4283</v>
      </c>
      <c r="C403" s="57" t="s">
        <v>4284</v>
      </c>
      <c r="D403" s="54" t="s">
        <v>4285</v>
      </c>
      <c r="E403" s="6" t="s">
        <v>319</v>
      </c>
      <c r="F403" s="19">
        <v>521</v>
      </c>
      <c r="G403" s="24">
        <v>23.05</v>
      </c>
      <c r="H403" s="24">
        <v>0.03</v>
      </c>
      <c r="I403" s="31"/>
      <c r="J403" s="31"/>
      <c r="K403" s="35"/>
    </row>
    <row r="404" spans="2:11" x14ac:dyDescent="0.35">
      <c r="B404" s="8" t="s">
        <v>4286</v>
      </c>
      <c r="C404" s="57" t="s">
        <v>4287</v>
      </c>
      <c r="D404" s="54" t="s">
        <v>4288</v>
      </c>
      <c r="E404" s="6" t="s">
        <v>54</v>
      </c>
      <c r="F404" s="19">
        <v>2292</v>
      </c>
      <c r="G404" s="24">
        <v>22.99</v>
      </c>
      <c r="H404" s="24">
        <v>0.03</v>
      </c>
      <c r="I404" s="31"/>
      <c r="J404" s="31"/>
      <c r="K404" s="35"/>
    </row>
    <row r="405" spans="2:11" x14ac:dyDescent="0.35">
      <c r="B405" s="8" t="s">
        <v>4289</v>
      </c>
      <c r="C405" s="57" t="s">
        <v>4290</v>
      </c>
      <c r="D405" s="54" t="s">
        <v>4291</v>
      </c>
      <c r="E405" s="6" t="s">
        <v>290</v>
      </c>
      <c r="F405" s="19">
        <v>6205</v>
      </c>
      <c r="G405" s="24">
        <v>22.91</v>
      </c>
      <c r="H405" s="24">
        <v>0.03</v>
      </c>
      <c r="I405" s="31"/>
      <c r="J405" s="31"/>
      <c r="K405" s="35"/>
    </row>
    <row r="406" spans="2:11" x14ac:dyDescent="0.35">
      <c r="B406" s="8" t="s">
        <v>4292</v>
      </c>
      <c r="C406" s="57" t="s">
        <v>4293</v>
      </c>
      <c r="D406" s="54" t="s">
        <v>4294</v>
      </c>
      <c r="E406" s="6" t="s">
        <v>1100</v>
      </c>
      <c r="F406" s="19">
        <v>1353</v>
      </c>
      <c r="G406" s="24">
        <v>22.87</v>
      </c>
      <c r="H406" s="24">
        <v>0.03</v>
      </c>
      <c r="I406" s="31"/>
      <c r="J406" s="31"/>
      <c r="K406" s="35"/>
    </row>
    <row r="407" spans="2:11" x14ac:dyDescent="0.35">
      <c r="B407" s="8" t="s">
        <v>4295</v>
      </c>
      <c r="C407" s="57" t="s">
        <v>4296</v>
      </c>
      <c r="D407" s="54" t="s">
        <v>4297</v>
      </c>
      <c r="E407" s="6" t="s">
        <v>1100</v>
      </c>
      <c r="F407" s="19">
        <v>1339</v>
      </c>
      <c r="G407" s="24">
        <v>22.57</v>
      </c>
      <c r="H407" s="24">
        <v>0.03</v>
      </c>
      <c r="I407" s="31"/>
      <c r="J407" s="31"/>
      <c r="K407" s="35"/>
    </row>
    <row r="408" spans="2:11" x14ac:dyDescent="0.35">
      <c r="B408" s="8" t="s">
        <v>4298</v>
      </c>
      <c r="C408" s="57" t="s">
        <v>4299</v>
      </c>
      <c r="D408" s="54" t="s">
        <v>4300</v>
      </c>
      <c r="E408" s="6" t="s">
        <v>54</v>
      </c>
      <c r="F408" s="19">
        <v>4575</v>
      </c>
      <c r="G408" s="24">
        <v>22.28</v>
      </c>
      <c r="H408" s="24">
        <v>0.03</v>
      </c>
      <c r="I408" s="31"/>
      <c r="J408" s="31"/>
      <c r="K408" s="35"/>
    </row>
    <row r="409" spans="2:11" x14ac:dyDescent="0.35">
      <c r="B409" s="8" t="s">
        <v>2756</v>
      </c>
      <c r="C409" s="57" t="s">
        <v>2757</v>
      </c>
      <c r="D409" s="54" t="s">
        <v>2758</v>
      </c>
      <c r="E409" s="6" t="s">
        <v>50</v>
      </c>
      <c r="F409" s="19">
        <v>3731</v>
      </c>
      <c r="G409" s="24">
        <v>22.26</v>
      </c>
      <c r="H409" s="24">
        <v>0.03</v>
      </c>
      <c r="I409" s="31"/>
      <c r="J409" s="31"/>
      <c r="K409" s="35"/>
    </row>
    <row r="410" spans="2:11" x14ac:dyDescent="0.35">
      <c r="B410" s="8" t="s">
        <v>4301</v>
      </c>
      <c r="C410" s="57" t="s">
        <v>4302</v>
      </c>
      <c r="D410" s="54" t="s">
        <v>4303</v>
      </c>
      <c r="E410" s="6" t="s">
        <v>319</v>
      </c>
      <c r="F410" s="19">
        <v>3397</v>
      </c>
      <c r="G410" s="24">
        <v>22.08</v>
      </c>
      <c r="H410" s="24">
        <v>0.03</v>
      </c>
      <c r="I410" s="31"/>
      <c r="J410" s="31"/>
      <c r="K410" s="35"/>
    </row>
    <row r="411" spans="2:11" x14ac:dyDescent="0.35">
      <c r="B411" s="8" t="s">
        <v>4304</v>
      </c>
      <c r="C411" s="57" t="s">
        <v>4305</v>
      </c>
      <c r="D411" s="54" t="s">
        <v>4306</v>
      </c>
      <c r="E411" s="6" t="s">
        <v>135</v>
      </c>
      <c r="F411" s="19">
        <v>5535</v>
      </c>
      <c r="G411" s="24">
        <v>22.07</v>
      </c>
      <c r="H411" s="24">
        <v>0.03</v>
      </c>
      <c r="I411" s="31"/>
      <c r="J411" s="31"/>
      <c r="K411" s="35"/>
    </row>
    <row r="412" spans="2:11" x14ac:dyDescent="0.35">
      <c r="B412" s="8" t="s">
        <v>964</v>
      </c>
      <c r="C412" s="57" t="s">
        <v>965</v>
      </c>
      <c r="D412" s="54" t="s">
        <v>966</v>
      </c>
      <c r="E412" s="6" t="s">
        <v>152</v>
      </c>
      <c r="F412" s="19">
        <v>2168</v>
      </c>
      <c r="G412" s="24">
        <v>21.84</v>
      </c>
      <c r="H412" s="24">
        <v>0.03</v>
      </c>
      <c r="I412" s="31"/>
      <c r="J412" s="31"/>
      <c r="K412" s="35"/>
    </row>
    <row r="413" spans="2:11" x14ac:dyDescent="0.35">
      <c r="B413" s="8" t="s">
        <v>4307</v>
      </c>
      <c r="C413" s="57" t="s">
        <v>4308</v>
      </c>
      <c r="D413" s="54" t="s">
        <v>4309</v>
      </c>
      <c r="E413" s="6" t="s">
        <v>71</v>
      </c>
      <c r="F413" s="19">
        <v>1870</v>
      </c>
      <c r="G413" s="24">
        <v>21.83</v>
      </c>
      <c r="H413" s="24">
        <v>0.03</v>
      </c>
      <c r="I413" s="31"/>
      <c r="J413" s="31"/>
      <c r="K413" s="35"/>
    </row>
    <row r="414" spans="2:11" x14ac:dyDescent="0.35">
      <c r="B414" s="8" t="s">
        <v>552</v>
      </c>
      <c r="C414" s="57" t="s">
        <v>553</v>
      </c>
      <c r="D414" s="54" t="s">
        <v>554</v>
      </c>
      <c r="E414" s="6" t="s">
        <v>135</v>
      </c>
      <c r="F414" s="19">
        <v>3103</v>
      </c>
      <c r="G414" s="24">
        <v>21.71</v>
      </c>
      <c r="H414" s="24">
        <v>0.03</v>
      </c>
      <c r="I414" s="31"/>
      <c r="J414" s="31"/>
      <c r="K414" s="35"/>
    </row>
    <row r="415" spans="2:11" x14ac:dyDescent="0.35">
      <c r="B415" s="8" t="s">
        <v>555</v>
      </c>
      <c r="C415" s="57" t="s">
        <v>556</v>
      </c>
      <c r="D415" s="54" t="s">
        <v>557</v>
      </c>
      <c r="E415" s="6" t="s">
        <v>127</v>
      </c>
      <c r="F415" s="19">
        <v>2788</v>
      </c>
      <c r="G415" s="24">
        <v>21.63</v>
      </c>
      <c r="H415" s="24">
        <v>0.03</v>
      </c>
      <c r="I415" s="31"/>
      <c r="J415" s="31"/>
      <c r="K415" s="35"/>
    </row>
    <row r="416" spans="2:11" x14ac:dyDescent="0.35">
      <c r="B416" s="8" t="s">
        <v>1033</v>
      </c>
      <c r="C416" s="57" t="s">
        <v>1034</v>
      </c>
      <c r="D416" s="54" t="s">
        <v>1035</v>
      </c>
      <c r="E416" s="6" t="s">
        <v>71</v>
      </c>
      <c r="F416" s="19">
        <v>40776</v>
      </c>
      <c r="G416" s="24">
        <v>21.63</v>
      </c>
      <c r="H416" s="24">
        <v>0.03</v>
      </c>
      <c r="I416" s="31"/>
      <c r="J416" s="31"/>
      <c r="K416" s="35"/>
    </row>
    <row r="417" spans="2:11" x14ac:dyDescent="0.35">
      <c r="B417" s="8" t="s">
        <v>4310</v>
      </c>
      <c r="C417" s="57" t="s">
        <v>5193</v>
      </c>
      <c r="D417" s="54" t="s">
        <v>4312</v>
      </c>
      <c r="E417" s="6" t="s">
        <v>200</v>
      </c>
      <c r="F417" s="19">
        <v>4202</v>
      </c>
      <c r="G417" s="24">
        <v>21.59</v>
      </c>
      <c r="H417" s="24">
        <v>0.03</v>
      </c>
      <c r="I417" s="31"/>
      <c r="J417" s="31"/>
      <c r="K417" s="35"/>
    </row>
    <row r="418" spans="2:11" x14ac:dyDescent="0.35">
      <c r="B418" s="8" t="s">
        <v>4313</v>
      </c>
      <c r="C418" s="57" t="s">
        <v>4314</v>
      </c>
      <c r="D418" s="54" t="s">
        <v>4315</v>
      </c>
      <c r="E418" s="6" t="s">
        <v>160</v>
      </c>
      <c r="F418" s="19">
        <v>9217</v>
      </c>
      <c r="G418" s="24">
        <v>21.47</v>
      </c>
      <c r="H418" s="24">
        <v>0.03</v>
      </c>
      <c r="I418" s="31"/>
      <c r="J418" s="31"/>
      <c r="K418" s="35"/>
    </row>
    <row r="419" spans="2:11" x14ac:dyDescent="0.35">
      <c r="B419" s="8" t="s">
        <v>4316</v>
      </c>
      <c r="C419" s="57" t="s">
        <v>203</v>
      </c>
      <c r="D419" s="54" t="s">
        <v>4317</v>
      </c>
      <c r="E419" s="6" t="s">
        <v>156</v>
      </c>
      <c r="F419" s="19">
        <v>1528</v>
      </c>
      <c r="G419" s="24">
        <v>21.44</v>
      </c>
      <c r="H419" s="24">
        <v>0.03</v>
      </c>
      <c r="I419" s="31"/>
      <c r="J419" s="31"/>
      <c r="K419" s="35"/>
    </row>
    <row r="420" spans="2:11" x14ac:dyDescent="0.35">
      <c r="B420" s="8" t="s">
        <v>4318</v>
      </c>
      <c r="C420" s="57" t="s">
        <v>4319</v>
      </c>
      <c r="D420" s="54" t="s">
        <v>4320</v>
      </c>
      <c r="E420" s="6" t="s">
        <v>215</v>
      </c>
      <c r="F420" s="19">
        <v>3311</v>
      </c>
      <c r="G420" s="24">
        <v>21.08</v>
      </c>
      <c r="H420" s="24">
        <v>0.03</v>
      </c>
      <c r="I420" s="31"/>
      <c r="J420" s="31"/>
      <c r="K420" s="35"/>
    </row>
    <row r="421" spans="2:11" x14ac:dyDescent="0.35">
      <c r="B421" s="8" t="s">
        <v>4321</v>
      </c>
      <c r="C421" s="57" t="s">
        <v>4322</v>
      </c>
      <c r="D421" s="54" t="s">
        <v>4323</v>
      </c>
      <c r="E421" s="6" t="s">
        <v>820</v>
      </c>
      <c r="F421" s="19">
        <v>6223</v>
      </c>
      <c r="G421" s="24">
        <v>20.46</v>
      </c>
      <c r="H421" s="24">
        <v>0.03</v>
      </c>
      <c r="I421" s="31"/>
      <c r="J421" s="31"/>
      <c r="K421" s="35"/>
    </row>
    <row r="422" spans="2:11" x14ac:dyDescent="0.35">
      <c r="B422" s="8" t="s">
        <v>4324</v>
      </c>
      <c r="C422" s="57" t="s">
        <v>796</v>
      </c>
      <c r="D422" s="54" t="s">
        <v>4325</v>
      </c>
      <c r="E422" s="6" t="s">
        <v>82</v>
      </c>
      <c r="F422" s="19">
        <v>4775</v>
      </c>
      <c r="G422" s="24">
        <v>20.29</v>
      </c>
      <c r="H422" s="24">
        <v>0.03</v>
      </c>
      <c r="I422" s="31"/>
      <c r="J422" s="31"/>
      <c r="K422" s="35"/>
    </row>
    <row r="423" spans="2:11" x14ac:dyDescent="0.35">
      <c r="B423" s="8" t="s">
        <v>4326</v>
      </c>
      <c r="C423" s="57" t="s">
        <v>4327</v>
      </c>
      <c r="D423" s="54" t="s">
        <v>4328</v>
      </c>
      <c r="E423" s="6" t="s">
        <v>131</v>
      </c>
      <c r="F423" s="19">
        <v>11174</v>
      </c>
      <c r="G423" s="24">
        <v>20.13</v>
      </c>
      <c r="H423" s="24">
        <v>0.02</v>
      </c>
      <c r="I423" s="31"/>
      <c r="J423" s="31"/>
      <c r="K423" s="35"/>
    </row>
    <row r="424" spans="2:11" x14ac:dyDescent="0.35">
      <c r="B424" s="8" t="s">
        <v>2727</v>
      </c>
      <c r="C424" s="57" t="s">
        <v>2728</v>
      </c>
      <c r="D424" s="54" t="s">
        <v>2729</v>
      </c>
      <c r="E424" s="6" t="s">
        <v>54</v>
      </c>
      <c r="F424" s="19">
        <v>12525</v>
      </c>
      <c r="G424" s="24">
        <v>20.11</v>
      </c>
      <c r="H424" s="24">
        <v>0.02</v>
      </c>
      <c r="I424" s="31"/>
      <c r="J424" s="31"/>
      <c r="K424" s="35"/>
    </row>
    <row r="425" spans="2:11" x14ac:dyDescent="0.35">
      <c r="B425" s="8" t="s">
        <v>4329</v>
      </c>
      <c r="C425" s="57" t="s">
        <v>4330</v>
      </c>
      <c r="D425" s="54" t="s">
        <v>4331</v>
      </c>
      <c r="E425" s="6" t="s">
        <v>215</v>
      </c>
      <c r="F425" s="19">
        <v>1894</v>
      </c>
      <c r="G425" s="24">
        <v>19.989999999999998</v>
      </c>
      <c r="H425" s="24">
        <v>0.02</v>
      </c>
      <c r="I425" s="31"/>
      <c r="J425" s="31"/>
      <c r="K425" s="35"/>
    </row>
    <row r="426" spans="2:11" x14ac:dyDescent="0.35">
      <c r="B426" s="8" t="s">
        <v>4332</v>
      </c>
      <c r="C426" s="57" t="s">
        <v>1716</v>
      </c>
      <c r="D426" s="54" t="s">
        <v>4333</v>
      </c>
      <c r="E426" s="6" t="s">
        <v>43</v>
      </c>
      <c r="F426" s="19">
        <v>25621</v>
      </c>
      <c r="G426" s="24">
        <v>19.91</v>
      </c>
      <c r="H426" s="24">
        <v>0.02</v>
      </c>
      <c r="I426" s="31"/>
      <c r="J426" s="31"/>
      <c r="K426" s="35"/>
    </row>
    <row r="427" spans="2:11" x14ac:dyDescent="0.35">
      <c r="B427" s="8" t="s">
        <v>4334</v>
      </c>
      <c r="C427" s="57" t="s">
        <v>4335</v>
      </c>
      <c r="D427" s="54" t="s">
        <v>4336</v>
      </c>
      <c r="E427" s="6" t="s">
        <v>131</v>
      </c>
      <c r="F427" s="19">
        <v>1155</v>
      </c>
      <c r="G427" s="24">
        <v>19.78</v>
      </c>
      <c r="H427" s="24">
        <v>0.02</v>
      </c>
      <c r="I427" s="31"/>
      <c r="J427" s="31"/>
      <c r="K427" s="35"/>
    </row>
    <row r="428" spans="2:11" x14ac:dyDescent="0.35">
      <c r="B428" s="8" t="s">
        <v>4337</v>
      </c>
      <c r="C428" s="57" t="s">
        <v>4338</v>
      </c>
      <c r="D428" s="54" t="s">
        <v>4339</v>
      </c>
      <c r="E428" s="6" t="s">
        <v>145</v>
      </c>
      <c r="F428" s="19">
        <v>3668</v>
      </c>
      <c r="G428" s="24">
        <v>19.78</v>
      </c>
      <c r="H428" s="24">
        <v>0.02</v>
      </c>
      <c r="I428" s="31"/>
      <c r="J428" s="31"/>
      <c r="K428" s="35"/>
    </row>
    <row r="429" spans="2:11" x14ac:dyDescent="0.35">
      <c r="B429" s="8" t="s">
        <v>4340</v>
      </c>
      <c r="C429" s="57" t="s">
        <v>4341</v>
      </c>
      <c r="D429" s="54" t="s">
        <v>4342</v>
      </c>
      <c r="E429" s="6" t="s">
        <v>160</v>
      </c>
      <c r="F429" s="19">
        <v>2776</v>
      </c>
      <c r="G429" s="24">
        <v>19.68</v>
      </c>
      <c r="H429" s="24">
        <v>0.02</v>
      </c>
      <c r="I429" s="31"/>
      <c r="J429" s="31"/>
      <c r="K429" s="35"/>
    </row>
    <row r="430" spans="2:11" x14ac:dyDescent="0.35">
      <c r="B430" s="8" t="s">
        <v>4343</v>
      </c>
      <c r="C430" s="57" t="s">
        <v>4344</v>
      </c>
      <c r="D430" s="54" t="s">
        <v>4345</v>
      </c>
      <c r="E430" s="6" t="s">
        <v>156</v>
      </c>
      <c r="F430" s="19">
        <v>1792</v>
      </c>
      <c r="G430" s="24">
        <v>19.600000000000001</v>
      </c>
      <c r="H430" s="24">
        <v>0.02</v>
      </c>
      <c r="I430" s="31"/>
      <c r="J430" s="31"/>
      <c r="K430" s="35"/>
    </row>
    <row r="431" spans="2:11" x14ac:dyDescent="0.35">
      <c r="B431" s="8" t="s">
        <v>4346</v>
      </c>
      <c r="C431" s="57" t="s">
        <v>4347</v>
      </c>
      <c r="D431" s="54" t="s">
        <v>4348</v>
      </c>
      <c r="E431" s="6" t="s">
        <v>82</v>
      </c>
      <c r="F431" s="19">
        <v>11387</v>
      </c>
      <c r="G431" s="24">
        <v>19.38</v>
      </c>
      <c r="H431" s="24">
        <v>0.02</v>
      </c>
      <c r="I431" s="31"/>
      <c r="J431" s="31"/>
      <c r="K431" s="35"/>
    </row>
    <row r="432" spans="2:11" x14ac:dyDescent="0.35">
      <c r="B432" s="8" t="s">
        <v>4349</v>
      </c>
      <c r="C432" s="57" t="s">
        <v>4350</v>
      </c>
      <c r="D432" s="54" t="s">
        <v>4351</v>
      </c>
      <c r="E432" s="6" t="s">
        <v>111</v>
      </c>
      <c r="F432" s="19">
        <v>14240</v>
      </c>
      <c r="G432" s="24">
        <v>19.239999999999998</v>
      </c>
      <c r="H432" s="24">
        <v>0.02</v>
      </c>
      <c r="I432" s="31"/>
      <c r="J432" s="31"/>
      <c r="K432" s="35"/>
    </row>
    <row r="433" spans="2:11" x14ac:dyDescent="0.35">
      <c r="B433" s="8" t="s">
        <v>4352</v>
      </c>
      <c r="C433" s="57" t="s">
        <v>4353</v>
      </c>
      <c r="D433" s="54" t="s">
        <v>4354</v>
      </c>
      <c r="E433" s="6" t="s">
        <v>880</v>
      </c>
      <c r="F433" s="19">
        <v>2942</v>
      </c>
      <c r="G433" s="24">
        <v>19.16</v>
      </c>
      <c r="H433" s="24">
        <v>0.02</v>
      </c>
      <c r="I433" s="31"/>
      <c r="J433" s="31"/>
      <c r="K433" s="35"/>
    </row>
    <row r="434" spans="2:11" x14ac:dyDescent="0.35">
      <c r="B434" s="8" t="s">
        <v>4355</v>
      </c>
      <c r="C434" s="57" t="s">
        <v>4356</v>
      </c>
      <c r="D434" s="54" t="s">
        <v>4357</v>
      </c>
      <c r="E434" s="6" t="s">
        <v>309</v>
      </c>
      <c r="F434" s="19">
        <v>2871</v>
      </c>
      <c r="G434" s="24">
        <v>18.98</v>
      </c>
      <c r="H434" s="24">
        <v>0.02</v>
      </c>
      <c r="I434" s="31"/>
      <c r="J434" s="31"/>
      <c r="K434" s="35"/>
    </row>
    <row r="435" spans="2:11" x14ac:dyDescent="0.35">
      <c r="B435" s="8" t="s">
        <v>4358</v>
      </c>
      <c r="C435" s="57" t="s">
        <v>4359</v>
      </c>
      <c r="D435" s="54" t="s">
        <v>4360</v>
      </c>
      <c r="E435" s="6" t="s">
        <v>319</v>
      </c>
      <c r="F435" s="19">
        <v>3819</v>
      </c>
      <c r="G435" s="24">
        <v>18.96</v>
      </c>
      <c r="H435" s="24">
        <v>0.02</v>
      </c>
      <c r="I435" s="31"/>
      <c r="J435" s="31"/>
      <c r="K435" s="35"/>
    </row>
    <row r="436" spans="2:11" x14ac:dyDescent="0.35">
      <c r="B436" s="8" t="s">
        <v>4361</v>
      </c>
      <c r="C436" s="57" t="s">
        <v>764</v>
      </c>
      <c r="D436" s="54" t="s">
        <v>4362</v>
      </c>
      <c r="E436" s="6" t="s">
        <v>43</v>
      </c>
      <c r="F436" s="19">
        <v>20381</v>
      </c>
      <c r="G436" s="24">
        <v>18.809999999999999</v>
      </c>
      <c r="H436" s="24">
        <v>0.02</v>
      </c>
      <c r="I436" s="31"/>
      <c r="J436" s="31"/>
      <c r="K436" s="35"/>
    </row>
    <row r="437" spans="2:11" x14ac:dyDescent="0.35">
      <c r="B437" s="8" t="s">
        <v>2759</v>
      </c>
      <c r="C437" s="57" t="s">
        <v>2760</v>
      </c>
      <c r="D437" s="54" t="s">
        <v>2761</v>
      </c>
      <c r="E437" s="6" t="s">
        <v>131</v>
      </c>
      <c r="F437" s="19">
        <v>3854</v>
      </c>
      <c r="G437" s="24">
        <v>18.61</v>
      </c>
      <c r="H437" s="24">
        <v>0.02</v>
      </c>
      <c r="I437" s="31"/>
      <c r="J437" s="31"/>
      <c r="K437" s="35"/>
    </row>
    <row r="438" spans="2:11" x14ac:dyDescent="0.35">
      <c r="B438" s="8" t="s">
        <v>4363</v>
      </c>
      <c r="C438" s="57" t="s">
        <v>4364</v>
      </c>
      <c r="D438" s="54" t="s">
        <v>4365</v>
      </c>
      <c r="E438" s="6" t="s">
        <v>152</v>
      </c>
      <c r="F438" s="19">
        <v>1188</v>
      </c>
      <c r="G438" s="24">
        <v>18.59</v>
      </c>
      <c r="H438" s="24">
        <v>0.02</v>
      </c>
      <c r="I438" s="31"/>
      <c r="J438" s="31"/>
      <c r="K438" s="35"/>
    </row>
    <row r="439" spans="2:11" x14ac:dyDescent="0.35">
      <c r="B439" s="8" t="s">
        <v>4366</v>
      </c>
      <c r="C439" s="57" t="s">
        <v>4367</v>
      </c>
      <c r="D439" s="54" t="s">
        <v>4368</v>
      </c>
      <c r="E439" s="6" t="s">
        <v>111</v>
      </c>
      <c r="F439" s="19">
        <v>4683</v>
      </c>
      <c r="G439" s="24">
        <v>18.5</v>
      </c>
      <c r="H439" s="24">
        <v>0.02</v>
      </c>
      <c r="I439" s="31"/>
      <c r="J439" s="31"/>
      <c r="K439" s="35"/>
    </row>
    <row r="440" spans="2:11" x14ac:dyDescent="0.35">
      <c r="B440" s="8" t="s">
        <v>4369</v>
      </c>
      <c r="C440" s="57" t="s">
        <v>4370</v>
      </c>
      <c r="D440" s="54" t="s">
        <v>4371</v>
      </c>
      <c r="E440" s="6" t="s">
        <v>93</v>
      </c>
      <c r="F440" s="19">
        <v>921</v>
      </c>
      <c r="G440" s="24">
        <v>18.420000000000002</v>
      </c>
      <c r="H440" s="24">
        <v>0.02</v>
      </c>
      <c r="I440" s="31"/>
      <c r="J440" s="31"/>
      <c r="K440" s="35"/>
    </row>
    <row r="441" spans="2:11" x14ac:dyDescent="0.35">
      <c r="B441" s="8" t="s">
        <v>4372</v>
      </c>
      <c r="C441" s="57" t="s">
        <v>4373</v>
      </c>
      <c r="D441" s="54" t="s">
        <v>4374</v>
      </c>
      <c r="E441" s="6" t="s">
        <v>445</v>
      </c>
      <c r="F441" s="19">
        <v>2847</v>
      </c>
      <c r="G441" s="24">
        <v>18.21</v>
      </c>
      <c r="H441" s="24">
        <v>0.02</v>
      </c>
      <c r="I441" s="31"/>
      <c r="J441" s="31"/>
      <c r="K441" s="35"/>
    </row>
    <row r="442" spans="2:11" x14ac:dyDescent="0.35">
      <c r="B442" s="8" t="s">
        <v>4375</v>
      </c>
      <c r="C442" s="57" t="s">
        <v>4376</v>
      </c>
      <c r="D442" s="54" t="s">
        <v>4377</v>
      </c>
      <c r="E442" s="6" t="s">
        <v>119</v>
      </c>
      <c r="F442" s="19">
        <v>4022</v>
      </c>
      <c r="G442" s="24">
        <v>18.059999999999999</v>
      </c>
      <c r="H442" s="24">
        <v>0.02</v>
      </c>
      <c r="I442" s="31"/>
      <c r="J442" s="31"/>
      <c r="K442" s="35"/>
    </row>
    <row r="443" spans="2:11" x14ac:dyDescent="0.35">
      <c r="B443" s="8" t="s">
        <v>487</v>
      </c>
      <c r="C443" s="57" t="s">
        <v>488</v>
      </c>
      <c r="D443" s="54" t="s">
        <v>489</v>
      </c>
      <c r="E443" s="6" t="s">
        <v>490</v>
      </c>
      <c r="F443" s="19">
        <v>3241</v>
      </c>
      <c r="G443" s="24">
        <v>17.989999999999998</v>
      </c>
      <c r="H443" s="24">
        <v>0.02</v>
      </c>
      <c r="I443" s="31"/>
      <c r="J443" s="31"/>
      <c r="K443" s="35"/>
    </row>
    <row r="444" spans="2:11" x14ac:dyDescent="0.35">
      <c r="B444" s="8" t="s">
        <v>4378</v>
      </c>
      <c r="C444" s="57" t="s">
        <v>4379</v>
      </c>
      <c r="D444" s="54" t="s">
        <v>4380</v>
      </c>
      <c r="E444" s="6" t="s">
        <v>119</v>
      </c>
      <c r="F444" s="19">
        <v>2673</v>
      </c>
      <c r="G444" s="24">
        <v>17.86</v>
      </c>
      <c r="H444" s="24">
        <v>0.02</v>
      </c>
      <c r="I444" s="31"/>
      <c r="J444" s="31"/>
      <c r="K444" s="35"/>
    </row>
    <row r="445" spans="2:11" x14ac:dyDescent="0.35">
      <c r="B445" s="8" t="s">
        <v>4381</v>
      </c>
      <c r="C445" s="57" t="s">
        <v>4382</v>
      </c>
      <c r="D445" s="54" t="s">
        <v>4383</v>
      </c>
      <c r="E445" s="6" t="s">
        <v>494</v>
      </c>
      <c r="F445" s="19">
        <v>3458</v>
      </c>
      <c r="G445" s="24">
        <v>17.690000000000001</v>
      </c>
      <c r="H445" s="24">
        <v>0.02</v>
      </c>
      <c r="I445" s="31"/>
      <c r="J445" s="31"/>
      <c r="K445" s="35"/>
    </row>
    <row r="446" spans="2:11" x14ac:dyDescent="0.35">
      <c r="B446" s="8" t="s">
        <v>4384</v>
      </c>
      <c r="C446" s="57" t="s">
        <v>4385</v>
      </c>
      <c r="D446" s="54" t="s">
        <v>4386</v>
      </c>
      <c r="E446" s="6" t="s">
        <v>82</v>
      </c>
      <c r="F446" s="19">
        <v>18401</v>
      </c>
      <c r="G446" s="24">
        <v>17.68</v>
      </c>
      <c r="H446" s="24">
        <v>0.02</v>
      </c>
      <c r="I446" s="31"/>
      <c r="J446" s="31"/>
      <c r="K446" s="35"/>
    </row>
    <row r="447" spans="2:11" x14ac:dyDescent="0.35">
      <c r="B447" s="8" t="s">
        <v>1054</v>
      </c>
      <c r="C447" s="57" t="s">
        <v>1055</v>
      </c>
      <c r="D447" s="54" t="s">
        <v>1056</v>
      </c>
      <c r="E447" s="6" t="s">
        <v>200</v>
      </c>
      <c r="F447" s="19">
        <v>52661</v>
      </c>
      <c r="G447" s="24">
        <v>17.57</v>
      </c>
      <c r="H447" s="24">
        <v>0.02</v>
      </c>
      <c r="I447" s="31"/>
      <c r="J447" s="31"/>
      <c r="K447" s="35"/>
    </row>
    <row r="448" spans="2:11" x14ac:dyDescent="0.35">
      <c r="B448" s="8" t="s">
        <v>4387</v>
      </c>
      <c r="C448" s="57" t="s">
        <v>4388</v>
      </c>
      <c r="D448" s="54" t="s">
        <v>4389</v>
      </c>
      <c r="E448" s="6" t="s">
        <v>542</v>
      </c>
      <c r="F448" s="19">
        <v>12400</v>
      </c>
      <c r="G448" s="24">
        <v>17.12</v>
      </c>
      <c r="H448" s="24">
        <v>0.02</v>
      </c>
      <c r="I448" s="31"/>
      <c r="J448" s="31"/>
      <c r="K448" s="35"/>
    </row>
    <row r="449" spans="2:11" x14ac:dyDescent="0.35">
      <c r="B449" s="8" t="s">
        <v>4390</v>
      </c>
      <c r="C449" s="57" t="s">
        <v>4391</v>
      </c>
      <c r="D449" s="54" t="s">
        <v>4392</v>
      </c>
      <c r="E449" s="6" t="s">
        <v>145</v>
      </c>
      <c r="F449" s="19">
        <v>6160</v>
      </c>
      <c r="G449" s="24">
        <v>17.09</v>
      </c>
      <c r="H449" s="24">
        <v>0.02</v>
      </c>
      <c r="I449" s="31"/>
      <c r="J449" s="31"/>
      <c r="K449" s="35"/>
    </row>
    <row r="450" spans="2:11" x14ac:dyDescent="0.35">
      <c r="B450" s="8" t="s">
        <v>4037</v>
      </c>
      <c r="C450" s="57" t="s">
        <v>4038</v>
      </c>
      <c r="D450" s="54" t="s">
        <v>4039</v>
      </c>
      <c r="E450" s="6" t="s">
        <v>86</v>
      </c>
      <c r="F450" s="19">
        <v>11000</v>
      </c>
      <c r="G450" s="24">
        <v>17</v>
      </c>
      <c r="H450" s="24">
        <v>0.02</v>
      </c>
      <c r="I450" s="31"/>
      <c r="J450" s="31"/>
      <c r="K450" s="35"/>
    </row>
    <row r="451" spans="2:11" x14ac:dyDescent="0.35">
      <c r="B451" s="8" t="s">
        <v>4393</v>
      </c>
      <c r="C451" s="57" t="s">
        <v>4394</v>
      </c>
      <c r="D451" s="54" t="s">
        <v>4395</v>
      </c>
      <c r="E451" s="6" t="s">
        <v>135</v>
      </c>
      <c r="F451" s="19">
        <v>11184</v>
      </c>
      <c r="G451" s="24">
        <v>16.850000000000001</v>
      </c>
      <c r="H451" s="24">
        <v>0.02</v>
      </c>
      <c r="I451" s="31"/>
      <c r="J451" s="31"/>
      <c r="K451" s="35"/>
    </row>
    <row r="452" spans="2:11" x14ac:dyDescent="0.35">
      <c r="B452" s="8" t="s">
        <v>4396</v>
      </c>
      <c r="C452" s="57" t="s">
        <v>4397</v>
      </c>
      <c r="D452" s="54" t="s">
        <v>4398</v>
      </c>
      <c r="E452" s="6" t="s">
        <v>50</v>
      </c>
      <c r="F452" s="19">
        <v>766</v>
      </c>
      <c r="G452" s="24">
        <v>16.71</v>
      </c>
      <c r="H452" s="24">
        <v>0.02</v>
      </c>
      <c r="I452" s="31"/>
      <c r="J452" s="31"/>
      <c r="K452" s="35"/>
    </row>
    <row r="453" spans="2:11" x14ac:dyDescent="0.35">
      <c r="B453" s="8" t="s">
        <v>4399</v>
      </c>
      <c r="C453" s="57" t="s">
        <v>4400</v>
      </c>
      <c r="D453" s="54" t="s">
        <v>4401</v>
      </c>
      <c r="E453" s="6" t="s">
        <v>202</v>
      </c>
      <c r="F453" s="19">
        <v>270</v>
      </c>
      <c r="G453" s="24">
        <v>16.57</v>
      </c>
      <c r="H453" s="24">
        <v>0.02</v>
      </c>
      <c r="I453" s="31"/>
      <c r="J453" s="31"/>
      <c r="K453" s="35"/>
    </row>
    <row r="454" spans="2:11" x14ac:dyDescent="0.35">
      <c r="B454" s="8" t="s">
        <v>4402</v>
      </c>
      <c r="C454" s="57" t="s">
        <v>4403</v>
      </c>
      <c r="D454" s="54" t="s">
        <v>4404</v>
      </c>
      <c r="E454" s="6" t="s">
        <v>93</v>
      </c>
      <c r="F454" s="19">
        <v>2164</v>
      </c>
      <c r="G454" s="24">
        <v>16.46</v>
      </c>
      <c r="H454" s="24">
        <v>0.02</v>
      </c>
      <c r="I454" s="31"/>
      <c r="J454" s="31"/>
      <c r="K454" s="35"/>
    </row>
    <row r="455" spans="2:11" x14ac:dyDescent="0.35">
      <c r="B455" s="8" t="s">
        <v>4237</v>
      </c>
      <c r="C455" s="57" t="s">
        <v>4405</v>
      </c>
      <c r="D455" s="54" t="s">
        <v>4406</v>
      </c>
      <c r="E455" s="6" t="s">
        <v>67</v>
      </c>
      <c r="F455" s="19">
        <v>5906</v>
      </c>
      <c r="G455" s="24">
        <v>16.36</v>
      </c>
      <c r="H455" s="24">
        <v>0.02</v>
      </c>
      <c r="I455" s="31"/>
      <c r="J455" s="31"/>
      <c r="K455" s="35"/>
    </row>
    <row r="456" spans="2:11" x14ac:dyDescent="0.35">
      <c r="B456" s="8" t="s">
        <v>4407</v>
      </c>
      <c r="C456" s="57" t="s">
        <v>5194</v>
      </c>
      <c r="D456" s="54" t="s">
        <v>4408</v>
      </c>
      <c r="E456" s="6" t="s">
        <v>50</v>
      </c>
      <c r="F456" s="19">
        <v>3302</v>
      </c>
      <c r="G456" s="24">
        <v>15.43</v>
      </c>
      <c r="H456" s="24">
        <v>0.02</v>
      </c>
      <c r="I456" s="31"/>
      <c r="J456" s="31"/>
      <c r="K456" s="35"/>
    </row>
    <row r="457" spans="2:11" x14ac:dyDescent="0.35">
      <c r="B457" s="8" t="s">
        <v>4409</v>
      </c>
      <c r="C457" s="57" t="s">
        <v>4410</v>
      </c>
      <c r="D457" s="54" t="s">
        <v>4411</v>
      </c>
      <c r="E457" s="6" t="s">
        <v>93</v>
      </c>
      <c r="F457" s="19">
        <v>1404</v>
      </c>
      <c r="G457" s="24">
        <v>15.18</v>
      </c>
      <c r="H457" s="24">
        <v>0.02</v>
      </c>
      <c r="I457" s="31"/>
      <c r="J457" s="31"/>
      <c r="K457" s="35"/>
    </row>
    <row r="458" spans="2:11" x14ac:dyDescent="0.35">
      <c r="B458" s="8" t="s">
        <v>2768</v>
      </c>
      <c r="C458" s="57" t="s">
        <v>2769</v>
      </c>
      <c r="D458" s="54" t="s">
        <v>2770</v>
      </c>
      <c r="E458" s="6" t="s">
        <v>54</v>
      </c>
      <c r="F458" s="19">
        <v>6598</v>
      </c>
      <c r="G458" s="24">
        <v>15.05</v>
      </c>
      <c r="H458" s="24">
        <v>0.02</v>
      </c>
      <c r="I458" s="31"/>
      <c r="J458" s="31"/>
      <c r="K458" s="35"/>
    </row>
    <row r="459" spans="2:11" x14ac:dyDescent="0.35">
      <c r="B459" s="8" t="s">
        <v>4412</v>
      </c>
      <c r="C459" s="57" t="s">
        <v>4413</v>
      </c>
      <c r="D459" s="54" t="s">
        <v>4414</v>
      </c>
      <c r="E459" s="6" t="s">
        <v>490</v>
      </c>
      <c r="F459" s="19">
        <v>3908</v>
      </c>
      <c r="G459" s="24">
        <v>15.02</v>
      </c>
      <c r="H459" s="24">
        <v>0.02</v>
      </c>
      <c r="I459" s="31"/>
      <c r="J459" s="31"/>
      <c r="K459" s="35"/>
    </row>
    <row r="460" spans="2:11" x14ac:dyDescent="0.35">
      <c r="B460" s="8" t="s">
        <v>4415</v>
      </c>
      <c r="C460" s="57" t="s">
        <v>4416</v>
      </c>
      <c r="D460" s="54" t="s">
        <v>4417</v>
      </c>
      <c r="E460" s="6" t="s">
        <v>160</v>
      </c>
      <c r="F460" s="19">
        <v>263</v>
      </c>
      <c r="G460" s="24">
        <v>14.83</v>
      </c>
      <c r="H460" s="24">
        <v>0.02</v>
      </c>
      <c r="I460" s="31"/>
      <c r="J460" s="31"/>
      <c r="K460" s="35"/>
    </row>
    <row r="461" spans="2:11" x14ac:dyDescent="0.35">
      <c r="B461" s="8" t="s">
        <v>4418</v>
      </c>
      <c r="C461" s="57" t="s">
        <v>4419</v>
      </c>
      <c r="D461" s="54" t="s">
        <v>4420</v>
      </c>
      <c r="E461" s="6" t="s">
        <v>309</v>
      </c>
      <c r="F461" s="19">
        <v>1959</v>
      </c>
      <c r="G461" s="24">
        <v>14.76</v>
      </c>
      <c r="H461" s="24">
        <v>0.02</v>
      </c>
      <c r="I461" s="31"/>
      <c r="J461" s="31"/>
      <c r="K461" s="35"/>
    </row>
    <row r="462" spans="2:11" x14ac:dyDescent="0.35">
      <c r="B462" s="8" t="s">
        <v>1822</v>
      </c>
      <c r="C462" s="57" t="s">
        <v>1823</v>
      </c>
      <c r="D462" s="54" t="s">
        <v>1824</v>
      </c>
      <c r="E462" s="6" t="s">
        <v>131</v>
      </c>
      <c r="F462" s="19">
        <v>3048</v>
      </c>
      <c r="G462" s="24">
        <v>14.57</v>
      </c>
      <c r="H462" s="24">
        <v>0.02</v>
      </c>
      <c r="I462" s="31"/>
      <c r="J462" s="31"/>
      <c r="K462" s="35"/>
    </row>
    <row r="463" spans="2:11" x14ac:dyDescent="0.35">
      <c r="B463" s="8" t="s">
        <v>4421</v>
      </c>
      <c r="C463" s="57" t="s">
        <v>4422</v>
      </c>
      <c r="D463" s="54" t="s">
        <v>4423</v>
      </c>
      <c r="E463" s="6" t="s">
        <v>164</v>
      </c>
      <c r="F463" s="19">
        <v>6280</v>
      </c>
      <c r="G463" s="24">
        <v>14.56</v>
      </c>
      <c r="H463" s="24">
        <v>0.02</v>
      </c>
      <c r="I463" s="31"/>
      <c r="J463" s="31"/>
      <c r="K463" s="35"/>
    </row>
    <row r="464" spans="2:11" x14ac:dyDescent="0.35">
      <c r="B464" s="8" t="s">
        <v>4424</v>
      </c>
      <c r="C464" s="57" t="s">
        <v>4425</v>
      </c>
      <c r="D464" s="54" t="s">
        <v>4426</v>
      </c>
      <c r="E464" s="6" t="s">
        <v>54</v>
      </c>
      <c r="F464" s="19">
        <v>5807</v>
      </c>
      <c r="G464" s="24">
        <v>14.54</v>
      </c>
      <c r="H464" s="24">
        <v>0.02</v>
      </c>
      <c r="I464" s="31"/>
      <c r="J464" s="31"/>
      <c r="K464" s="35"/>
    </row>
    <row r="465" spans="2:11" x14ac:dyDescent="0.35">
      <c r="B465" s="8" t="s">
        <v>4427</v>
      </c>
      <c r="C465" s="57" t="s">
        <v>4311</v>
      </c>
      <c r="D465" s="54" t="s">
        <v>4428</v>
      </c>
      <c r="E465" s="6" t="s">
        <v>131</v>
      </c>
      <c r="F465" s="19">
        <v>1512</v>
      </c>
      <c r="G465" s="24">
        <v>14.33</v>
      </c>
      <c r="H465" s="24">
        <v>0.02</v>
      </c>
      <c r="I465" s="31"/>
      <c r="J465" s="31"/>
      <c r="K465" s="35"/>
    </row>
    <row r="466" spans="2:11" x14ac:dyDescent="0.35">
      <c r="B466" s="8" t="s">
        <v>900</v>
      </c>
      <c r="C466" s="57" t="s">
        <v>901</v>
      </c>
      <c r="D466" s="54" t="s">
        <v>902</v>
      </c>
      <c r="E466" s="6" t="s">
        <v>135</v>
      </c>
      <c r="F466" s="19">
        <v>1184</v>
      </c>
      <c r="G466" s="24">
        <v>14.27</v>
      </c>
      <c r="H466" s="24">
        <v>0.02</v>
      </c>
      <c r="I466" s="31"/>
      <c r="J466" s="31"/>
      <c r="K466" s="35"/>
    </row>
    <row r="467" spans="2:11" x14ac:dyDescent="0.35">
      <c r="B467" s="8" t="s">
        <v>4429</v>
      </c>
      <c r="C467" s="57" t="s">
        <v>4430</v>
      </c>
      <c r="D467" s="54" t="s">
        <v>4431</v>
      </c>
      <c r="E467" s="6" t="s">
        <v>131</v>
      </c>
      <c r="F467" s="19">
        <v>2770</v>
      </c>
      <c r="G467" s="24">
        <v>14.05</v>
      </c>
      <c r="H467" s="24">
        <v>0.02</v>
      </c>
      <c r="I467" s="31"/>
      <c r="J467" s="31"/>
      <c r="K467" s="35"/>
    </row>
    <row r="468" spans="2:11" x14ac:dyDescent="0.35">
      <c r="B468" s="8" t="s">
        <v>4432</v>
      </c>
      <c r="C468" s="57" t="s">
        <v>4433</v>
      </c>
      <c r="D468" s="54" t="s">
        <v>4434</v>
      </c>
      <c r="E468" s="6" t="s">
        <v>309</v>
      </c>
      <c r="F468" s="19">
        <v>791</v>
      </c>
      <c r="G468" s="24">
        <v>13.95</v>
      </c>
      <c r="H468" s="24">
        <v>0.02</v>
      </c>
      <c r="I468" s="31"/>
      <c r="J468" s="31"/>
      <c r="K468" s="35"/>
    </row>
    <row r="469" spans="2:11" x14ac:dyDescent="0.35">
      <c r="B469" s="8" t="s">
        <v>2739</v>
      </c>
      <c r="C469" s="57" t="s">
        <v>2189</v>
      </c>
      <c r="D469" s="54" t="s">
        <v>2740</v>
      </c>
      <c r="E469" s="6" t="s">
        <v>82</v>
      </c>
      <c r="F469" s="19">
        <v>15542</v>
      </c>
      <c r="G469" s="24">
        <v>13.71</v>
      </c>
      <c r="H469" s="24">
        <v>0.02</v>
      </c>
      <c r="I469" s="31"/>
      <c r="J469" s="31"/>
      <c r="K469" s="35"/>
    </row>
    <row r="470" spans="2:11" x14ac:dyDescent="0.35">
      <c r="B470" s="8" t="s">
        <v>4435</v>
      </c>
      <c r="C470" s="57" t="s">
        <v>4436</v>
      </c>
      <c r="D470" s="54" t="s">
        <v>4437</v>
      </c>
      <c r="E470" s="6" t="s">
        <v>54</v>
      </c>
      <c r="F470" s="19">
        <v>6123</v>
      </c>
      <c r="G470" s="24">
        <v>13.68</v>
      </c>
      <c r="H470" s="24">
        <v>0.02</v>
      </c>
      <c r="I470" s="31"/>
      <c r="J470" s="31"/>
      <c r="K470" s="35"/>
    </row>
    <row r="471" spans="2:11" x14ac:dyDescent="0.35">
      <c r="B471" s="8" t="s">
        <v>4438</v>
      </c>
      <c r="C471" s="57" t="s">
        <v>4439</v>
      </c>
      <c r="D471" s="54" t="s">
        <v>4440</v>
      </c>
      <c r="E471" s="6" t="s">
        <v>78</v>
      </c>
      <c r="F471" s="19">
        <v>2201</v>
      </c>
      <c r="G471" s="24">
        <v>13.54</v>
      </c>
      <c r="H471" s="24">
        <v>0.02</v>
      </c>
      <c r="I471" s="31"/>
      <c r="J471" s="31"/>
      <c r="K471" s="35"/>
    </row>
    <row r="472" spans="2:11" x14ac:dyDescent="0.35">
      <c r="B472" s="8" t="s">
        <v>4441</v>
      </c>
      <c r="C472" s="57" t="s">
        <v>4442</v>
      </c>
      <c r="D472" s="54" t="s">
        <v>4443</v>
      </c>
      <c r="E472" s="6" t="s">
        <v>111</v>
      </c>
      <c r="F472" s="19">
        <v>55774</v>
      </c>
      <c r="G472" s="24">
        <v>13.54</v>
      </c>
      <c r="H472" s="24">
        <v>0.02</v>
      </c>
      <c r="I472" s="31"/>
      <c r="J472" s="31"/>
      <c r="K472" s="35"/>
    </row>
    <row r="473" spans="2:11" x14ac:dyDescent="0.35">
      <c r="B473" s="8" t="s">
        <v>4444</v>
      </c>
      <c r="C473" s="57" t="s">
        <v>4445</v>
      </c>
      <c r="D473" s="54" t="s">
        <v>4446</v>
      </c>
      <c r="E473" s="6" t="s">
        <v>54</v>
      </c>
      <c r="F473" s="19">
        <v>5161</v>
      </c>
      <c r="G473" s="24">
        <v>13.07</v>
      </c>
      <c r="H473" s="24">
        <v>0.02</v>
      </c>
      <c r="I473" s="31"/>
      <c r="J473" s="31"/>
      <c r="K473" s="35"/>
    </row>
    <row r="474" spans="2:11" x14ac:dyDescent="0.35">
      <c r="B474" s="8" t="s">
        <v>4447</v>
      </c>
      <c r="C474" s="57" t="s">
        <v>4448</v>
      </c>
      <c r="D474" s="54" t="s">
        <v>4449</v>
      </c>
      <c r="E474" s="6" t="s">
        <v>131</v>
      </c>
      <c r="F474" s="19">
        <v>1911</v>
      </c>
      <c r="G474" s="24">
        <v>13.05</v>
      </c>
      <c r="H474" s="24">
        <v>0.02</v>
      </c>
      <c r="I474" s="31"/>
      <c r="J474" s="31"/>
      <c r="K474" s="35"/>
    </row>
    <row r="475" spans="2:11" x14ac:dyDescent="0.35">
      <c r="B475" s="8" t="s">
        <v>4450</v>
      </c>
      <c r="C475" s="57" t="s">
        <v>1389</v>
      </c>
      <c r="D475" s="54" t="s">
        <v>4451</v>
      </c>
      <c r="E475" s="6" t="s">
        <v>494</v>
      </c>
      <c r="F475" s="19">
        <v>29863</v>
      </c>
      <c r="G475" s="24">
        <v>12.96</v>
      </c>
      <c r="H475" s="24">
        <v>0.02</v>
      </c>
      <c r="I475" s="31"/>
      <c r="J475" s="31"/>
      <c r="K475" s="35"/>
    </row>
    <row r="476" spans="2:11" x14ac:dyDescent="0.35">
      <c r="B476" s="8" t="s">
        <v>4452</v>
      </c>
      <c r="C476" s="57" t="s">
        <v>4453</v>
      </c>
      <c r="D476" s="54" t="s">
        <v>4454</v>
      </c>
      <c r="E476" s="6" t="s">
        <v>111</v>
      </c>
      <c r="F476" s="19">
        <v>1237</v>
      </c>
      <c r="G476" s="24">
        <v>12.95</v>
      </c>
      <c r="H476" s="24">
        <v>0.02</v>
      </c>
      <c r="I476" s="31"/>
      <c r="J476" s="31"/>
      <c r="K476" s="35"/>
    </row>
    <row r="477" spans="2:11" x14ac:dyDescent="0.35">
      <c r="B477" s="8" t="s">
        <v>4455</v>
      </c>
      <c r="C477" s="57" t="s">
        <v>4456</v>
      </c>
      <c r="D477" s="54" t="s">
        <v>4457</v>
      </c>
      <c r="E477" s="6" t="s">
        <v>252</v>
      </c>
      <c r="F477" s="19">
        <v>22973</v>
      </c>
      <c r="G477" s="24">
        <v>12.93</v>
      </c>
      <c r="H477" s="24">
        <v>0.02</v>
      </c>
      <c r="I477" s="31"/>
      <c r="J477" s="31"/>
      <c r="K477" s="35"/>
    </row>
    <row r="478" spans="2:11" x14ac:dyDescent="0.35">
      <c r="B478" s="8" t="s">
        <v>4458</v>
      </c>
      <c r="C478" s="57" t="s">
        <v>4459</v>
      </c>
      <c r="D478" s="54" t="s">
        <v>4460</v>
      </c>
      <c r="E478" s="6" t="s">
        <v>290</v>
      </c>
      <c r="F478" s="19">
        <v>2789</v>
      </c>
      <c r="G478" s="24">
        <v>12.83</v>
      </c>
      <c r="H478" s="24">
        <v>0.02</v>
      </c>
      <c r="I478" s="31"/>
      <c r="J478" s="31"/>
      <c r="K478" s="35"/>
    </row>
    <row r="479" spans="2:11" x14ac:dyDescent="0.35">
      <c r="B479" s="8" t="s">
        <v>4461</v>
      </c>
      <c r="C479" s="57" t="s">
        <v>4462</v>
      </c>
      <c r="D479" s="54" t="s">
        <v>4463</v>
      </c>
      <c r="E479" s="6" t="s">
        <v>202</v>
      </c>
      <c r="F479" s="19">
        <v>7729</v>
      </c>
      <c r="G479" s="24">
        <v>12.77</v>
      </c>
      <c r="H479" s="24">
        <v>0.02</v>
      </c>
      <c r="I479" s="31"/>
      <c r="J479" s="31"/>
      <c r="K479" s="35"/>
    </row>
    <row r="480" spans="2:11" x14ac:dyDescent="0.35">
      <c r="B480" s="8" t="s">
        <v>4464</v>
      </c>
      <c r="C480" s="57" t="s">
        <v>4465</v>
      </c>
      <c r="D480" s="54" t="s">
        <v>4466</v>
      </c>
      <c r="E480" s="6" t="s">
        <v>82</v>
      </c>
      <c r="F480" s="19">
        <v>29606</v>
      </c>
      <c r="G480" s="24">
        <v>12.75</v>
      </c>
      <c r="H480" s="24">
        <v>0.02</v>
      </c>
      <c r="I480" s="31"/>
      <c r="J480" s="31"/>
      <c r="K480" s="35"/>
    </row>
    <row r="481" spans="2:11" x14ac:dyDescent="0.35">
      <c r="B481" s="8" t="s">
        <v>4467</v>
      </c>
      <c r="C481" s="57" t="s">
        <v>1459</v>
      </c>
      <c r="D481" s="54" t="s">
        <v>4468</v>
      </c>
      <c r="E481" s="6" t="s">
        <v>43</v>
      </c>
      <c r="F481" s="19">
        <v>31355</v>
      </c>
      <c r="G481" s="24">
        <v>12.22</v>
      </c>
      <c r="H481" s="24">
        <v>0.02</v>
      </c>
      <c r="I481" s="31"/>
      <c r="J481" s="31"/>
      <c r="K481" s="35"/>
    </row>
    <row r="482" spans="2:11" x14ac:dyDescent="0.35">
      <c r="B482" s="8" t="s">
        <v>4469</v>
      </c>
      <c r="C482" s="57" t="s">
        <v>4470</v>
      </c>
      <c r="D482" s="54" t="s">
        <v>4471</v>
      </c>
      <c r="E482" s="6" t="s">
        <v>252</v>
      </c>
      <c r="F482" s="19">
        <v>3994</v>
      </c>
      <c r="G482" s="24">
        <v>12.08</v>
      </c>
      <c r="H482" s="24">
        <v>0.01</v>
      </c>
      <c r="I482" s="31"/>
      <c r="J482" s="31"/>
      <c r="K482" s="35"/>
    </row>
    <row r="483" spans="2:11" x14ac:dyDescent="0.35">
      <c r="B483" s="8" t="s">
        <v>4472</v>
      </c>
      <c r="C483" s="57" t="s">
        <v>4473</v>
      </c>
      <c r="D483" s="54" t="s">
        <v>4474</v>
      </c>
      <c r="E483" s="6" t="s">
        <v>50</v>
      </c>
      <c r="F483" s="19">
        <v>3276</v>
      </c>
      <c r="G483" s="24">
        <v>12.04</v>
      </c>
      <c r="H483" s="24">
        <v>0.01</v>
      </c>
      <c r="I483" s="31"/>
      <c r="J483" s="31"/>
      <c r="K483" s="35"/>
    </row>
    <row r="484" spans="2:11" x14ac:dyDescent="0.35">
      <c r="B484" s="8" t="s">
        <v>4475</v>
      </c>
      <c r="C484" s="57" t="s">
        <v>4476</v>
      </c>
      <c r="D484" s="54" t="s">
        <v>4477</v>
      </c>
      <c r="E484" s="6" t="s">
        <v>319</v>
      </c>
      <c r="F484" s="19">
        <v>1029</v>
      </c>
      <c r="G484" s="24">
        <v>12.01</v>
      </c>
      <c r="H484" s="24">
        <v>0.01</v>
      </c>
      <c r="I484" s="31"/>
      <c r="J484" s="31"/>
      <c r="K484" s="35"/>
    </row>
    <row r="485" spans="2:11" x14ac:dyDescent="0.35">
      <c r="B485" s="8" t="s">
        <v>4478</v>
      </c>
      <c r="C485" s="57" t="s">
        <v>4479</v>
      </c>
      <c r="D485" s="54" t="s">
        <v>4480</v>
      </c>
      <c r="E485" s="6" t="s">
        <v>115</v>
      </c>
      <c r="F485" s="19">
        <v>774</v>
      </c>
      <c r="G485" s="24">
        <v>11.83</v>
      </c>
      <c r="H485" s="24">
        <v>0.01</v>
      </c>
      <c r="I485" s="31"/>
      <c r="J485" s="31"/>
      <c r="K485" s="35"/>
    </row>
    <row r="486" spans="2:11" x14ac:dyDescent="0.35">
      <c r="B486" s="8" t="s">
        <v>4481</v>
      </c>
      <c r="C486" s="57" t="s">
        <v>4482</v>
      </c>
      <c r="D486" s="54" t="s">
        <v>4483</v>
      </c>
      <c r="E486" s="6" t="s">
        <v>43</v>
      </c>
      <c r="F486" s="19">
        <v>27524</v>
      </c>
      <c r="G486" s="24">
        <v>11.77</v>
      </c>
      <c r="H486" s="24">
        <v>0.01</v>
      </c>
      <c r="I486" s="31"/>
      <c r="J486" s="31"/>
      <c r="K486" s="35"/>
    </row>
    <row r="487" spans="2:11" x14ac:dyDescent="0.35">
      <c r="B487" s="8" t="s">
        <v>4484</v>
      </c>
      <c r="C487" s="57" t="s">
        <v>4485</v>
      </c>
      <c r="D487" s="54" t="s">
        <v>4486</v>
      </c>
      <c r="E487" s="6" t="s">
        <v>86</v>
      </c>
      <c r="F487" s="19">
        <v>14562</v>
      </c>
      <c r="G487" s="24">
        <v>11.37</v>
      </c>
      <c r="H487" s="24">
        <v>0.01</v>
      </c>
      <c r="I487" s="31"/>
      <c r="J487" s="31"/>
      <c r="K487" s="35"/>
    </row>
    <row r="488" spans="2:11" x14ac:dyDescent="0.35">
      <c r="B488" s="8" t="s">
        <v>4487</v>
      </c>
      <c r="C488" s="57" t="s">
        <v>4488</v>
      </c>
      <c r="D488" s="54" t="s">
        <v>4489</v>
      </c>
      <c r="E488" s="6" t="s">
        <v>115</v>
      </c>
      <c r="F488" s="19">
        <v>743</v>
      </c>
      <c r="G488" s="24">
        <v>11.25</v>
      </c>
      <c r="H488" s="24">
        <v>0.01</v>
      </c>
      <c r="I488" s="31"/>
      <c r="J488" s="31"/>
      <c r="K488" s="35"/>
    </row>
    <row r="489" spans="2:11" x14ac:dyDescent="0.35">
      <c r="B489" s="8" t="s">
        <v>4040</v>
      </c>
      <c r="C489" s="57" t="s">
        <v>4041</v>
      </c>
      <c r="D489" s="54" t="s">
        <v>4042</v>
      </c>
      <c r="E489" s="6" t="s">
        <v>78</v>
      </c>
      <c r="F489" s="19">
        <v>8160</v>
      </c>
      <c r="G489" s="24">
        <v>10.97</v>
      </c>
      <c r="H489" s="24">
        <v>0.01</v>
      </c>
      <c r="I489" s="31"/>
      <c r="J489" s="31"/>
      <c r="K489" s="35"/>
    </row>
    <row r="490" spans="2:11" x14ac:dyDescent="0.35">
      <c r="B490" s="8" t="s">
        <v>4490</v>
      </c>
      <c r="C490" s="57" t="s">
        <v>4491</v>
      </c>
      <c r="D490" s="54" t="s">
        <v>4492</v>
      </c>
      <c r="E490" s="6" t="s">
        <v>4230</v>
      </c>
      <c r="F490" s="19">
        <v>4403</v>
      </c>
      <c r="G490" s="24">
        <v>10.97</v>
      </c>
      <c r="H490" s="24">
        <v>0.01</v>
      </c>
      <c r="I490" s="31"/>
      <c r="J490" s="31"/>
      <c r="K490" s="35"/>
    </row>
    <row r="491" spans="2:11" x14ac:dyDescent="0.35">
      <c r="B491" s="8" t="s">
        <v>4493</v>
      </c>
      <c r="C491" s="57" t="s">
        <v>4494</v>
      </c>
      <c r="D491" s="54" t="s">
        <v>4495</v>
      </c>
      <c r="E491" s="6" t="s">
        <v>50</v>
      </c>
      <c r="F491" s="19">
        <v>646</v>
      </c>
      <c r="G491" s="24">
        <v>10.91</v>
      </c>
      <c r="H491" s="24">
        <v>0.01</v>
      </c>
      <c r="I491" s="31"/>
      <c r="J491" s="31"/>
      <c r="K491" s="35"/>
    </row>
    <row r="492" spans="2:11" x14ac:dyDescent="0.35">
      <c r="B492" s="8" t="s">
        <v>4496</v>
      </c>
      <c r="C492" s="57" t="s">
        <v>4497</v>
      </c>
      <c r="D492" s="54" t="s">
        <v>4498</v>
      </c>
      <c r="E492" s="6" t="s">
        <v>145</v>
      </c>
      <c r="F492" s="19">
        <v>1843</v>
      </c>
      <c r="G492" s="24">
        <v>10.91</v>
      </c>
      <c r="H492" s="24">
        <v>0.01</v>
      </c>
      <c r="I492" s="31"/>
      <c r="J492" s="31"/>
      <c r="K492" s="35"/>
    </row>
    <row r="493" spans="2:11" x14ac:dyDescent="0.35">
      <c r="B493" s="8" t="s">
        <v>4499</v>
      </c>
      <c r="C493" s="57" t="s">
        <v>4500</v>
      </c>
      <c r="D493" s="54" t="s">
        <v>4501</v>
      </c>
      <c r="E493" s="6" t="s">
        <v>115</v>
      </c>
      <c r="F493" s="19">
        <v>24962</v>
      </c>
      <c r="G493" s="24">
        <v>10.71</v>
      </c>
      <c r="H493" s="24">
        <v>0.01</v>
      </c>
      <c r="I493" s="31"/>
      <c r="J493" s="31"/>
      <c r="K493" s="35"/>
    </row>
    <row r="494" spans="2:11" x14ac:dyDescent="0.35">
      <c r="B494" s="8" t="s">
        <v>4502</v>
      </c>
      <c r="C494" s="57" t="s">
        <v>4503</v>
      </c>
      <c r="D494" s="54" t="s">
        <v>4504</v>
      </c>
      <c r="E494" s="6" t="s">
        <v>131</v>
      </c>
      <c r="F494" s="19">
        <v>1026</v>
      </c>
      <c r="G494" s="24">
        <v>10.27</v>
      </c>
      <c r="H494" s="24">
        <v>0.01</v>
      </c>
      <c r="I494" s="31"/>
      <c r="J494" s="31"/>
      <c r="K494" s="35"/>
    </row>
    <row r="495" spans="2:11" x14ac:dyDescent="0.35">
      <c r="B495" s="8" t="s">
        <v>4505</v>
      </c>
      <c r="C495" s="57" t="s">
        <v>4506</v>
      </c>
      <c r="D495" s="54" t="s">
        <v>4507</v>
      </c>
      <c r="E495" s="6" t="s">
        <v>319</v>
      </c>
      <c r="F495" s="19">
        <v>634</v>
      </c>
      <c r="G495" s="24">
        <v>10.26</v>
      </c>
      <c r="H495" s="24">
        <v>0.01</v>
      </c>
      <c r="I495" s="31"/>
      <c r="J495" s="31"/>
      <c r="K495" s="35"/>
    </row>
    <row r="496" spans="2:11" x14ac:dyDescent="0.35">
      <c r="B496" s="8" t="s">
        <v>4508</v>
      </c>
      <c r="C496" s="57" t="s">
        <v>4509</v>
      </c>
      <c r="D496" s="54" t="s">
        <v>4510</v>
      </c>
      <c r="E496" s="6" t="s">
        <v>490</v>
      </c>
      <c r="F496" s="19">
        <v>36421</v>
      </c>
      <c r="G496" s="24">
        <v>10.039999999999999</v>
      </c>
      <c r="H496" s="24">
        <v>0.01</v>
      </c>
      <c r="I496" s="31"/>
      <c r="J496" s="31"/>
      <c r="K496" s="35"/>
    </row>
    <row r="497" spans="2:11" x14ac:dyDescent="0.35">
      <c r="B497" s="8" t="s">
        <v>4511</v>
      </c>
      <c r="C497" s="57" t="s">
        <v>4512</v>
      </c>
      <c r="D497" s="54" t="s">
        <v>4513</v>
      </c>
      <c r="E497" s="6" t="s">
        <v>1011</v>
      </c>
      <c r="F497" s="19">
        <v>3782</v>
      </c>
      <c r="G497" s="24">
        <v>10.029999999999999</v>
      </c>
      <c r="H497" s="24">
        <v>0.01</v>
      </c>
      <c r="I497" s="31"/>
      <c r="J497" s="31"/>
      <c r="K497" s="35"/>
    </row>
    <row r="498" spans="2:11" x14ac:dyDescent="0.35">
      <c r="B498" s="8" t="s">
        <v>4514</v>
      </c>
      <c r="C498" s="57" t="s">
        <v>4515</v>
      </c>
      <c r="D498" s="54" t="s">
        <v>4516</v>
      </c>
      <c r="E498" s="6" t="s">
        <v>880</v>
      </c>
      <c r="F498" s="19">
        <v>2555</v>
      </c>
      <c r="G498" s="24">
        <v>9.84</v>
      </c>
      <c r="H498" s="24">
        <v>0.01</v>
      </c>
      <c r="I498" s="31"/>
      <c r="J498" s="31"/>
      <c r="K498" s="35"/>
    </row>
    <row r="499" spans="2:11" x14ac:dyDescent="0.35">
      <c r="B499" s="8" t="s">
        <v>4517</v>
      </c>
      <c r="C499" s="57" t="s">
        <v>4518</v>
      </c>
      <c r="D499" s="54" t="s">
        <v>4519</v>
      </c>
      <c r="E499" s="6" t="s">
        <v>93</v>
      </c>
      <c r="F499" s="19">
        <v>902</v>
      </c>
      <c r="G499" s="24">
        <v>9.67</v>
      </c>
      <c r="H499" s="24">
        <v>0.01</v>
      </c>
      <c r="I499" s="31"/>
      <c r="J499" s="31"/>
      <c r="K499" s="35"/>
    </row>
    <row r="500" spans="2:11" x14ac:dyDescent="0.35">
      <c r="B500" s="8" t="s">
        <v>4520</v>
      </c>
      <c r="C500" s="57" t="s">
        <v>4521</v>
      </c>
      <c r="D500" s="54" t="s">
        <v>4522</v>
      </c>
      <c r="E500" s="6" t="s">
        <v>43</v>
      </c>
      <c r="F500" s="19">
        <v>25257</v>
      </c>
      <c r="G500" s="24">
        <v>9.02</v>
      </c>
      <c r="H500" s="24">
        <v>0.01</v>
      </c>
      <c r="I500" s="31"/>
      <c r="J500" s="31"/>
      <c r="K500" s="35"/>
    </row>
    <row r="501" spans="2:11" x14ac:dyDescent="0.35">
      <c r="B501" s="8" t="s">
        <v>4523</v>
      </c>
      <c r="C501" s="57" t="s">
        <v>4524</v>
      </c>
      <c r="D501" s="54" t="s">
        <v>4525</v>
      </c>
      <c r="E501" s="6" t="s">
        <v>111</v>
      </c>
      <c r="F501" s="19">
        <v>56745</v>
      </c>
      <c r="G501" s="24">
        <v>8.5399999999999991</v>
      </c>
      <c r="H501" s="24">
        <v>0.01</v>
      </c>
      <c r="I501" s="31"/>
      <c r="J501" s="31"/>
      <c r="K501" s="35"/>
    </row>
    <row r="502" spans="2:11" x14ac:dyDescent="0.35">
      <c r="B502" s="8" t="s">
        <v>830</v>
      </c>
      <c r="C502" s="57" t="s">
        <v>831</v>
      </c>
      <c r="D502" s="54" t="s">
        <v>832</v>
      </c>
      <c r="E502" s="6" t="s">
        <v>160</v>
      </c>
      <c r="F502" s="19">
        <v>3662</v>
      </c>
      <c r="G502" s="24">
        <v>8.44</v>
      </c>
      <c r="H502" s="24">
        <v>0.01</v>
      </c>
      <c r="I502" s="31"/>
      <c r="J502" s="31"/>
      <c r="K502" s="35"/>
    </row>
    <row r="503" spans="2:11" x14ac:dyDescent="0.35">
      <c r="B503" s="8" t="s">
        <v>4526</v>
      </c>
      <c r="C503" s="57" t="s">
        <v>4527</v>
      </c>
      <c r="D503" s="54" t="s">
        <v>4528</v>
      </c>
      <c r="E503" s="6" t="s">
        <v>127</v>
      </c>
      <c r="F503" s="19">
        <v>1008</v>
      </c>
      <c r="G503" s="24">
        <v>8.2200000000000006</v>
      </c>
      <c r="H503" s="24">
        <v>0.01</v>
      </c>
      <c r="I503" s="31"/>
      <c r="J503" s="31"/>
      <c r="K503" s="35"/>
    </row>
    <row r="504" spans="2:11" x14ac:dyDescent="0.35">
      <c r="B504" s="8" t="s">
        <v>4529</v>
      </c>
      <c r="C504" s="57" t="s">
        <v>4530</v>
      </c>
      <c r="D504" s="54" t="s">
        <v>4531</v>
      </c>
      <c r="E504" s="6" t="s">
        <v>445</v>
      </c>
      <c r="F504" s="19">
        <v>6312</v>
      </c>
      <c r="G504" s="24">
        <v>7.92</v>
      </c>
      <c r="H504" s="24">
        <v>0.01</v>
      </c>
      <c r="I504" s="31"/>
      <c r="J504" s="31"/>
      <c r="K504" s="35"/>
    </row>
    <row r="505" spans="2:11" x14ac:dyDescent="0.35">
      <c r="B505" s="8" t="s">
        <v>2790</v>
      </c>
      <c r="C505" s="57" t="s">
        <v>2791</v>
      </c>
      <c r="D505" s="54" t="s">
        <v>2792</v>
      </c>
      <c r="E505" s="6" t="s">
        <v>123</v>
      </c>
      <c r="F505" s="19">
        <v>3569</v>
      </c>
      <c r="G505" s="24">
        <v>6.85</v>
      </c>
      <c r="H505" s="24">
        <v>0.01</v>
      </c>
      <c r="I505" s="31"/>
      <c r="J505" s="31"/>
      <c r="K505" s="35"/>
    </row>
    <row r="506" spans="2:11" x14ac:dyDescent="0.35">
      <c r="B506" s="8" t="s">
        <v>897</v>
      </c>
      <c r="C506" s="57" t="s">
        <v>898</v>
      </c>
      <c r="D506" s="54" t="s">
        <v>899</v>
      </c>
      <c r="E506" s="6" t="s">
        <v>252</v>
      </c>
      <c r="F506" s="19">
        <v>724</v>
      </c>
      <c r="G506" s="24">
        <v>6.75</v>
      </c>
      <c r="H506" s="24">
        <v>0.01</v>
      </c>
      <c r="I506" s="31"/>
      <c r="J506" s="31"/>
      <c r="K506" s="35"/>
    </row>
    <row r="507" spans="2:11" x14ac:dyDescent="0.35">
      <c r="B507" s="8" t="s">
        <v>4532</v>
      </c>
      <c r="C507" s="57" t="s">
        <v>4533</v>
      </c>
      <c r="D507" s="54" t="s">
        <v>4534</v>
      </c>
      <c r="E507" s="6" t="s">
        <v>127</v>
      </c>
      <c r="F507" s="19">
        <v>15865</v>
      </c>
      <c r="G507" s="24">
        <v>6.51</v>
      </c>
      <c r="H507" s="24">
        <v>0.01</v>
      </c>
      <c r="I507" s="31"/>
      <c r="J507" s="31"/>
      <c r="K507" s="35"/>
    </row>
    <row r="508" spans="2:11" x14ac:dyDescent="0.35">
      <c r="B508" s="8" t="s">
        <v>973</v>
      </c>
      <c r="C508" s="57" t="s">
        <v>974</v>
      </c>
      <c r="D508" s="54" t="s">
        <v>975</v>
      </c>
      <c r="E508" s="6" t="s">
        <v>93</v>
      </c>
      <c r="F508" s="19">
        <v>1254</v>
      </c>
      <c r="G508" s="24">
        <v>5.93</v>
      </c>
      <c r="H508" s="24">
        <v>0.01</v>
      </c>
      <c r="I508" s="31"/>
      <c r="J508" s="31"/>
      <c r="K508" s="35"/>
    </row>
    <row r="509" spans="2:11" x14ac:dyDescent="0.35">
      <c r="B509" s="8" t="s">
        <v>4535</v>
      </c>
      <c r="C509" s="57" t="s">
        <v>4536</v>
      </c>
      <c r="D509" s="54" t="s">
        <v>4537</v>
      </c>
      <c r="E509" s="6" t="s">
        <v>880</v>
      </c>
      <c r="F509" s="19">
        <v>6917</v>
      </c>
      <c r="G509" s="24">
        <v>3.61</v>
      </c>
      <c r="H509" s="24" t="s">
        <v>5123</v>
      </c>
      <c r="I509" s="31"/>
      <c r="J509" s="31"/>
      <c r="K509" s="35"/>
    </row>
    <row r="510" spans="2:11" x14ac:dyDescent="0.35">
      <c r="C510" s="58" t="s">
        <v>175</v>
      </c>
      <c r="D510" s="54"/>
      <c r="E510" s="6"/>
      <c r="F510" s="19"/>
      <c r="G510" s="25">
        <v>80901</v>
      </c>
      <c r="H510" s="25">
        <v>99.99</v>
      </c>
      <c r="I510" s="31"/>
      <c r="J510" s="31"/>
      <c r="K510" s="35"/>
    </row>
    <row r="511" spans="2:11" x14ac:dyDescent="0.35">
      <c r="C511" s="57"/>
      <c r="D511" s="54"/>
      <c r="E511" s="6"/>
      <c r="F511" s="19"/>
      <c r="G511" s="24"/>
      <c r="H511" s="24"/>
      <c r="I511" s="31"/>
      <c r="J511" s="31"/>
      <c r="K511" s="35"/>
    </row>
    <row r="512" spans="2:11" x14ac:dyDescent="0.35">
      <c r="C512" s="58" t="s">
        <v>3</v>
      </c>
      <c r="D512" s="54"/>
      <c r="E512" s="6"/>
      <c r="F512" s="19"/>
      <c r="G512" s="24" t="s">
        <v>2</v>
      </c>
      <c r="H512" s="24" t="s">
        <v>2</v>
      </c>
      <c r="I512" s="31"/>
      <c r="J512" s="31"/>
      <c r="K512" s="35"/>
    </row>
    <row r="513" spans="3:11" x14ac:dyDescent="0.35">
      <c r="C513" s="57"/>
      <c r="D513" s="54"/>
      <c r="E513" s="6"/>
      <c r="F513" s="19"/>
      <c r="G513" s="24"/>
      <c r="H513" s="24"/>
      <c r="I513" s="31"/>
      <c r="J513" s="31"/>
      <c r="K513" s="35"/>
    </row>
    <row r="514" spans="3:11" x14ac:dyDescent="0.35">
      <c r="C514" s="58" t="s">
        <v>4</v>
      </c>
      <c r="D514" s="54"/>
      <c r="E514" s="6"/>
      <c r="F514" s="19"/>
      <c r="G514" s="24" t="s">
        <v>2</v>
      </c>
      <c r="H514" s="24" t="s">
        <v>2</v>
      </c>
      <c r="I514" s="31"/>
      <c r="J514" s="31"/>
      <c r="K514" s="35"/>
    </row>
    <row r="515" spans="3:11" x14ac:dyDescent="0.35">
      <c r="C515" s="57"/>
      <c r="D515" s="54"/>
      <c r="E515" s="6"/>
      <c r="F515" s="19"/>
      <c r="G515" s="24"/>
      <c r="H515" s="24"/>
      <c r="I515" s="31"/>
      <c r="J515" s="31"/>
      <c r="K515" s="35"/>
    </row>
    <row r="516" spans="3:11" x14ac:dyDescent="0.35">
      <c r="C516" s="58" t="s">
        <v>5</v>
      </c>
      <c r="D516" s="54"/>
      <c r="E516" s="6"/>
      <c r="F516" s="19"/>
      <c r="G516" s="24"/>
      <c r="H516" s="24"/>
      <c r="I516" s="31"/>
      <c r="J516" s="31"/>
      <c r="K516" s="35"/>
    </row>
    <row r="517" spans="3:11" x14ac:dyDescent="0.35">
      <c r="C517" s="57"/>
      <c r="D517" s="54"/>
      <c r="E517" s="6"/>
      <c r="F517" s="19"/>
      <c r="G517" s="24"/>
      <c r="H517" s="24"/>
      <c r="I517" s="31"/>
      <c r="J517" s="31"/>
      <c r="K517" s="35"/>
    </row>
    <row r="518" spans="3:11" x14ac:dyDescent="0.35">
      <c r="C518" s="58" t="s">
        <v>6</v>
      </c>
      <c r="D518" s="54"/>
      <c r="E518" s="6"/>
      <c r="F518" s="19"/>
      <c r="G518" s="24" t="s">
        <v>2</v>
      </c>
      <c r="H518" s="24" t="s">
        <v>2</v>
      </c>
      <c r="I518" s="31"/>
      <c r="J518" s="31"/>
      <c r="K518" s="35"/>
    </row>
    <row r="519" spans="3:11" x14ac:dyDescent="0.35">
      <c r="C519" s="57"/>
      <c r="D519" s="54"/>
      <c r="E519" s="6"/>
      <c r="F519" s="19"/>
      <c r="G519" s="24"/>
      <c r="H519" s="24"/>
      <c r="I519" s="31"/>
      <c r="J519" s="31"/>
      <c r="K519" s="35"/>
    </row>
    <row r="520" spans="3:11" x14ac:dyDescent="0.35">
      <c r="C520" s="58" t="s">
        <v>7</v>
      </c>
      <c r="D520" s="54"/>
      <c r="E520" s="6"/>
      <c r="F520" s="19"/>
      <c r="G520" s="24" t="s">
        <v>2</v>
      </c>
      <c r="H520" s="24" t="s">
        <v>2</v>
      </c>
      <c r="I520" s="31"/>
      <c r="J520" s="31"/>
      <c r="K520" s="35"/>
    </row>
    <row r="521" spans="3:11" x14ac:dyDescent="0.35">
      <c r="C521" s="57"/>
      <c r="D521" s="54"/>
      <c r="E521" s="6"/>
      <c r="F521" s="19"/>
      <c r="G521" s="24"/>
      <c r="H521" s="24"/>
      <c r="I521" s="31"/>
      <c r="J521" s="31"/>
      <c r="K521" s="35"/>
    </row>
    <row r="522" spans="3:11" x14ac:dyDescent="0.35">
      <c r="C522" s="58" t="s">
        <v>8</v>
      </c>
      <c r="D522" s="54"/>
      <c r="E522" s="6"/>
      <c r="F522" s="19"/>
      <c r="G522" s="24" t="s">
        <v>2</v>
      </c>
      <c r="H522" s="24" t="s">
        <v>2</v>
      </c>
      <c r="I522" s="31"/>
      <c r="J522" s="31"/>
      <c r="K522" s="35"/>
    </row>
    <row r="523" spans="3:11" x14ac:dyDescent="0.35">
      <c r="C523" s="57"/>
      <c r="D523" s="54"/>
      <c r="E523" s="6"/>
      <c r="F523" s="19"/>
      <c r="G523" s="24"/>
      <c r="H523" s="24"/>
      <c r="I523" s="31"/>
      <c r="J523" s="31"/>
      <c r="K523" s="35"/>
    </row>
    <row r="524" spans="3:11" x14ac:dyDescent="0.35">
      <c r="C524" s="58" t="s">
        <v>9</v>
      </c>
      <c r="D524" s="54"/>
      <c r="E524" s="6"/>
      <c r="F524" s="19"/>
      <c r="G524" s="24" t="s">
        <v>2</v>
      </c>
      <c r="H524" s="24" t="s">
        <v>2</v>
      </c>
      <c r="I524" s="31"/>
      <c r="J524" s="31"/>
      <c r="K524" s="35"/>
    </row>
    <row r="525" spans="3:11" x14ac:dyDescent="0.35">
      <c r="C525" s="57"/>
      <c r="D525" s="54"/>
      <c r="E525" s="6"/>
      <c r="F525" s="19"/>
      <c r="G525" s="24"/>
      <c r="H525" s="24"/>
      <c r="I525" s="31"/>
      <c r="J525" s="31"/>
      <c r="K525" s="35"/>
    </row>
    <row r="526" spans="3:11" x14ac:dyDescent="0.35">
      <c r="C526" s="58" t="s">
        <v>10</v>
      </c>
      <c r="D526" s="54"/>
      <c r="E526" s="6"/>
      <c r="F526" s="19"/>
      <c r="G526" s="24" t="s">
        <v>2</v>
      </c>
      <c r="H526" s="24" t="s">
        <v>2</v>
      </c>
      <c r="I526" s="31"/>
      <c r="J526" s="31"/>
      <c r="K526" s="35"/>
    </row>
    <row r="527" spans="3:11" x14ac:dyDescent="0.35">
      <c r="C527" s="57"/>
      <c r="D527" s="54"/>
      <c r="E527" s="6"/>
      <c r="F527" s="19"/>
      <c r="G527" s="24"/>
      <c r="H527" s="24"/>
      <c r="I527" s="31"/>
      <c r="J527" s="31"/>
      <c r="K527" s="35"/>
    </row>
    <row r="528" spans="3:11" x14ac:dyDescent="0.35">
      <c r="C528" s="58" t="s">
        <v>11</v>
      </c>
      <c r="D528" s="54"/>
      <c r="E528" s="6"/>
      <c r="F528" s="19"/>
      <c r="G528" s="24"/>
      <c r="H528" s="24"/>
      <c r="I528" s="31"/>
      <c r="J528" s="31"/>
      <c r="K528" s="35"/>
    </row>
    <row r="529" spans="1:11" x14ac:dyDescent="0.35">
      <c r="C529" s="57"/>
      <c r="D529" s="54"/>
      <c r="E529" s="6"/>
      <c r="F529" s="19"/>
      <c r="G529" s="24"/>
      <c r="H529" s="24"/>
      <c r="I529" s="31"/>
      <c r="J529" s="31"/>
      <c r="K529" s="35"/>
    </row>
    <row r="530" spans="1:11" x14ac:dyDescent="0.35">
      <c r="C530" s="58" t="s">
        <v>13</v>
      </c>
      <c r="D530" s="54"/>
      <c r="E530" s="6"/>
      <c r="F530" s="19"/>
      <c r="G530" s="24" t="s">
        <v>2</v>
      </c>
      <c r="H530" s="24" t="s">
        <v>2</v>
      </c>
      <c r="I530" s="31"/>
      <c r="J530" s="31"/>
      <c r="K530" s="35"/>
    </row>
    <row r="531" spans="1:11" x14ac:dyDescent="0.35">
      <c r="C531" s="57"/>
      <c r="D531" s="54"/>
      <c r="E531" s="6"/>
      <c r="F531" s="19"/>
      <c r="G531" s="24"/>
      <c r="H531" s="24"/>
      <c r="I531" s="31"/>
      <c r="J531" s="31"/>
      <c r="K531" s="35"/>
    </row>
    <row r="532" spans="1:11" x14ac:dyDescent="0.35">
      <c r="C532" s="58" t="s">
        <v>14</v>
      </c>
      <c r="D532" s="54"/>
      <c r="E532" s="6"/>
      <c r="F532" s="19"/>
      <c r="G532" s="24" t="s">
        <v>2</v>
      </c>
      <c r="H532" s="24" t="s">
        <v>2</v>
      </c>
      <c r="I532" s="31"/>
      <c r="J532" s="31"/>
      <c r="K532" s="35"/>
    </row>
    <row r="533" spans="1:11" x14ac:dyDescent="0.35">
      <c r="C533" s="57"/>
      <c r="D533" s="54"/>
      <c r="E533" s="6"/>
      <c r="F533" s="19"/>
      <c r="G533" s="24"/>
      <c r="H533" s="24"/>
      <c r="I533" s="31"/>
      <c r="J533" s="31"/>
      <c r="K533" s="35"/>
    </row>
    <row r="534" spans="1:11" x14ac:dyDescent="0.35">
      <c r="C534" s="58" t="s">
        <v>15</v>
      </c>
      <c r="D534" s="54"/>
      <c r="E534" s="6"/>
      <c r="F534" s="19"/>
      <c r="G534" s="24" t="s">
        <v>2</v>
      </c>
      <c r="H534" s="24" t="s">
        <v>2</v>
      </c>
      <c r="I534" s="31"/>
      <c r="J534" s="31"/>
      <c r="K534" s="35"/>
    </row>
    <row r="535" spans="1:11" x14ac:dyDescent="0.35">
      <c r="C535" s="57"/>
      <c r="D535" s="54"/>
      <c r="E535" s="6"/>
      <c r="F535" s="19"/>
      <c r="G535" s="24"/>
      <c r="H535" s="24"/>
      <c r="I535" s="31"/>
      <c r="J535" s="31"/>
      <c r="K535" s="35"/>
    </row>
    <row r="536" spans="1:11" x14ac:dyDescent="0.35">
      <c r="C536" s="58" t="s">
        <v>16</v>
      </c>
      <c r="D536" s="54"/>
      <c r="E536" s="6"/>
      <c r="F536" s="19"/>
      <c r="G536" s="24" t="s">
        <v>2</v>
      </c>
      <c r="H536" s="24" t="s">
        <v>2</v>
      </c>
      <c r="I536" s="31"/>
      <c r="J536" s="31"/>
      <c r="K536" s="35"/>
    </row>
    <row r="537" spans="1:11" x14ac:dyDescent="0.35">
      <c r="C537" s="57"/>
      <c r="D537" s="54"/>
      <c r="E537" s="6"/>
      <c r="F537" s="19"/>
      <c r="G537" s="24"/>
      <c r="H537" s="24"/>
      <c r="I537" s="31"/>
      <c r="J537" s="31"/>
      <c r="K537" s="35"/>
    </row>
    <row r="538" spans="1:11" x14ac:dyDescent="0.35">
      <c r="C538" s="58" t="s">
        <v>17</v>
      </c>
      <c r="D538" s="54"/>
      <c r="E538" s="6"/>
      <c r="F538" s="19"/>
      <c r="G538" s="24" t="s">
        <v>2</v>
      </c>
      <c r="H538" s="24" t="s">
        <v>2</v>
      </c>
      <c r="I538" s="31"/>
      <c r="J538" s="31"/>
      <c r="K538" s="35"/>
    </row>
    <row r="539" spans="1:11" x14ac:dyDescent="0.35">
      <c r="C539" s="57"/>
      <c r="D539" s="54"/>
      <c r="E539" s="6"/>
      <c r="F539" s="19"/>
      <c r="G539" s="24"/>
      <c r="H539" s="24"/>
      <c r="I539" s="31"/>
      <c r="J539" s="31"/>
      <c r="K539" s="35"/>
    </row>
    <row r="540" spans="1:11" x14ac:dyDescent="0.35">
      <c r="A540" s="10"/>
      <c r="B540" s="28"/>
      <c r="C540" s="58" t="s">
        <v>18</v>
      </c>
      <c r="D540" s="54"/>
      <c r="E540" s="6"/>
      <c r="F540" s="19"/>
      <c r="G540" s="24"/>
      <c r="H540" s="24"/>
      <c r="I540" s="31"/>
      <c r="J540" s="31"/>
      <c r="K540" s="35"/>
    </row>
    <row r="541" spans="1:11" x14ac:dyDescent="0.35">
      <c r="A541" s="28"/>
      <c r="B541" s="28"/>
      <c r="C541" s="58" t="s">
        <v>19</v>
      </c>
      <c r="D541" s="54"/>
      <c r="E541" s="6"/>
      <c r="F541" s="19"/>
      <c r="G541" s="24" t="s">
        <v>2</v>
      </c>
      <c r="H541" s="24" t="s">
        <v>2</v>
      </c>
      <c r="I541" s="31"/>
      <c r="J541" s="31"/>
      <c r="K541" s="35"/>
    </row>
    <row r="542" spans="1:11" x14ac:dyDescent="0.35">
      <c r="A542" s="28"/>
      <c r="B542" s="28"/>
      <c r="C542" s="58"/>
      <c r="D542" s="54"/>
      <c r="E542" s="6"/>
      <c r="F542" s="19"/>
      <c r="G542" s="24"/>
      <c r="H542" s="24"/>
      <c r="I542" s="31"/>
      <c r="J542" s="31"/>
      <c r="K542" s="35"/>
    </row>
    <row r="543" spans="1:11" x14ac:dyDescent="0.35">
      <c r="A543" s="28"/>
      <c r="B543" s="28"/>
      <c r="C543" s="58" t="s">
        <v>20</v>
      </c>
      <c r="D543" s="54"/>
      <c r="E543" s="6"/>
      <c r="F543" s="19"/>
      <c r="G543" s="24" t="s">
        <v>2</v>
      </c>
      <c r="H543" s="24" t="s">
        <v>2</v>
      </c>
      <c r="I543" s="31"/>
      <c r="J543" s="31"/>
      <c r="K543" s="35"/>
    </row>
    <row r="544" spans="1:11" x14ac:dyDescent="0.35">
      <c r="A544" s="28"/>
      <c r="B544" s="28"/>
      <c r="C544" s="58"/>
      <c r="D544" s="54"/>
      <c r="E544" s="6"/>
      <c r="F544" s="19"/>
      <c r="G544" s="24"/>
      <c r="H544" s="24"/>
      <c r="I544" s="31"/>
      <c r="J544" s="31"/>
      <c r="K544" s="35"/>
    </row>
    <row r="545" spans="1:54" x14ac:dyDescent="0.35">
      <c r="A545" s="28"/>
      <c r="B545" s="28"/>
      <c r="C545" s="58" t="s">
        <v>21</v>
      </c>
      <c r="D545" s="54"/>
      <c r="E545" s="6"/>
      <c r="F545" s="19"/>
      <c r="G545" s="24" t="s">
        <v>2</v>
      </c>
      <c r="H545" s="24" t="s">
        <v>2</v>
      </c>
      <c r="I545" s="31"/>
      <c r="J545" s="31"/>
      <c r="K545" s="35"/>
    </row>
    <row r="546" spans="1:54" x14ac:dyDescent="0.35">
      <c r="A546" s="28"/>
      <c r="B546" s="28"/>
      <c r="C546" s="58"/>
      <c r="D546" s="54"/>
      <c r="E546" s="6"/>
      <c r="F546" s="19"/>
      <c r="G546" s="24"/>
      <c r="H546" s="24"/>
      <c r="I546" s="31"/>
      <c r="J546" s="31"/>
      <c r="K546" s="35"/>
    </row>
    <row r="547" spans="1:54" x14ac:dyDescent="0.35">
      <c r="A547" s="28"/>
      <c r="B547" s="28"/>
      <c r="C547" s="58" t="s">
        <v>22</v>
      </c>
      <c r="D547" s="54"/>
      <c r="E547" s="6"/>
      <c r="F547" s="19"/>
      <c r="G547" s="24" t="s">
        <v>2</v>
      </c>
      <c r="H547" s="24" t="s">
        <v>2</v>
      </c>
      <c r="I547" s="31"/>
      <c r="J547" s="31"/>
      <c r="K547" s="35"/>
    </row>
    <row r="548" spans="1:54" x14ac:dyDescent="0.35">
      <c r="A548" s="28"/>
      <c r="B548" s="28"/>
      <c r="C548" s="58"/>
      <c r="D548" s="54"/>
      <c r="E548" s="6"/>
      <c r="F548" s="19"/>
      <c r="G548" s="24"/>
      <c r="H548" s="24"/>
      <c r="I548" s="31"/>
      <c r="J548" s="31"/>
      <c r="K548" s="35"/>
    </row>
    <row r="549" spans="1:54" x14ac:dyDescent="0.35">
      <c r="A549" s="28"/>
      <c r="B549" s="28"/>
      <c r="C549" s="58" t="s">
        <v>23</v>
      </c>
      <c r="D549" s="54"/>
      <c r="E549" s="6"/>
      <c r="F549" s="19"/>
      <c r="G549" s="24" t="s">
        <v>2</v>
      </c>
      <c r="H549" s="24" t="s">
        <v>2</v>
      </c>
      <c r="I549" s="31"/>
      <c r="J549" s="31"/>
      <c r="K549" s="35"/>
    </row>
    <row r="550" spans="1:54" x14ac:dyDescent="0.35">
      <c r="A550" s="28"/>
      <c r="B550" s="28"/>
      <c r="C550" s="58"/>
      <c r="D550" s="54"/>
      <c r="E550" s="6"/>
      <c r="F550" s="19"/>
      <c r="G550" s="24"/>
      <c r="H550" s="24"/>
      <c r="I550" s="31"/>
      <c r="J550" s="31"/>
      <c r="K550" s="35"/>
    </row>
    <row r="551" spans="1:54" x14ac:dyDescent="0.35">
      <c r="C551" s="59" t="s">
        <v>24</v>
      </c>
      <c r="D551" s="54"/>
      <c r="E551" s="6"/>
      <c r="F551" s="19"/>
      <c r="G551" s="24"/>
      <c r="H551" s="24"/>
      <c r="I551" s="31"/>
      <c r="J551" s="31"/>
      <c r="K551" s="35"/>
    </row>
    <row r="552" spans="1:54" x14ac:dyDescent="0.35">
      <c r="B552" s="8" t="s">
        <v>190</v>
      </c>
      <c r="C552" s="57" t="s">
        <v>191</v>
      </c>
      <c r="D552" s="54"/>
      <c r="E552" s="6"/>
      <c r="F552" s="19"/>
      <c r="G552" s="24">
        <v>445.86</v>
      </c>
      <c r="H552" s="24">
        <v>0.55000000000000004</v>
      </c>
      <c r="I552" s="31"/>
      <c r="J552" s="31"/>
      <c r="K552" s="35"/>
    </row>
    <row r="553" spans="1:54" x14ac:dyDescent="0.35">
      <c r="C553" s="58" t="s">
        <v>175</v>
      </c>
      <c r="D553" s="54"/>
      <c r="E553" s="6"/>
      <c r="F553" s="19"/>
      <c r="G553" s="25">
        <v>445.86</v>
      </c>
      <c r="H553" s="25">
        <v>0.55000000000000004</v>
      </c>
      <c r="I553" s="31"/>
      <c r="J553" s="31"/>
      <c r="K553" s="35"/>
    </row>
    <row r="554" spans="1:54" x14ac:dyDescent="0.35">
      <c r="C554" s="57"/>
      <c r="D554" s="54"/>
      <c r="E554" s="6"/>
      <c r="F554" s="19"/>
      <c r="G554" s="24"/>
      <c r="H554" s="24"/>
      <c r="I554" s="31"/>
      <c r="J554" s="31"/>
      <c r="K554" s="35"/>
    </row>
    <row r="555" spans="1:54" x14ac:dyDescent="0.35">
      <c r="A555" s="10"/>
      <c r="B555" s="28"/>
      <c r="C555" s="58" t="s">
        <v>25</v>
      </c>
      <c r="D555" s="54"/>
      <c r="E555" s="6"/>
      <c r="F555" s="19"/>
      <c r="G555" s="24"/>
      <c r="H555" s="24"/>
      <c r="I555" s="31"/>
      <c r="J555" s="31"/>
      <c r="K555" s="35"/>
    </row>
    <row r="556" spans="1:54" s="2" customFormat="1" ht="13.5" x14ac:dyDescent="0.35">
      <c r="A556" s="28"/>
      <c r="B556" s="28"/>
      <c r="C556" s="57" t="s">
        <v>5122</v>
      </c>
      <c r="D556" s="54"/>
      <c r="E556" s="6"/>
      <c r="F556" s="19"/>
      <c r="G556" s="24" t="s">
        <v>2</v>
      </c>
      <c r="H556" s="24" t="s">
        <v>2</v>
      </c>
      <c r="I556" s="31"/>
      <c r="J556" s="31"/>
      <c r="K556" s="35"/>
      <c r="L556" s="3"/>
      <c r="AI556" s="3"/>
      <c r="AV556" s="3"/>
      <c r="AX556" s="3"/>
      <c r="BB556" s="3"/>
    </row>
    <row r="557" spans="1:54" x14ac:dyDescent="0.35">
      <c r="B557" s="8"/>
      <c r="C557" s="57" t="s">
        <v>192</v>
      </c>
      <c r="D557" s="54"/>
      <c r="E557" s="6"/>
      <c r="F557" s="19"/>
      <c r="G557" s="24">
        <v>-433.94</v>
      </c>
      <c r="H557" s="24">
        <v>-0.54</v>
      </c>
      <c r="I557" s="31"/>
      <c r="J557" s="31"/>
      <c r="K557" s="35"/>
    </row>
    <row r="558" spans="1:54" x14ac:dyDescent="0.35">
      <c r="C558" s="58" t="s">
        <v>175</v>
      </c>
      <c r="D558" s="54"/>
      <c r="E558" s="6"/>
      <c r="F558" s="19"/>
      <c r="G558" s="25">
        <v>-433.94</v>
      </c>
      <c r="H558" s="25">
        <v>-0.54</v>
      </c>
      <c r="I558" s="31"/>
      <c r="J558" s="31"/>
      <c r="K558" s="35"/>
    </row>
    <row r="559" spans="1:54" x14ac:dyDescent="0.35">
      <c r="C559" s="57"/>
      <c r="D559" s="54"/>
      <c r="E559" s="6"/>
      <c r="F559" s="19"/>
      <c r="G559" s="24"/>
      <c r="H559" s="24"/>
      <c r="I559" s="31"/>
      <c r="J559" s="31"/>
      <c r="K559" s="35"/>
    </row>
    <row r="560" spans="1:54" x14ac:dyDescent="0.35">
      <c r="C560" s="60" t="s">
        <v>193</v>
      </c>
      <c r="D560" s="55"/>
      <c r="E560" s="5"/>
      <c r="F560" s="20"/>
      <c r="G560" s="26">
        <v>80912.92</v>
      </c>
      <c r="H560" s="26">
        <v>99.999999999999986</v>
      </c>
      <c r="I560" s="32"/>
      <c r="J560" s="32"/>
      <c r="K560" s="36"/>
    </row>
    <row r="563" spans="3:11" x14ac:dyDescent="0.35">
      <c r="C563" s="1" t="s">
        <v>194</v>
      </c>
    </row>
    <row r="564" spans="3:11" x14ac:dyDescent="0.35">
      <c r="C564" s="37" t="s">
        <v>195</v>
      </c>
      <c r="D564" s="37"/>
      <c r="E564" s="37"/>
      <c r="F564" s="37"/>
      <c r="G564" s="37"/>
      <c r="H564" s="37"/>
      <c r="I564" s="37"/>
      <c r="J564" s="37"/>
      <c r="K564" s="37"/>
    </row>
    <row r="565" spans="3:11" x14ac:dyDescent="0.35">
      <c r="C565" s="2" t="s">
        <v>196</v>
      </c>
    </row>
    <row r="566" spans="3:11" x14ac:dyDescent="0.35">
      <c r="C566" s="2" t="s">
        <v>197</v>
      </c>
    </row>
    <row r="567" spans="3:11" ht="30" customHeight="1" x14ac:dyDescent="0.35">
      <c r="C567" s="81" t="s">
        <v>198</v>
      </c>
      <c r="D567" s="82"/>
      <c r="E567" s="82"/>
      <c r="F567" s="82"/>
      <c r="G567" s="82"/>
      <c r="H567" s="82"/>
      <c r="I567" s="82"/>
      <c r="J567" s="82"/>
      <c r="K567" s="82"/>
    </row>
    <row r="568" spans="3:11" x14ac:dyDescent="0.35">
      <c r="C568" s="2" t="s">
        <v>199</v>
      </c>
    </row>
    <row r="570" spans="3:11" x14ac:dyDescent="0.35">
      <c r="C570" s="78" t="s">
        <v>5235</v>
      </c>
      <c r="E570" s="78" t="s">
        <v>5236</v>
      </c>
      <c r="F570" s="79"/>
    </row>
    <row r="571" spans="3:11" x14ac:dyDescent="0.35">
      <c r="E571" s="2" t="s">
        <v>5292</v>
      </c>
    </row>
  </sheetData>
  <mergeCells count="1">
    <mergeCell ref="C567:K567"/>
  </mergeCells>
  <hyperlinks>
    <hyperlink ref="J2" location="'Index'!A1" display="'Index'!A1" xr:uid="{F0F24599-02DD-4587-AFEC-88EC1E8910C1}"/>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E1A97-0FE0-4210-A04C-93A251C06D2A}">
  <sheetPr codeName="Sheet1119"/>
  <dimension ref="A1:IV101"/>
  <sheetViews>
    <sheetView showGridLines="0" zoomScale="90" zoomScaleNormal="90" workbookViewId="0">
      <pane ySplit="6" topLeftCell="A102"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4710</v>
      </c>
      <c r="J2" s="38" t="s">
        <v>4846</v>
      </c>
    </row>
    <row r="3" spans="1:54" ht="16" x14ac:dyDescent="0.4">
      <c r="C3" s="1" t="s">
        <v>28</v>
      </c>
      <c r="D3" s="21" t="s">
        <v>4711</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256</v>
      </c>
      <c r="C10" s="57" t="s">
        <v>257</v>
      </c>
      <c r="D10" s="54" t="s">
        <v>258</v>
      </c>
      <c r="E10" s="6" t="s">
        <v>252</v>
      </c>
      <c r="F10" s="19">
        <v>192350</v>
      </c>
      <c r="G10" s="24">
        <v>3334.19</v>
      </c>
      <c r="H10" s="24">
        <v>10.06</v>
      </c>
      <c r="I10" s="31"/>
      <c r="J10" s="31"/>
      <c r="K10" s="35"/>
    </row>
    <row r="11" spans="1:54" x14ac:dyDescent="0.35">
      <c r="B11" s="8" t="s">
        <v>384</v>
      </c>
      <c r="C11" s="57" t="s">
        <v>385</v>
      </c>
      <c r="D11" s="54" t="s">
        <v>386</v>
      </c>
      <c r="E11" s="6" t="s">
        <v>97</v>
      </c>
      <c r="F11" s="19">
        <v>812256</v>
      </c>
      <c r="G11" s="24">
        <v>3328.22</v>
      </c>
      <c r="H11" s="24">
        <v>10.039999999999999</v>
      </c>
      <c r="I11" s="31"/>
      <c r="J11" s="31"/>
      <c r="K11" s="35"/>
    </row>
    <row r="12" spans="1:54" x14ac:dyDescent="0.35">
      <c r="B12" s="8" t="s">
        <v>375</v>
      </c>
      <c r="C12" s="57" t="s">
        <v>376</v>
      </c>
      <c r="D12" s="54" t="s">
        <v>377</v>
      </c>
      <c r="E12" s="6" t="s">
        <v>71</v>
      </c>
      <c r="F12" s="19">
        <v>99122</v>
      </c>
      <c r="G12" s="24">
        <v>2642.39</v>
      </c>
      <c r="H12" s="24">
        <v>7.97</v>
      </c>
      <c r="I12" s="31"/>
      <c r="J12" s="31"/>
      <c r="K12" s="35"/>
    </row>
    <row r="13" spans="1:54" x14ac:dyDescent="0.35">
      <c r="B13" s="8" t="s">
        <v>94</v>
      </c>
      <c r="C13" s="57" t="s">
        <v>95</v>
      </c>
      <c r="D13" s="54" t="s">
        <v>96</v>
      </c>
      <c r="E13" s="6" t="s">
        <v>97</v>
      </c>
      <c r="F13" s="19">
        <v>99274</v>
      </c>
      <c r="G13" s="24">
        <v>2242.4499999999998</v>
      </c>
      <c r="H13" s="24">
        <v>6.77</v>
      </c>
      <c r="I13" s="31"/>
      <c r="J13" s="31"/>
      <c r="K13" s="35"/>
    </row>
    <row r="14" spans="1:54" x14ac:dyDescent="0.35">
      <c r="B14" s="8" t="s">
        <v>68</v>
      </c>
      <c r="C14" s="57" t="s">
        <v>69</v>
      </c>
      <c r="D14" s="54" t="s">
        <v>70</v>
      </c>
      <c r="E14" s="6" t="s">
        <v>71</v>
      </c>
      <c r="F14" s="19">
        <v>14681</v>
      </c>
      <c r="G14" s="24">
        <v>1691.57</v>
      </c>
      <c r="H14" s="24">
        <v>5.0999999999999996</v>
      </c>
      <c r="I14" s="31"/>
      <c r="J14" s="31"/>
      <c r="K14" s="35"/>
    </row>
    <row r="15" spans="1:54" x14ac:dyDescent="0.35">
      <c r="B15" s="8" t="s">
        <v>881</v>
      </c>
      <c r="C15" s="57" t="s">
        <v>882</v>
      </c>
      <c r="D15" s="54" t="s">
        <v>883</v>
      </c>
      <c r="E15" s="6" t="s">
        <v>127</v>
      </c>
      <c r="F15" s="19">
        <v>777117</v>
      </c>
      <c r="G15" s="24">
        <v>1567.44</v>
      </c>
      <c r="H15" s="24">
        <v>4.7300000000000004</v>
      </c>
      <c r="I15" s="31"/>
      <c r="J15" s="31"/>
      <c r="K15" s="35"/>
    </row>
    <row r="16" spans="1:54" x14ac:dyDescent="0.35">
      <c r="B16" s="8" t="s">
        <v>851</v>
      </c>
      <c r="C16" s="57" t="s">
        <v>852</v>
      </c>
      <c r="D16" s="54" t="s">
        <v>853</v>
      </c>
      <c r="E16" s="6" t="s">
        <v>160</v>
      </c>
      <c r="F16" s="19">
        <v>46134</v>
      </c>
      <c r="G16" s="24">
        <v>1413.25</v>
      </c>
      <c r="H16" s="24">
        <v>4.26</v>
      </c>
      <c r="I16" s="31"/>
      <c r="J16" s="31"/>
      <c r="K16" s="35"/>
    </row>
    <row r="17" spans="2:11" x14ac:dyDescent="0.35">
      <c r="B17" s="8" t="s">
        <v>845</v>
      </c>
      <c r="C17" s="57" t="s">
        <v>846</v>
      </c>
      <c r="D17" s="54" t="s">
        <v>847</v>
      </c>
      <c r="E17" s="6" t="s">
        <v>127</v>
      </c>
      <c r="F17" s="19">
        <v>24859</v>
      </c>
      <c r="G17" s="24">
        <v>1323.78</v>
      </c>
      <c r="H17" s="24">
        <v>3.99</v>
      </c>
      <c r="I17" s="31"/>
      <c r="J17" s="31"/>
      <c r="K17" s="35"/>
    </row>
    <row r="18" spans="2:11" x14ac:dyDescent="0.35">
      <c r="B18" s="8" t="s">
        <v>1101</v>
      </c>
      <c r="C18" s="57" t="s">
        <v>1102</v>
      </c>
      <c r="D18" s="54" t="s">
        <v>1103</v>
      </c>
      <c r="E18" s="6" t="s">
        <v>160</v>
      </c>
      <c r="F18" s="19">
        <v>50597</v>
      </c>
      <c r="G18" s="24">
        <v>1184.3</v>
      </c>
      <c r="H18" s="24">
        <v>3.57</v>
      </c>
      <c r="I18" s="31"/>
      <c r="J18" s="31"/>
      <c r="K18" s="35"/>
    </row>
    <row r="19" spans="2:11" x14ac:dyDescent="0.35">
      <c r="B19" s="8" t="s">
        <v>533</v>
      </c>
      <c r="C19" s="57" t="s">
        <v>534</v>
      </c>
      <c r="D19" s="54" t="s">
        <v>535</v>
      </c>
      <c r="E19" s="6" t="s">
        <v>202</v>
      </c>
      <c r="F19" s="19">
        <v>21945</v>
      </c>
      <c r="G19" s="24">
        <v>1122.56</v>
      </c>
      <c r="H19" s="24">
        <v>3.39</v>
      </c>
      <c r="I19" s="31"/>
      <c r="J19" s="31"/>
      <c r="K19" s="35"/>
    </row>
    <row r="20" spans="2:11" x14ac:dyDescent="0.35">
      <c r="B20" s="8" t="s">
        <v>990</v>
      </c>
      <c r="C20" s="57" t="s">
        <v>991</v>
      </c>
      <c r="D20" s="54" t="s">
        <v>992</v>
      </c>
      <c r="E20" s="6" t="s">
        <v>71</v>
      </c>
      <c r="F20" s="19">
        <v>12405</v>
      </c>
      <c r="G20" s="24">
        <v>977.37</v>
      </c>
      <c r="H20" s="24">
        <v>2.95</v>
      </c>
      <c r="I20" s="31"/>
      <c r="J20" s="31"/>
      <c r="K20" s="35"/>
    </row>
    <row r="21" spans="2:11" x14ac:dyDescent="0.35">
      <c r="B21" s="8" t="s">
        <v>543</v>
      </c>
      <c r="C21" s="57" t="s">
        <v>544</v>
      </c>
      <c r="D21" s="54" t="s">
        <v>545</v>
      </c>
      <c r="E21" s="6" t="s">
        <v>152</v>
      </c>
      <c r="F21" s="19">
        <v>83130</v>
      </c>
      <c r="G21" s="24">
        <v>911.89</v>
      </c>
      <c r="H21" s="24">
        <v>2.75</v>
      </c>
      <c r="I21" s="31"/>
      <c r="J21" s="31"/>
      <c r="K21" s="35"/>
    </row>
    <row r="22" spans="2:11" x14ac:dyDescent="0.35">
      <c r="B22" s="8" t="s">
        <v>513</v>
      </c>
      <c r="C22" s="57" t="s">
        <v>514</v>
      </c>
      <c r="D22" s="54" t="s">
        <v>515</v>
      </c>
      <c r="E22" s="6" t="s">
        <v>309</v>
      </c>
      <c r="F22" s="19">
        <v>40107</v>
      </c>
      <c r="G22" s="24">
        <v>902.71</v>
      </c>
      <c r="H22" s="24">
        <v>2.72</v>
      </c>
      <c r="I22" s="31"/>
      <c r="J22" s="31"/>
      <c r="K22" s="35"/>
    </row>
    <row r="23" spans="2:11" x14ac:dyDescent="0.35">
      <c r="B23" s="8" t="s">
        <v>87</v>
      </c>
      <c r="C23" s="57" t="s">
        <v>88</v>
      </c>
      <c r="D23" s="54" t="s">
        <v>89</v>
      </c>
      <c r="E23" s="6" t="s">
        <v>71</v>
      </c>
      <c r="F23" s="19">
        <v>15373</v>
      </c>
      <c r="G23" s="24">
        <v>822.1</v>
      </c>
      <c r="H23" s="24">
        <v>2.48</v>
      </c>
      <c r="I23" s="31"/>
      <c r="J23" s="31"/>
      <c r="K23" s="35"/>
    </row>
    <row r="24" spans="2:11" x14ac:dyDescent="0.35">
      <c r="B24" s="8" t="s">
        <v>569</v>
      </c>
      <c r="C24" s="57" t="s">
        <v>570</v>
      </c>
      <c r="D24" s="54" t="s">
        <v>571</v>
      </c>
      <c r="E24" s="6" t="s">
        <v>271</v>
      </c>
      <c r="F24" s="19">
        <v>150053</v>
      </c>
      <c r="G24" s="24">
        <v>809.76</v>
      </c>
      <c r="H24" s="24">
        <v>2.44</v>
      </c>
      <c r="I24" s="31"/>
      <c r="J24" s="31"/>
      <c r="K24" s="35"/>
    </row>
    <row r="25" spans="2:11" x14ac:dyDescent="0.35">
      <c r="B25" s="8" t="s">
        <v>2066</v>
      </c>
      <c r="C25" s="57" t="s">
        <v>2067</v>
      </c>
      <c r="D25" s="54" t="s">
        <v>2068</v>
      </c>
      <c r="E25" s="6" t="s">
        <v>135</v>
      </c>
      <c r="F25" s="19">
        <v>98230</v>
      </c>
      <c r="G25" s="24">
        <v>773.61</v>
      </c>
      <c r="H25" s="24">
        <v>2.33</v>
      </c>
      <c r="I25" s="31"/>
      <c r="J25" s="31"/>
      <c r="K25" s="35"/>
    </row>
    <row r="26" spans="2:11" x14ac:dyDescent="0.35">
      <c r="B26" s="8" t="s">
        <v>1123</v>
      </c>
      <c r="C26" s="57" t="s">
        <v>1124</v>
      </c>
      <c r="D26" s="54" t="s">
        <v>1125</v>
      </c>
      <c r="E26" s="6" t="s">
        <v>152</v>
      </c>
      <c r="F26" s="19">
        <v>11301</v>
      </c>
      <c r="G26" s="24">
        <v>747.7</v>
      </c>
      <c r="H26" s="24">
        <v>2.2599999999999998</v>
      </c>
      <c r="I26" s="31"/>
      <c r="J26" s="31"/>
      <c r="K26" s="35"/>
    </row>
    <row r="27" spans="2:11" x14ac:dyDescent="0.35">
      <c r="B27" s="8" t="s">
        <v>1126</v>
      </c>
      <c r="C27" s="57" t="s">
        <v>1127</v>
      </c>
      <c r="D27" s="54" t="s">
        <v>1128</v>
      </c>
      <c r="E27" s="6" t="s">
        <v>490</v>
      </c>
      <c r="F27" s="19">
        <v>72841</v>
      </c>
      <c r="G27" s="24">
        <v>729.79</v>
      </c>
      <c r="H27" s="24">
        <v>2.2000000000000002</v>
      </c>
      <c r="I27" s="31"/>
      <c r="J27" s="31"/>
      <c r="K27" s="35"/>
    </row>
    <row r="28" spans="2:11" x14ac:dyDescent="0.35">
      <c r="B28" s="8" t="s">
        <v>2234</v>
      </c>
      <c r="C28" s="57" t="s">
        <v>2235</v>
      </c>
      <c r="D28" s="54" t="s">
        <v>2236</v>
      </c>
      <c r="E28" s="6" t="s">
        <v>123</v>
      </c>
      <c r="F28" s="19">
        <v>187820</v>
      </c>
      <c r="G28" s="24">
        <v>705.08</v>
      </c>
      <c r="H28" s="24">
        <v>2.13</v>
      </c>
      <c r="I28" s="31"/>
      <c r="J28" s="31"/>
      <c r="K28" s="35"/>
    </row>
    <row r="29" spans="2:11" x14ac:dyDescent="0.35">
      <c r="B29" s="8" t="s">
        <v>536</v>
      </c>
      <c r="C29" s="57" t="s">
        <v>537</v>
      </c>
      <c r="D29" s="54" t="s">
        <v>538</v>
      </c>
      <c r="E29" s="6" t="s">
        <v>127</v>
      </c>
      <c r="F29" s="19">
        <v>16453</v>
      </c>
      <c r="G29" s="24">
        <v>671.81</v>
      </c>
      <c r="H29" s="24">
        <v>2.0299999999999998</v>
      </c>
      <c r="I29" s="31"/>
      <c r="J29" s="31"/>
      <c r="K29" s="35"/>
    </row>
    <row r="30" spans="2:11" x14ac:dyDescent="0.35">
      <c r="B30" s="8" t="s">
        <v>498</v>
      </c>
      <c r="C30" s="57" t="s">
        <v>499</v>
      </c>
      <c r="D30" s="54" t="s">
        <v>500</v>
      </c>
      <c r="E30" s="6" t="s">
        <v>309</v>
      </c>
      <c r="F30" s="19">
        <v>13193</v>
      </c>
      <c r="G30" s="24">
        <v>651.33000000000004</v>
      </c>
      <c r="H30" s="24">
        <v>1.96</v>
      </c>
      <c r="I30" s="31"/>
      <c r="J30" s="31"/>
      <c r="K30" s="35"/>
    </row>
    <row r="31" spans="2:11" x14ac:dyDescent="0.35">
      <c r="B31" s="8" t="s">
        <v>105</v>
      </c>
      <c r="C31" s="57" t="s">
        <v>106</v>
      </c>
      <c r="D31" s="54" t="s">
        <v>107</v>
      </c>
      <c r="E31" s="6" t="s">
        <v>71</v>
      </c>
      <c r="F31" s="19">
        <v>26271</v>
      </c>
      <c r="G31" s="24">
        <v>635.72</v>
      </c>
      <c r="H31" s="24">
        <v>1.92</v>
      </c>
      <c r="I31" s="31"/>
      <c r="J31" s="31"/>
      <c r="K31" s="35"/>
    </row>
    <row r="32" spans="2:11" x14ac:dyDescent="0.35">
      <c r="B32" s="8" t="s">
        <v>2278</v>
      </c>
      <c r="C32" s="57" t="s">
        <v>2279</v>
      </c>
      <c r="D32" s="54" t="s">
        <v>2280</v>
      </c>
      <c r="E32" s="6" t="s">
        <v>127</v>
      </c>
      <c r="F32" s="19">
        <v>8682</v>
      </c>
      <c r="G32" s="24">
        <v>623.49</v>
      </c>
      <c r="H32" s="24">
        <v>1.88</v>
      </c>
      <c r="I32" s="31"/>
      <c r="J32" s="31"/>
      <c r="K32" s="35"/>
    </row>
    <row r="33" spans="2:11" x14ac:dyDescent="0.35">
      <c r="B33" s="8" t="s">
        <v>265</v>
      </c>
      <c r="C33" s="57" t="s">
        <v>266</v>
      </c>
      <c r="D33" s="54" t="s">
        <v>267</v>
      </c>
      <c r="E33" s="6" t="s">
        <v>164</v>
      </c>
      <c r="F33" s="19">
        <v>53571</v>
      </c>
      <c r="G33" s="24">
        <v>621.02</v>
      </c>
      <c r="H33" s="24">
        <v>1.87</v>
      </c>
      <c r="I33" s="31"/>
      <c r="J33" s="31"/>
      <c r="K33" s="35"/>
    </row>
    <row r="34" spans="2:11" x14ac:dyDescent="0.35">
      <c r="B34" s="8" t="s">
        <v>1021</v>
      </c>
      <c r="C34" s="57" t="s">
        <v>1022</v>
      </c>
      <c r="D34" s="54" t="s">
        <v>1023</v>
      </c>
      <c r="E34" s="6" t="s">
        <v>71</v>
      </c>
      <c r="F34" s="19">
        <v>14520</v>
      </c>
      <c r="G34" s="24">
        <v>540.57000000000005</v>
      </c>
      <c r="H34" s="24">
        <v>1.63</v>
      </c>
      <c r="I34" s="31"/>
      <c r="J34" s="31"/>
      <c r="K34" s="35"/>
    </row>
    <row r="35" spans="2:11" x14ac:dyDescent="0.35">
      <c r="B35" s="8" t="s">
        <v>2216</v>
      </c>
      <c r="C35" s="57" t="s">
        <v>2217</v>
      </c>
      <c r="D35" s="54" t="s">
        <v>2218</v>
      </c>
      <c r="E35" s="6" t="s">
        <v>156</v>
      </c>
      <c r="F35" s="19">
        <v>71762</v>
      </c>
      <c r="G35" s="24">
        <v>488.34</v>
      </c>
      <c r="H35" s="24">
        <v>1.47</v>
      </c>
      <c r="I35" s="31"/>
      <c r="J35" s="31"/>
      <c r="K35" s="35"/>
    </row>
    <row r="36" spans="2:11" x14ac:dyDescent="0.35">
      <c r="B36" s="8" t="s">
        <v>824</v>
      </c>
      <c r="C36" s="57" t="s">
        <v>825</v>
      </c>
      <c r="D36" s="54" t="s">
        <v>826</v>
      </c>
      <c r="E36" s="6" t="s">
        <v>271</v>
      </c>
      <c r="F36" s="19">
        <v>33032</v>
      </c>
      <c r="G36" s="24">
        <v>462.88</v>
      </c>
      <c r="H36" s="24">
        <v>1.4</v>
      </c>
      <c r="I36" s="31"/>
      <c r="J36" s="31"/>
      <c r="K36" s="35"/>
    </row>
    <row r="37" spans="2:11" x14ac:dyDescent="0.35">
      <c r="B37" s="8" t="s">
        <v>2888</v>
      </c>
      <c r="C37" s="57" t="s">
        <v>2889</v>
      </c>
      <c r="D37" s="54" t="s">
        <v>2890</v>
      </c>
      <c r="E37" s="6" t="s">
        <v>123</v>
      </c>
      <c r="F37" s="19">
        <v>88046</v>
      </c>
      <c r="G37" s="24">
        <v>448.42</v>
      </c>
      <c r="H37" s="24">
        <v>1.35</v>
      </c>
      <c r="I37" s="31"/>
      <c r="J37" s="31"/>
      <c r="K37" s="35"/>
    </row>
    <row r="38" spans="2:11" x14ac:dyDescent="0.35">
      <c r="B38" s="8" t="s">
        <v>2275</v>
      </c>
      <c r="C38" s="57" t="s">
        <v>2276</v>
      </c>
      <c r="D38" s="54" t="s">
        <v>2277</v>
      </c>
      <c r="E38" s="6" t="s">
        <v>160</v>
      </c>
      <c r="F38" s="19">
        <v>28221</v>
      </c>
      <c r="G38" s="24">
        <v>431.47</v>
      </c>
      <c r="H38" s="24">
        <v>1.3</v>
      </c>
      <c r="I38" s="31"/>
      <c r="J38" s="31"/>
      <c r="K38" s="35"/>
    </row>
    <row r="39" spans="2:11" x14ac:dyDescent="0.35">
      <c r="B39" s="8" t="s">
        <v>161</v>
      </c>
      <c r="C39" s="57" t="s">
        <v>162</v>
      </c>
      <c r="D39" s="54" t="s">
        <v>163</v>
      </c>
      <c r="E39" s="6" t="s">
        <v>164</v>
      </c>
      <c r="F39" s="19">
        <v>14738</v>
      </c>
      <c r="G39" s="24">
        <v>352.21</v>
      </c>
      <c r="H39" s="24">
        <v>1.06</v>
      </c>
      <c r="I39" s="31"/>
      <c r="J39" s="31"/>
      <c r="K39" s="35"/>
    </row>
    <row r="40" spans="2:11" x14ac:dyDescent="0.35">
      <c r="C40" s="58" t="s">
        <v>175</v>
      </c>
      <c r="D40" s="54"/>
      <c r="E40" s="6"/>
      <c r="F40" s="19"/>
      <c r="G40" s="25">
        <v>33157.42</v>
      </c>
      <c r="H40" s="25">
        <v>100.01</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4</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7</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8</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9</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10</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11</v>
      </c>
      <c r="D58" s="54"/>
      <c r="E58" s="6"/>
      <c r="F58" s="19"/>
      <c r="G58" s="24"/>
      <c r="H58" s="24"/>
      <c r="I58" s="31"/>
      <c r="J58" s="31"/>
      <c r="K58" s="35"/>
    </row>
    <row r="59" spans="3:11" x14ac:dyDescent="0.35">
      <c r="C59" s="57"/>
      <c r="D59" s="54"/>
      <c r="E59" s="6"/>
      <c r="F59" s="19"/>
      <c r="G59" s="24"/>
      <c r="H59" s="24"/>
      <c r="I59" s="31"/>
      <c r="J59" s="31"/>
      <c r="K59" s="35"/>
    </row>
    <row r="60" spans="3:11" x14ac:dyDescent="0.35">
      <c r="C60" s="58" t="s">
        <v>13</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14</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15</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16</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17</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18</v>
      </c>
      <c r="D70" s="54"/>
      <c r="E70" s="6"/>
      <c r="F70" s="19"/>
      <c r="G70" s="24"/>
      <c r="H70" s="24"/>
      <c r="I70" s="31"/>
      <c r="J70" s="31"/>
      <c r="K70" s="35"/>
    </row>
    <row r="71" spans="1:11" x14ac:dyDescent="0.35">
      <c r="A71" s="28"/>
      <c r="B71" s="28"/>
      <c r="C71" s="58" t="s">
        <v>19</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20</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21</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22</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24</v>
      </c>
      <c r="D81" s="54"/>
      <c r="E81" s="6"/>
      <c r="F81" s="19"/>
      <c r="G81" s="24"/>
      <c r="H81" s="24"/>
      <c r="I81" s="31"/>
      <c r="J81" s="31"/>
      <c r="K81" s="35"/>
    </row>
    <row r="82" spans="1:54" x14ac:dyDescent="0.35">
      <c r="B82" s="8" t="s">
        <v>190</v>
      </c>
      <c r="C82" s="57" t="s">
        <v>191</v>
      </c>
      <c r="D82" s="54"/>
      <c r="E82" s="6"/>
      <c r="F82" s="19"/>
      <c r="G82" s="24">
        <v>42.57</v>
      </c>
      <c r="H82" s="24">
        <v>0.13</v>
      </c>
      <c r="I82" s="31"/>
      <c r="J82" s="31"/>
      <c r="K82" s="35"/>
    </row>
    <row r="83" spans="1:54" x14ac:dyDescent="0.35">
      <c r="C83" s="58" t="s">
        <v>175</v>
      </c>
      <c r="D83" s="54"/>
      <c r="E83" s="6"/>
      <c r="F83" s="19"/>
      <c r="G83" s="25">
        <v>42.57</v>
      </c>
      <c r="H83" s="25">
        <v>0.13</v>
      </c>
      <c r="I83" s="31"/>
      <c r="J83" s="31"/>
      <c r="K83" s="35"/>
    </row>
    <row r="84" spans="1:54" x14ac:dyDescent="0.35">
      <c r="C84" s="57"/>
      <c r="D84" s="54"/>
      <c r="E84" s="6"/>
      <c r="F84" s="19"/>
      <c r="G84" s="24"/>
      <c r="H84" s="24"/>
      <c r="I84" s="31"/>
      <c r="J84" s="31"/>
      <c r="K84" s="35"/>
    </row>
    <row r="85" spans="1:54" x14ac:dyDescent="0.35">
      <c r="A85" s="10"/>
      <c r="B85" s="28"/>
      <c r="C85" s="58" t="s">
        <v>25</v>
      </c>
      <c r="D85" s="54"/>
      <c r="E85" s="6"/>
      <c r="F85" s="19"/>
      <c r="G85" s="24"/>
      <c r="H85" s="24"/>
      <c r="I85" s="31"/>
      <c r="J85" s="31"/>
      <c r="K85" s="35"/>
    </row>
    <row r="86" spans="1:54" s="2" customFormat="1" ht="13.5" x14ac:dyDescent="0.35">
      <c r="A86" s="28"/>
      <c r="B86" s="28"/>
      <c r="C86" s="57" t="s">
        <v>5122</v>
      </c>
      <c r="D86" s="54"/>
      <c r="E86" s="6"/>
      <c r="F86" s="19"/>
      <c r="G86" s="24" t="s">
        <v>2</v>
      </c>
      <c r="H86" s="24" t="s">
        <v>2</v>
      </c>
      <c r="I86" s="31"/>
      <c r="J86" s="31"/>
      <c r="K86" s="35"/>
      <c r="L86" s="3"/>
      <c r="AI86" s="3"/>
      <c r="AV86" s="3"/>
      <c r="AX86" s="3"/>
      <c r="BB86" s="3"/>
    </row>
    <row r="87" spans="1:54" x14ac:dyDescent="0.35">
      <c r="B87" s="8"/>
      <c r="C87" s="57" t="s">
        <v>192</v>
      </c>
      <c r="D87" s="54"/>
      <c r="E87" s="6"/>
      <c r="F87" s="19"/>
      <c r="G87" s="24">
        <v>-52.74</v>
      </c>
      <c r="H87" s="24">
        <v>-0.14000000000000001</v>
      </c>
      <c r="I87" s="31"/>
      <c r="J87" s="31"/>
      <c r="K87" s="35"/>
    </row>
    <row r="88" spans="1:54" x14ac:dyDescent="0.35">
      <c r="C88" s="58" t="s">
        <v>175</v>
      </c>
      <c r="D88" s="54"/>
      <c r="E88" s="6"/>
      <c r="F88" s="19"/>
      <c r="G88" s="25">
        <v>-52.74</v>
      </c>
      <c r="H88" s="25">
        <v>-0.14000000000000001</v>
      </c>
      <c r="I88" s="31"/>
      <c r="J88" s="31"/>
      <c r="K88" s="35"/>
    </row>
    <row r="89" spans="1:54" x14ac:dyDescent="0.35">
      <c r="C89" s="57"/>
      <c r="D89" s="54"/>
      <c r="E89" s="6"/>
      <c r="F89" s="19"/>
      <c r="G89" s="24"/>
      <c r="H89" s="24"/>
      <c r="I89" s="31"/>
      <c r="J89" s="31"/>
      <c r="K89" s="35"/>
    </row>
    <row r="90" spans="1:54" x14ac:dyDescent="0.35">
      <c r="C90" s="60" t="s">
        <v>193</v>
      </c>
      <c r="D90" s="55"/>
      <c r="E90" s="5"/>
      <c r="F90" s="20"/>
      <c r="G90" s="26">
        <v>33147.25</v>
      </c>
      <c r="H90" s="26">
        <v>100</v>
      </c>
      <c r="I90" s="32"/>
      <c r="J90" s="32"/>
      <c r="K90" s="36"/>
    </row>
    <row r="93" spans="1:54" x14ac:dyDescent="0.35">
      <c r="C93" s="1" t="s">
        <v>194</v>
      </c>
    </row>
    <row r="94" spans="1:54" x14ac:dyDescent="0.35">
      <c r="C94" s="37" t="s">
        <v>195</v>
      </c>
      <c r="D94" s="37"/>
      <c r="E94" s="37"/>
      <c r="F94" s="37"/>
      <c r="G94" s="37"/>
      <c r="H94" s="37"/>
      <c r="I94" s="37"/>
      <c r="J94" s="37"/>
      <c r="K94" s="37"/>
    </row>
    <row r="95" spans="1:54" x14ac:dyDescent="0.35">
      <c r="C95" s="2" t="s">
        <v>196</v>
      </c>
    </row>
    <row r="96" spans="1:54" x14ac:dyDescent="0.35">
      <c r="C96" s="2" t="s">
        <v>197</v>
      </c>
    </row>
    <row r="97" spans="3:11" ht="30" customHeight="1" x14ac:dyDescent="0.35">
      <c r="C97" s="81" t="s">
        <v>198</v>
      </c>
      <c r="D97" s="82"/>
      <c r="E97" s="82"/>
      <c r="F97" s="82"/>
      <c r="G97" s="82"/>
      <c r="H97" s="82"/>
      <c r="I97" s="82"/>
      <c r="J97" s="82"/>
      <c r="K97" s="82"/>
    </row>
    <row r="98" spans="3:11" x14ac:dyDescent="0.35">
      <c r="C98" s="2" t="s">
        <v>199</v>
      </c>
    </row>
    <row r="100" spans="3:11" x14ac:dyDescent="0.35">
      <c r="C100" s="78" t="s">
        <v>5235</v>
      </c>
      <c r="E100" s="78" t="s">
        <v>5236</v>
      </c>
      <c r="F100" s="79"/>
    </row>
    <row r="101" spans="3:11" x14ac:dyDescent="0.35">
      <c r="E101" s="2" t="s">
        <v>5243</v>
      </c>
    </row>
  </sheetData>
  <mergeCells count="1">
    <mergeCell ref="C97:K97"/>
  </mergeCells>
  <hyperlinks>
    <hyperlink ref="J2" location="'Index'!A1" display="'Index'!A1" xr:uid="{6F3BD07A-0E28-42E2-82D1-D46E7188A97D}"/>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6AF89-D85F-4FE0-A806-2DE503F582AB}">
  <sheetPr codeName="Sheet1120"/>
  <dimension ref="A1:IV98"/>
  <sheetViews>
    <sheetView showGridLines="0" zoomScale="90" zoomScaleNormal="90" workbookViewId="0">
      <pane ySplit="6" topLeftCell="A94"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4712</v>
      </c>
      <c r="J2" s="38" t="s">
        <v>4846</v>
      </c>
    </row>
    <row r="3" spans="1:54" ht="16" x14ac:dyDescent="0.4">
      <c r="C3" s="1" t="s">
        <v>28</v>
      </c>
      <c r="D3" s="21" t="s">
        <v>4713</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44</v>
      </c>
      <c r="C10" s="57" t="s">
        <v>45</v>
      </c>
      <c r="D10" s="54" t="s">
        <v>46</v>
      </c>
      <c r="E10" s="6" t="s">
        <v>43</v>
      </c>
      <c r="F10" s="19">
        <v>2588493</v>
      </c>
      <c r="G10" s="24">
        <v>34901.949999999997</v>
      </c>
      <c r="H10" s="24">
        <v>9.69</v>
      </c>
      <c r="I10" s="31"/>
      <c r="J10" s="31"/>
      <c r="K10" s="35"/>
    </row>
    <row r="11" spans="1:54" x14ac:dyDescent="0.35">
      <c r="B11" s="8" t="s">
        <v>47</v>
      </c>
      <c r="C11" s="57" t="s">
        <v>48</v>
      </c>
      <c r="D11" s="54" t="s">
        <v>49</v>
      </c>
      <c r="E11" s="6" t="s">
        <v>50</v>
      </c>
      <c r="F11" s="19">
        <v>1961555</v>
      </c>
      <c r="G11" s="24">
        <v>30809.16</v>
      </c>
      <c r="H11" s="24">
        <v>8.5500000000000007</v>
      </c>
      <c r="I11" s="31"/>
      <c r="J11" s="31"/>
      <c r="K11" s="35"/>
    </row>
    <row r="12" spans="1:54" x14ac:dyDescent="0.35">
      <c r="B12" s="8" t="s">
        <v>384</v>
      </c>
      <c r="C12" s="57" t="s">
        <v>385</v>
      </c>
      <c r="D12" s="54" t="s">
        <v>386</v>
      </c>
      <c r="E12" s="6" t="s">
        <v>97</v>
      </c>
      <c r="F12" s="19">
        <v>6532683</v>
      </c>
      <c r="G12" s="24">
        <v>26767.67</v>
      </c>
      <c r="H12" s="24">
        <v>7.43</v>
      </c>
      <c r="I12" s="31"/>
      <c r="J12" s="31"/>
      <c r="K12" s="35"/>
    </row>
    <row r="13" spans="1:54" x14ac:dyDescent="0.35">
      <c r="B13" s="8" t="s">
        <v>40</v>
      </c>
      <c r="C13" s="57" t="s">
        <v>41</v>
      </c>
      <c r="D13" s="54" t="s">
        <v>42</v>
      </c>
      <c r="E13" s="6" t="s">
        <v>43</v>
      </c>
      <c r="F13" s="19">
        <v>1365612</v>
      </c>
      <c r="G13" s="24">
        <v>24966.12</v>
      </c>
      <c r="H13" s="24">
        <v>6.93</v>
      </c>
      <c r="I13" s="31"/>
      <c r="J13" s="31"/>
      <c r="K13" s="35"/>
    </row>
    <row r="14" spans="1:54" x14ac:dyDescent="0.35">
      <c r="B14" s="8" t="s">
        <v>527</v>
      </c>
      <c r="C14" s="57" t="s">
        <v>528</v>
      </c>
      <c r="D14" s="54" t="s">
        <v>529</v>
      </c>
      <c r="E14" s="6" t="s">
        <v>82</v>
      </c>
      <c r="F14" s="19">
        <v>258246</v>
      </c>
      <c r="G14" s="24">
        <v>23101.65</v>
      </c>
      <c r="H14" s="24">
        <v>6.41</v>
      </c>
      <c r="I14" s="31"/>
      <c r="J14" s="31"/>
      <c r="K14" s="35"/>
    </row>
    <row r="15" spans="1:54" x14ac:dyDescent="0.35">
      <c r="B15" s="8" t="s">
        <v>68</v>
      </c>
      <c r="C15" s="57" t="s">
        <v>69</v>
      </c>
      <c r="D15" s="54" t="s">
        <v>70</v>
      </c>
      <c r="E15" s="6" t="s">
        <v>71</v>
      </c>
      <c r="F15" s="19">
        <v>181356</v>
      </c>
      <c r="G15" s="24">
        <v>20896.11</v>
      </c>
      <c r="H15" s="24">
        <v>5.8</v>
      </c>
      <c r="I15" s="31"/>
      <c r="J15" s="31"/>
      <c r="K15" s="35"/>
    </row>
    <row r="16" spans="1:54" x14ac:dyDescent="0.35">
      <c r="B16" s="8" t="s">
        <v>87</v>
      </c>
      <c r="C16" s="57" t="s">
        <v>88</v>
      </c>
      <c r="D16" s="54" t="s">
        <v>89</v>
      </c>
      <c r="E16" s="6" t="s">
        <v>71</v>
      </c>
      <c r="F16" s="19">
        <v>362742</v>
      </c>
      <c r="G16" s="24">
        <v>19398.349999999999</v>
      </c>
      <c r="H16" s="24">
        <v>5.38</v>
      </c>
      <c r="I16" s="31"/>
      <c r="J16" s="31"/>
      <c r="K16" s="35"/>
    </row>
    <row r="17" spans="2:11" x14ac:dyDescent="0.35">
      <c r="B17" s="8" t="s">
        <v>1107</v>
      </c>
      <c r="C17" s="57" t="s">
        <v>1108</v>
      </c>
      <c r="D17" s="54" t="s">
        <v>1109</v>
      </c>
      <c r="E17" s="6" t="s">
        <v>82</v>
      </c>
      <c r="F17" s="19">
        <v>2955528</v>
      </c>
      <c r="G17" s="24">
        <v>19388.259999999998</v>
      </c>
      <c r="H17" s="24">
        <v>5.38</v>
      </c>
      <c r="I17" s="31"/>
      <c r="J17" s="31"/>
      <c r="K17" s="35"/>
    </row>
    <row r="18" spans="2:11" x14ac:dyDescent="0.35">
      <c r="B18" s="8" t="s">
        <v>329</v>
      </c>
      <c r="C18" s="57" t="s">
        <v>330</v>
      </c>
      <c r="D18" s="54" t="s">
        <v>331</v>
      </c>
      <c r="E18" s="6" t="s">
        <v>50</v>
      </c>
      <c r="F18" s="19">
        <v>7319516</v>
      </c>
      <c r="G18" s="24">
        <v>19195.43</v>
      </c>
      <c r="H18" s="24">
        <v>5.33</v>
      </c>
      <c r="I18" s="31"/>
      <c r="J18" s="31"/>
      <c r="K18" s="35"/>
    </row>
    <row r="19" spans="2:11" x14ac:dyDescent="0.35">
      <c r="B19" s="8" t="s">
        <v>101</v>
      </c>
      <c r="C19" s="57" t="s">
        <v>102</v>
      </c>
      <c r="D19" s="54" t="s">
        <v>103</v>
      </c>
      <c r="E19" s="6" t="s">
        <v>104</v>
      </c>
      <c r="F19" s="19">
        <v>2809442</v>
      </c>
      <c r="G19" s="24">
        <v>19173.04</v>
      </c>
      <c r="H19" s="24">
        <v>5.32</v>
      </c>
      <c r="I19" s="31"/>
      <c r="J19" s="31"/>
      <c r="K19" s="35"/>
    </row>
    <row r="20" spans="2:11" x14ac:dyDescent="0.35">
      <c r="B20" s="8" t="s">
        <v>212</v>
      </c>
      <c r="C20" s="57" t="s">
        <v>213</v>
      </c>
      <c r="D20" s="54" t="s">
        <v>214</v>
      </c>
      <c r="E20" s="6" t="s">
        <v>215</v>
      </c>
      <c r="F20" s="19">
        <v>460950</v>
      </c>
      <c r="G20" s="24">
        <v>18502.07</v>
      </c>
      <c r="H20" s="24">
        <v>5.14</v>
      </c>
      <c r="I20" s="31"/>
      <c r="J20" s="31"/>
      <c r="K20" s="35"/>
    </row>
    <row r="21" spans="2:11" x14ac:dyDescent="0.35">
      <c r="B21" s="8" t="s">
        <v>1097</v>
      </c>
      <c r="C21" s="57" t="s">
        <v>1098</v>
      </c>
      <c r="D21" s="54" t="s">
        <v>1099</v>
      </c>
      <c r="E21" s="6" t="s">
        <v>1100</v>
      </c>
      <c r="F21" s="19">
        <v>4918155</v>
      </c>
      <c r="G21" s="24">
        <v>14819.38</v>
      </c>
      <c r="H21" s="24">
        <v>4.1100000000000003</v>
      </c>
      <c r="I21" s="31"/>
      <c r="J21" s="31"/>
      <c r="K21" s="35"/>
    </row>
    <row r="22" spans="2:11" x14ac:dyDescent="0.35">
      <c r="B22" s="8" t="s">
        <v>533</v>
      </c>
      <c r="C22" s="57" t="s">
        <v>534</v>
      </c>
      <c r="D22" s="54" t="s">
        <v>535</v>
      </c>
      <c r="E22" s="6" t="s">
        <v>202</v>
      </c>
      <c r="F22" s="19">
        <v>232239</v>
      </c>
      <c r="G22" s="24">
        <v>11879.84</v>
      </c>
      <c r="H22" s="24">
        <v>3.3</v>
      </c>
      <c r="I22" s="31"/>
      <c r="J22" s="31"/>
      <c r="K22" s="35"/>
    </row>
    <row r="23" spans="2:11" x14ac:dyDescent="0.35">
      <c r="B23" s="8" t="s">
        <v>222</v>
      </c>
      <c r="C23" s="57" t="s">
        <v>223</v>
      </c>
      <c r="D23" s="54" t="s">
        <v>224</v>
      </c>
      <c r="E23" s="6" t="s">
        <v>82</v>
      </c>
      <c r="F23" s="19">
        <v>406553</v>
      </c>
      <c r="G23" s="24">
        <v>9687.75</v>
      </c>
      <c r="H23" s="24">
        <v>2.69</v>
      </c>
      <c r="I23" s="31"/>
      <c r="J23" s="31"/>
      <c r="K23" s="35"/>
    </row>
    <row r="24" spans="2:11" x14ac:dyDescent="0.35">
      <c r="B24" s="8" t="s">
        <v>249</v>
      </c>
      <c r="C24" s="57" t="s">
        <v>250</v>
      </c>
      <c r="D24" s="54" t="s">
        <v>251</v>
      </c>
      <c r="E24" s="6" t="s">
        <v>252</v>
      </c>
      <c r="F24" s="19">
        <v>2877955</v>
      </c>
      <c r="G24" s="24">
        <v>9621</v>
      </c>
      <c r="H24" s="24">
        <v>2.67</v>
      </c>
      <c r="I24" s="31"/>
      <c r="J24" s="31"/>
      <c r="K24" s="35"/>
    </row>
    <row r="25" spans="2:11" x14ac:dyDescent="0.35">
      <c r="B25" s="8" t="s">
        <v>3965</v>
      </c>
      <c r="C25" s="57" t="s">
        <v>3966</v>
      </c>
      <c r="D25" s="54" t="s">
        <v>3967</v>
      </c>
      <c r="E25" s="6" t="s">
        <v>290</v>
      </c>
      <c r="F25" s="19">
        <v>351959</v>
      </c>
      <c r="G25" s="24">
        <v>9305.09</v>
      </c>
      <c r="H25" s="24">
        <v>2.58</v>
      </c>
      <c r="I25" s="31"/>
      <c r="J25" s="31"/>
      <c r="K25" s="35"/>
    </row>
    <row r="26" spans="2:11" x14ac:dyDescent="0.35">
      <c r="B26" s="8" t="s">
        <v>418</v>
      </c>
      <c r="C26" s="57" t="s">
        <v>419</v>
      </c>
      <c r="D26" s="54" t="s">
        <v>420</v>
      </c>
      <c r="E26" s="6" t="s">
        <v>344</v>
      </c>
      <c r="F26" s="19">
        <v>2890197</v>
      </c>
      <c r="G26" s="24">
        <v>8485.6200000000008</v>
      </c>
      <c r="H26" s="24">
        <v>2.36</v>
      </c>
      <c r="I26" s="31"/>
      <c r="J26" s="31"/>
      <c r="K26" s="35"/>
    </row>
    <row r="27" spans="2:11" x14ac:dyDescent="0.35">
      <c r="B27" s="8" t="s">
        <v>168</v>
      </c>
      <c r="C27" s="57" t="s">
        <v>169</v>
      </c>
      <c r="D27" s="54" t="s">
        <v>170</v>
      </c>
      <c r="E27" s="6" t="s">
        <v>171</v>
      </c>
      <c r="F27" s="19">
        <v>4112144</v>
      </c>
      <c r="G27" s="24">
        <v>8397.82</v>
      </c>
      <c r="H27" s="24">
        <v>2.33</v>
      </c>
      <c r="I27" s="31"/>
      <c r="J27" s="31"/>
      <c r="K27" s="35"/>
    </row>
    <row r="28" spans="2:11" x14ac:dyDescent="0.35">
      <c r="B28" s="8" t="s">
        <v>2374</v>
      </c>
      <c r="C28" s="57" t="s">
        <v>1441</v>
      </c>
      <c r="D28" s="54" t="s">
        <v>2375</v>
      </c>
      <c r="E28" s="6" t="s">
        <v>43</v>
      </c>
      <c r="F28" s="19">
        <v>1525505</v>
      </c>
      <c r="G28" s="24">
        <v>8257.56</v>
      </c>
      <c r="H28" s="24">
        <v>2.29</v>
      </c>
      <c r="I28" s="31"/>
      <c r="J28" s="31"/>
      <c r="K28" s="35"/>
    </row>
    <row r="29" spans="2:11" x14ac:dyDescent="0.35">
      <c r="B29" s="8" t="s">
        <v>2286</v>
      </c>
      <c r="C29" s="57" t="s">
        <v>2287</v>
      </c>
      <c r="D29" s="54" t="s">
        <v>2288</v>
      </c>
      <c r="E29" s="6" t="s">
        <v>490</v>
      </c>
      <c r="F29" s="19">
        <v>587146</v>
      </c>
      <c r="G29" s="24">
        <v>3826.14</v>
      </c>
      <c r="H29" s="24">
        <v>1.06</v>
      </c>
      <c r="I29" s="31"/>
      <c r="J29" s="31"/>
      <c r="K29" s="35"/>
    </row>
    <row r="30" spans="2:11" x14ac:dyDescent="0.35">
      <c r="B30" s="8" t="s">
        <v>824</v>
      </c>
      <c r="C30" s="57" t="s">
        <v>825</v>
      </c>
      <c r="D30" s="54" t="s">
        <v>826</v>
      </c>
      <c r="E30" s="6" t="s">
        <v>271</v>
      </c>
      <c r="F30" s="19">
        <v>262823</v>
      </c>
      <c r="G30" s="24">
        <v>3682.94</v>
      </c>
      <c r="H30" s="24">
        <v>1.02</v>
      </c>
      <c r="I30" s="31"/>
      <c r="J30" s="31"/>
      <c r="K30" s="35"/>
    </row>
    <row r="31" spans="2:11" x14ac:dyDescent="0.35">
      <c r="B31" s="8" t="s">
        <v>209</v>
      </c>
      <c r="C31" s="57" t="s">
        <v>210</v>
      </c>
      <c r="D31" s="54" t="s">
        <v>211</v>
      </c>
      <c r="E31" s="6" t="s">
        <v>93</v>
      </c>
      <c r="F31" s="19">
        <v>9115</v>
      </c>
      <c r="G31" s="24">
        <v>2800.18</v>
      </c>
      <c r="H31" s="24">
        <v>0.78</v>
      </c>
      <c r="I31" s="31"/>
      <c r="J31" s="31"/>
      <c r="K31" s="35"/>
    </row>
    <row r="32" spans="2:11" x14ac:dyDescent="0.35">
      <c r="B32" s="8" t="s">
        <v>2419</v>
      </c>
      <c r="C32" s="57" t="s">
        <v>2420</v>
      </c>
      <c r="D32" s="54" t="s">
        <v>2421</v>
      </c>
      <c r="E32" s="6" t="s">
        <v>82</v>
      </c>
      <c r="F32" s="19">
        <v>317665</v>
      </c>
      <c r="G32" s="24">
        <v>2798.95</v>
      </c>
      <c r="H32" s="24">
        <v>0.78</v>
      </c>
      <c r="I32" s="31"/>
      <c r="J32" s="31"/>
      <c r="K32" s="35"/>
    </row>
    <row r="33" spans="2:11" x14ac:dyDescent="0.35">
      <c r="B33" s="8" t="s">
        <v>75</v>
      </c>
      <c r="C33" s="57" t="s">
        <v>76</v>
      </c>
      <c r="D33" s="54" t="s">
        <v>77</v>
      </c>
      <c r="E33" s="6" t="s">
        <v>78</v>
      </c>
      <c r="F33" s="19">
        <v>205516</v>
      </c>
      <c r="G33" s="24">
        <v>2620.5300000000002</v>
      </c>
      <c r="H33" s="24">
        <v>0.73</v>
      </c>
      <c r="I33" s="31"/>
      <c r="J33" s="31"/>
      <c r="K33" s="35"/>
    </row>
    <row r="34" spans="2:11" x14ac:dyDescent="0.35">
      <c r="B34" s="8" t="s">
        <v>378</v>
      </c>
      <c r="C34" s="57" t="s">
        <v>379</v>
      </c>
      <c r="D34" s="54" t="s">
        <v>380</v>
      </c>
      <c r="E34" s="6" t="s">
        <v>93</v>
      </c>
      <c r="F34" s="19">
        <v>52934</v>
      </c>
      <c r="G34" s="24">
        <v>763.41</v>
      </c>
      <c r="H34" s="24">
        <v>0.21</v>
      </c>
      <c r="I34" s="31"/>
      <c r="J34" s="31"/>
      <c r="K34" s="35"/>
    </row>
    <row r="35" spans="2:11" x14ac:dyDescent="0.35">
      <c r="B35" s="8" t="s">
        <v>2051</v>
      </c>
      <c r="C35" s="57" t="s">
        <v>2052</v>
      </c>
      <c r="D35" s="54" t="s">
        <v>2053</v>
      </c>
      <c r="E35" s="6" t="s">
        <v>93</v>
      </c>
      <c r="F35" s="19">
        <v>18</v>
      </c>
      <c r="G35" s="24">
        <v>0.52</v>
      </c>
      <c r="H35" s="24" t="s">
        <v>5123</v>
      </c>
      <c r="I35" s="31"/>
      <c r="J35" s="31"/>
      <c r="K35" s="35"/>
    </row>
    <row r="36" spans="2:11" x14ac:dyDescent="0.35">
      <c r="B36" s="8" t="s">
        <v>2284</v>
      </c>
      <c r="C36" s="57" t="s">
        <v>590</v>
      </c>
      <c r="D36" s="54" t="s">
        <v>2285</v>
      </c>
      <c r="E36" s="6" t="s">
        <v>82</v>
      </c>
      <c r="F36" s="19">
        <v>7</v>
      </c>
      <c r="G36" s="24">
        <v>0.04</v>
      </c>
      <c r="H36" s="24" t="s">
        <v>5123</v>
      </c>
      <c r="I36" s="31"/>
      <c r="J36" s="31"/>
      <c r="K36" s="35"/>
    </row>
    <row r="37" spans="2:11" x14ac:dyDescent="0.35">
      <c r="C37" s="58" t="s">
        <v>175</v>
      </c>
      <c r="D37" s="54"/>
      <c r="E37" s="6"/>
      <c r="F37" s="19"/>
      <c r="G37" s="25">
        <v>354046.58</v>
      </c>
      <c r="H37" s="25">
        <v>98.27</v>
      </c>
      <c r="I37" s="31"/>
      <c r="J37" s="31"/>
      <c r="K37" s="35"/>
    </row>
    <row r="38" spans="2:11" x14ac:dyDescent="0.35">
      <c r="C38" s="57"/>
      <c r="D38" s="54"/>
      <c r="E38" s="6"/>
      <c r="F38" s="19"/>
      <c r="G38" s="24"/>
      <c r="H38" s="24"/>
      <c r="I38" s="31"/>
      <c r="J38" s="31"/>
      <c r="K38" s="35"/>
    </row>
    <row r="39" spans="2:11" x14ac:dyDescent="0.35">
      <c r="C39" s="58" t="s">
        <v>3</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4</v>
      </c>
      <c r="D41" s="54"/>
      <c r="E41" s="6"/>
      <c r="F41" s="19"/>
      <c r="G41" s="24" t="s">
        <v>2</v>
      </c>
      <c r="H41" s="24" t="s">
        <v>2</v>
      </c>
      <c r="I41" s="31"/>
      <c r="J41" s="31"/>
      <c r="K41" s="35"/>
    </row>
    <row r="42" spans="2:11" x14ac:dyDescent="0.35">
      <c r="C42" s="57"/>
      <c r="D42" s="54"/>
      <c r="E42" s="6"/>
      <c r="F42" s="19"/>
      <c r="G42" s="24"/>
      <c r="H42" s="24"/>
      <c r="I42" s="31"/>
      <c r="J42" s="31"/>
      <c r="K42" s="35"/>
    </row>
    <row r="43" spans="2:11" x14ac:dyDescent="0.35">
      <c r="C43" s="58" t="s">
        <v>5</v>
      </c>
      <c r="D43" s="54"/>
      <c r="E43" s="6"/>
      <c r="F43" s="19"/>
      <c r="G43" s="24"/>
      <c r="H43" s="24"/>
      <c r="I43" s="31"/>
      <c r="J43" s="31"/>
      <c r="K43" s="35"/>
    </row>
    <row r="44" spans="2:11" x14ac:dyDescent="0.35">
      <c r="C44" s="57"/>
      <c r="D44" s="54"/>
      <c r="E44" s="6"/>
      <c r="F44" s="19"/>
      <c r="G44" s="24"/>
      <c r="H44" s="24"/>
      <c r="I44" s="31"/>
      <c r="J44" s="31"/>
      <c r="K44" s="35"/>
    </row>
    <row r="45" spans="2:11" x14ac:dyDescent="0.35">
      <c r="C45" s="58" t="s">
        <v>6</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7</v>
      </c>
      <c r="D47" s="54"/>
      <c r="E47" s="6"/>
      <c r="F47" s="19"/>
      <c r="G47" s="24" t="s">
        <v>2</v>
      </c>
      <c r="H47" s="24" t="s">
        <v>2</v>
      </c>
      <c r="I47" s="31"/>
      <c r="J47" s="31"/>
      <c r="K47" s="35"/>
    </row>
    <row r="48" spans="2:11" x14ac:dyDescent="0.35">
      <c r="C48" s="57"/>
      <c r="D48" s="54"/>
      <c r="E48" s="6"/>
      <c r="F48" s="19"/>
      <c r="G48" s="24"/>
      <c r="H48" s="24"/>
      <c r="I48" s="31"/>
      <c r="J48" s="31"/>
      <c r="K48" s="35"/>
    </row>
    <row r="49" spans="3:11" x14ac:dyDescent="0.35">
      <c r="C49" s="58" t="s">
        <v>8</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9</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10</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11</v>
      </c>
      <c r="D55" s="54"/>
      <c r="E55" s="6"/>
      <c r="F55" s="19"/>
      <c r="G55" s="24"/>
      <c r="H55" s="24"/>
      <c r="I55" s="31"/>
      <c r="J55" s="31"/>
      <c r="K55" s="35"/>
    </row>
    <row r="56" spans="3:11" x14ac:dyDescent="0.35">
      <c r="C56" s="57"/>
      <c r="D56" s="54"/>
      <c r="E56" s="6"/>
      <c r="F56" s="19"/>
      <c r="G56" s="24"/>
      <c r="H56" s="24"/>
      <c r="I56" s="31"/>
      <c r="J56" s="31"/>
      <c r="K56" s="35"/>
    </row>
    <row r="57" spans="3:11" x14ac:dyDescent="0.35">
      <c r="C57" s="58" t="s">
        <v>13</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14</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15</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16</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17</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A67" s="10"/>
      <c r="B67" s="28"/>
      <c r="C67" s="58" t="s">
        <v>18</v>
      </c>
      <c r="D67" s="54"/>
      <c r="E67" s="6"/>
      <c r="F67" s="19"/>
      <c r="G67" s="24"/>
      <c r="H67" s="24"/>
      <c r="I67" s="31"/>
      <c r="J67" s="31"/>
      <c r="K67" s="35"/>
    </row>
    <row r="68" spans="1:11" x14ac:dyDescent="0.35">
      <c r="A68" s="28"/>
      <c r="B68" s="28"/>
      <c r="C68" s="58" t="s">
        <v>19</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A70" s="28"/>
      <c r="B70" s="28"/>
      <c r="C70" s="58" t="s">
        <v>20</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21</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22</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23</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C78" s="59" t="s">
        <v>24</v>
      </c>
      <c r="D78" s="54"/>
      <c r="E78" s="6"/>
      <c r="F78" s="19"/>
      <c r="G78" s="24"/>
      <c r="H78" s="24"/>
      <c r="I78" s="31"/>
      <c r="J78" s="31"/>
      <c r="K78" s="35"/>
    </row>
    <row r="79" spans="1:11" x14ac:dyDescent="0.35">
      <c r="B79" s="8" t="s">
        <v>190</v>
      </c>
      <c r="C79" s="57" t="s">
        <v>191</v>
      </c>
      <c r="D79" s="54"/>
      <c r="E79" s="6"/>
      <c r="F79" s="19"/>
      <c r="G79" s="24">
        <v>6902.33</v>
      </c>
      <c r="H79" s="24">
        <v>1.92</v>
      </c>
      <c r="I79" s="31"/>
      <c r="J79" s="31"/>
      <c r="K79" s="35"/>
    </row>
    <row r="80" spans="1:11" x14ac:dyDescent="0.35">
      <c r="C80" s="58" t="s">
        <v>175</v>
      </c>
      <c r="D80" s="54"/>
      <c r="E80" s="6"/>
      <c r="F80" s="19"/>
      <c r="G80" s="25">
        <v>6902.33</v>
      </c>
      <c r="H80" s="25">
        <v>1.92</v>
      </c>
      <c r="I80" s="31"/>
      <c r="J80" s="31"/>
      <c r="K80" s="35"/>
    </row>
    <row r="81" spans="1:54" x14ac:dyDescent="0.35">
      <c r="C81" s="57"/>
      <c r="D81" s="54"/>
      <c r="E81" s="6"/>
      <c r="F81" s="19"/>
      <c r="G81" s="24"/>
      <c r="H81" s="24"/>
      <c r="I81" s="31"/>
      <c r="J81" s="31"/>
      <c r="K81" s="35"/>
    </row>
    <row r="82" spans="1:54" x14ac:dyDescent="0.35">
      <c r="A82" s="10"/>
      <c r="B82" s="28"/>
      <c r="C82" s="58" t="s">
        <v>25</v>
      </c>
      <c r="D82" s="54"/>
      <c r="E82" s="6"/>
      <c r="F82" s="19"/>
      <c r="G82" s="24"/>
      <c r="H82" s="24"/>
      <c r="I82" s="31"/>
      <c r="J82" s="31"/>
      <c r="K82" s="35"/>
    </row>
    <row r="83" spans="1:54" s="2" customFormat="1" ht="13.5" x14ac:dyDescent="0.35">
      <c r="A83" s="28"/>
      <c r="B83" s="28"/>
      <c r="C83" s="57" t="s">
        <v>5122</v>
      </c>
      <c r="D83" s="54"/>
      <c r="E83" s="6"/>
      <c r="F83" s="19"/>
      <c r="G83" s="24" t="s">
        <v>2</v>
      </c>
      <c r="H83" s="24" t="s">
        <v>2</v>
      </c>
      <c r="I83" s="31"/>
      <c r="J83" s="31"/>
      <c r="K83" s="35"/>
      <c r="L83" s="3"/>
      <c r="AI83" s="3"/>
      <c r="AV83" s="3"/>
      <c r="AX83" s="3"/>
      <c r="BB83" s="3"/>
    </row>
    <row r="84" spans="1:54" x14ac:dyDescent="0.35">
      <c r="B84" s="8"/>
      <c r="C84" s="57" t="s">
        <v>192</v>
      </c>
      <c r="D84" s="54"/>
      <c r="E84" s="6"/>
      <c r="F84" s="19"/>
      <c r="G84" s="24">
        <v>-682.2</v>
      </c>
      <c r="H84" s="24">
        <v>-0.19</v>
      </c>
      <c r="I84" s="31"/>
      <c r="J84" s="31"/>
      <c r="K84" s="35"/>
    </row>
    <row r="85" spans="1:54" x14ac:dyDescent="0.35">
      <c r="C85" s="58" t="s">
        <v>175</v>
      </c>
      <c r="D85" s="54"/>
      <c r="E85" s="6"/>
      <c r="F85" s="19"/>
      <c r="G85" s="25">
        <v>-682.2</v>
      </c>
      <c r="H85" s="25">
        <v>-0.19</v>
      </c>
      <c r="I85" s="31"/>
      <c r="J85" s="31"/>
      <c r="K85" s="35"/>
    </row>
    <row r="86" spans="1:54" x14ac:dyDescent="0.35">
      <c r="C86" s="57"/>
      <c r="D86" s="54"/>
      <c r="E86" s="6"/>
      <c r="F86" s="19"/>
      <c r="G86" s="24"/>
      <c r="H86" s="24"/>
      <c r="I86" s="31"/>
      <c r="J86" s="31"/>
      <c r="K86" s="35"/>
    </row>
    <row r="87" spans="1:54" x14ac:dyDescent="0.35">
      <c r="C87" s="60" t="s">
        <v>193</v>
      </c>
      <c r="D87" s="55"/>
      <c r="E87" s="5"/>
      <c r="F87" s="20"/>
      <c r="G87" s="26">
        <v>360266.71</v>
      </c>
      <c r="H87" s="26">
        <v>100</v>
      </c>
      <c r="I87" s="32"/>
      <c r="J87" s="32"/>
      <c r="K87" s="36"/>
    </row>
    <row r="90" spans="1:54" x14ac:dyDescent="0.35">
      <c r="C90" s="1" t="s">
        <v>194</v>
      </c>
    </row>
    <row r="91" spans="1:54" x14ac:dyDescent="0.35">
      <c r="C91" s="37" t="s">
        <v>195</v>
      </c>
      <c r="D91" s="37"/>
      <c r="E91" s="37"/>
      <c r="F91" s="37"/>
      <c r="G91" s="37"/>
      <c r="H91" s="37"/>
      <c r="I91" s="37"/>
      <c r="J91" s="37"/>
      <c r="K91" s="37"/>
    </row>
    <row r="92" spans="1:54" x14ac:dyDescent="0.35">
      <c r="C92" s="2" t="s">
        <v>196</v>
      </c>
    </row>
    <row r="93" spans="1:54" x14ac:dyDescent="0.35">
      <c r="C93" s="2" t="s">
        <v>197</v>
      </c>
    </row>
    <row r="94" spans="1:54" ht="30" customHeight="1" x14ac:dyDescent="0.35">
      <c r="C94" s="81" t="s">
        <v>198</v>
      </c>
      <c r="D94" s="82"/>
      <c r="E94" s="82"/>
      <c r="F94" s="82"/>
      <c r="G94" s="82"/>
      <c r="H94" s="82"/>
      <c r="I94" s="82"/>
      <c r="J94" s="82"/>
      <c r="K94" s="82"/>
    </row>
    <row r="95" spans="1:54" x14ac:dyDescent="0.35">
      <c r="C95" s="2" t="s">
        <v>199</v>
      </c>
    </row>
    <row r="97" spans="3:6" x14ac:dyDescent="0.35">
      <c r="C97" s="78" t="s">
        <v>5235</v>
      </c>
      <c r="E97" s="78" t="s">
        <v>5236</v>
      </c>
      <c r="F97" s="79"/>
    </row>
    <row r="98" spans="3:6" x14ac:dyDescent="0.35">
      <c r="E98" s="2" t="s">
        <v>5298</v>
      </c>
    </row>
  </sheetData>
  <mergeCells count="1">
    <mergeCell ref="C94:K94"/>
  </mergeCells>
  <hyperlinks>
    <hyperlink ref="J2" location="'Index'!A1" display="'Index'!A1" xr:uid="{099CBD52-896F-47D3-BD30-AA656937B6F6}"/>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2CF6B-B801-4D16-8778-0C7A016D23EC}">
  <sheetPr codeName="Sheet1121"/>
  <dimension ref="A1:IV83"/>
  <sheetViews>
    <sheetView showGridLines="0" zoomScale="90" zoomScaleNormal="90" workbookViewId="0">
      <pane ySplit="6" topLeftCell="A79" activePane="bottomLeft" state="frozen"/>
      <selection activeCell="D7" sqref="D7"/>
      <selection pane="bottomLeft" activeCell="I95" sqref="I95"/>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4714</v>
      </c>
      <c r="J2" s="38" t="s">
        <v>4846</v>
      </c>
    </row>
    <row r="3" spans="1:54" ht="16" x14ac:dyDescent="0.4">
      <c r="C3" s="1" t="s">
        <v>28</v>
      </c>
      <c r="D3" s="21" t="s">
        <v>4715</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158288</v>
      </c>
      <c r="G10" s="24">
        <v>2893.82</v>
      </c>
      <c r="H10" s="24">
        <v>28.28</v>
      </c>
      <c r="I10" s="31"/>
      <c r="J10" s="31"/>
      <c r="K10" s="35"/>
    </row>
    <row r="11" spans="1:54" x14ac:dyDescent="0.35">
      <c r="B11" s="8" t="s">
        <v>44</v>
      </c>
      <c r="C11" s="57" t="s">
        <v>45</v>
      </c>
      <c r="D11" s="54" t="s">
        <v>46</v>
      </c>
      <c r="E11" s="6" t="s">
        <v>43</v>
      </c>
      <c r="F11" s="19">
        <v>192699</v>
      </c>
      <c r="G11" s="24">
        <v>2598.2600000000002</v>
      </c>
      <c r="H11" s="24">
        <v>25.4</v>
      </c>
      <c r="I11" s="31"/>
      <c r="J11" s="31"/>
      <c r="K11" s="35"/>
    </row>
    <row r="12" spans="1:54" x14ac:dyDescent="0.35">
      <c r="B12" s="8" t="s">
        <v>58</v>
      </c>
      <c r="C12" s="57" t="s">
        <v>59</v>
      </c>
      <c r="D12" s="54" t="s">
        <v>60</v>
      </c>
      <c r="E12" s="6" t="s">
        <v>43</v>
      </c>
      <c r="F12" s="19">
        <v>40213</v>
      </c>
      <c r="G12" s="24">
        <v>873.1</v>
      </c>
      <c r="H12" s="24">
        <v>8.5299999999999994</v>
      </c>
      <c r="I12" s="31"/>
      <c r="J12" s="31"/>
      <c r="K12" s="35"/>
    </row>
    <row r="13" spans="1:54" x14ac:dyDescent="0.35">
      <c r="B13" s="8" t="s">
        <v>72</v>
      </c>
      <c r="C13" s="57" t="s">
        <v>73</v>
      </c>
      <c r="D13" s="54" t="s">
        <v>74</v>
      </c>
      <c r="E13" s="6" t="s">
        <v>43</v>
      </c>
      <c r="F13" s="19">
        <v>112908</v>
      </c>
      <c r="G13" s="24">
        <v>871.09</v>
      </c>
      <c r="H13" s="24">
        <v>8.51</v>
      </c>
      <c r="I13" s="31"/>
      <c r="J13" s="31"/>
      <c r="K13" s="35"/>
    </row>
    <row r="14" spans="1:54" x14ac:dyDescent="0.35">
      <c r="B14" s="8" t="s">
        <v>55</v>
      </c>
      <c r="C14" s="57" t="s">
        <v>56</v>
      </c>
      <c r="D14" s="54" t="s">
        <v>57</v>
      </c>
      <c r="E14" s="6" t="s">
        <v>43</v>
      </c>
      <c r="F14" s="19">
        <v>78012</v>
      </c>
      <c r="G14" s="24">
        <v>859.69</v>
      </c>
      <c r="H14" s="24">
        <v>8.4</v>
      </c>
      <c r="I14" s="31"/>
      <c r="J14" s="31"/>
      <c r="K14" s="35"/>
    </row>
    <row r="15" spans="1:54" x14ac:dyDescent="0.35">
      <c r="B15" s="8" t="s">
        <v>2048</v>
      </c>
      <c r="C15" s="57" t="s">
        <v>2049</v>
      </c>
      <c r="D15" s="54" t="s">
        <v>2050</v>
      </c>
      <c r="E15" s="6" t="s">
        <v>43</v>
      </c>
      <c r="F15" s="19">
        <v>202083</v>
      </c>
      <c r="G15" s="24">
        <v>389.47</v>
      </c>
      <c r="H15" s="24">
        <v>3.81</v>
      </c>
      <c r="I15" s="31"/>
      <c r="J15" s="31"/>
      <c r="K15" s="35"/>
    </row>
    <row r="16" spans="1:54" x14ac:dyDescent="0.35">
      <c r="B16" s="8" t="s">
        <v>999</v>
      </c>
      <c r="C16" s="57" t="s">
        <v>1000</v>
      </c>
      <c r="D16" s="54" t="s">
        <v>1001</v>
      </c>
      <c r="E16" s="6" t="s">
        <v>43</v>
      </c>
      <c r="F16" s="19">
        <v>54282</v>
      </c>
      <c r="G16" s="24">
        <v>352.75</v>
      </c>
      <c r="H16" s="24">
        <v>3.45</v>
      </c>
      <c r="I16" s="31"/>
      <c r="J16" s="31"/>
      <c r="K16" s="35"/>
    </row>
    <row r="17" spans="2:11" x14ac:dyDescent="0.35">
      <c r="B17" s="8" t="s">
        <v>345</v>
      </c>
      <c r="C17" s="57" t="s">
        <v>346</v>
      </c>
      <c r="D17" s="54" t="s">
        <v>347</v>
      </c>
      <c r="E17" s="6" t="s">
        <v>43</v>
      </c>
      <c r="F17" s="19">
        <v>152646</v>
      </c>
      <c r="G17" s="24">
        <v>348.84</v>
      </c>
      <c r="H17" s="24">
        <v>3.41</v>
      </c>
      <c r="I17" s="31"/>
      <c r="J17" s="31"/>
      <c r="K17" s="35"/>
    </row>
    <row r="18" spans="2:11" x14ac:dyDescent="0.35">
      <c r="B18" s="8" t="s">
        <v>2231</v>
      </c>
      <c r="C18" s="57" t="s">
        <v>2232</v>
      </c>
      <c r="D18" s="54" t="s">
        <v>2233</v>
      </c>
      <c r="E18" s="6" t="s">
        <v>43</v>
      </c>
      <c r="F18" s="19">
        <v>511007</v>
      </c>
      <c r="G18" s="24">
        <v>280.85000000000002</v>
      </c>
      <c r="H18" s="24">
        <v>2.74</v>
      </c>
      <c r="I18" s="31"/>
      <c r="J18" s="31"/>
      <c r="K18" s="35"/>
    </row>
    <row r="19" spans="2:11" x14ac:dyDescent="0.35">
      <c r="B19" s="8" t="s">
        <v>427</v>
      </c>
      <c r="C19" s="57" t="s">
        <v>428</v>
      </c>
      <c r="D19" s="54" t="s">
        <v>429</v>
      </c>
      <c r="E19" s="6" t="s">
        <v>43</v>
      </c>
      <c r="F19" s="19">
        <v>284191</v>
      </c>
      <c r="G19" s="24">
        <v>273.19</v>
      </c>
      <c r="H19" s="24">
        <v>2.67</v>
      </c>
      <c r="I19" s="31"/>
      <c r="J19" s="31"/>
      <c r="K19" s="35"/>
    </row>
    <row r="20" spans="2:11" x14ac:dyDescent="0.35">
      <c r="B20" s="8" t="s">
        <v>558</v>
      </c>
      <c r="C20" s="57" t="s">
        <v>559</v>
      </c>
      <c r="D20" s="54" t="s">
        <v>560</v>
      </c>
      <c r="E20" s="6" t="s">
        <v>43</v>
      </c>
      <c r="F20" s="19">
        <v>46270</v>
      </c>
      <c r="G20" s="24">
        <v>247.36</v>
      </c>
      <c r="H20" s="24">
        <v>2.42</v>
      </c>
      <c r="I20" s="31"/>
      <c r="J20" s="31"/>
      <c r="K20" s="35"/>
    </row>
    <row r="21" spans="2:11" x14ac:dyDescent="0.35">
      <c r="B21" s="8" t="s">
        <v>2240</v>
      </c>
      <c r="C21" s="57" t="s">
        <v>1069</v>
      </c>
      <c r="D21" s="54" t="s">
        <v>2241</v>
      </c>
      <c r="E21" s="6" t="s">
        <v>43</v>
      </c>
      <c r="F21" s="19">
        <v>277877</v>
      </c>
      <c r="G21" s="24">
        <v>247.31</v>
      </c>
      <c r="H21" s="24">
        <v>2.42</v>
      </c>
      <c r="I21" s="31"/>
      <c r="J21" s="31"/>
      <c r="K21" s="35"/>
    </row>
    <row r="22" spans="2:11" x14ac:dyDescent="0.35">
      <c r="C22" s="58" t="s">
        <v>175</v>
      </c>
      <c r="D22" s="54"/>
      <c r="E22" s="6"/>
      <c r="F22" s="19"/>
      <c r="G22" s="25">
        <v>10235.73</v>
      </c>
      <c r="H22" s="25">
        <v>100.04</v>
      </c>
      <c r="I22" s="31"/>
      <c r="J22" s="31"/>
      <c r="K22" s="35"/>
    </row>
    <row r="23" spans="2:11" x14ac:dyDescent="0.35">
      <c r="C23" s="57"/>
      <c r="D23" s="54"/>
      <c r="E23" s="6"/>
      <c r="F23" s="19"/>
      <c r="G23" s="24"/>
      <c r="H23" s="24"/>
      <c r="I23" s="31"/>
      <c r="J23" s="31"/>
      <c r="K23" s="35"/>
    </row>
    <row r="24" spans="2:11" x14ac:dyDescent="0.35">
      <c r="C24" s="58" t="s">
        <v>3</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4</v>
      </c>
      <c r="D26" s="54"/>
      <c r="E26" s="6"/>
      <c r="F26" s="19"/>
      <c r="G26" s="24" t="s">
        <v>2</v>
      </c>
      <c r="H26" s="24" t="s">
        <v>2</v>
      </c>
      <c r="I26" s="31"/>
      <c r="J26" s="31"/>
      <c r="K26" s="35"/>
    </row>
    <row r="27" spans="2:11" x14ac:dyDescent="0.35">
      <c r="C27" s="57"/>
      <c r="D27" s="54"/>
      <c r="E27" s="6"/>
      <c r="F27" s="19"/>
      <c r="G27" s="24"/>
      <c r="H27" s="24"/>
      <c r="I27" s="31"/>
      <c r="J27" s="31"/>
      <c r="K27" s="35"/>
    </row>
    <row r="28" spans="2:11" x14ac:dyDescent="0.35">
      <c r="C28" s="58" t="s">
        <v>5</v>
      </c>
      <c r="D28" s="54"/>
      <c r="E28" s="6"/>
      <c r="F28" s="19"/>
      <c r="G28" s="24"/>
      <c r="H28" s="24"/>
      <c r="I28" s="31"/>
      <c r="J28" s="31"/>
      <c r="K28" s="35"/>
    </row>
    <row r="29" spans="2:11" x14ac:dyDescent="0.35">
      <c r="C29" s="57"/>
      <c r="D29" s="54"/>
      <c r="E29" s="6"/>
      <c r="F29" s="19"/>
      <c r="G29" s="24"/>
      <c r="H29" s="24"/>
      <c r="I29" s="31"/>
      <c r="J29" s="31"/>
      <c r="K29" s="35"/>
    </row>
    <row r="30" spans="2:11" x14ac:dyDescent="0.35">
      <c r="C30" s="58" t="s">
        <v>6</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7</v>
      </c>
      <c r="D32" s="54"/>
      <c r="E32" s="6"/>
      <c r="F32" s="19"/>
      <c r="G32" s="24" t="s">
        <v>2</v>
      </c>
      <c r="H32" s="24" t="s">
        <v>2</v>
      </c>
      <c r="I32" s="31"/>
      <c r="J32" s="31"/>
      <c r="K32" s="35"/>
    </row>
    <row r="33" spans="3:11" x14ac:dyDescent="0.35">
      <c r="C33" s="57"/>
      <c r="D33" s="54"/>
      <c r="E33" s="6"/>
      <c r="F33" s="19"/>
      <c r="G33" s="24"/>
      <c r="H33" s="24"/>
      <c r="I33" s="31"/>
      <c r="J33" s="31"/>
      <c r="K33" s="35"/>
    </row>
    <row r="34" spans="3:11" x14ac:dyDescent="0.35">
      <c r="C34" s="58" t="s">
        <v>8</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9</v>
      </c>
      <c r="D36" s="54"/>
      <c r="E36" s="6"/>
      <c r="F36" s="19"/>
      <c r="G36" s="24" t="s">
        <v>2</v>
      </c>
      <c r="H36" s="24" t="s">
        <v>2</v>
      </c>
      <c r="I36" s="31"/>
      <c r="J36" s="31"/>
      <c r="K36" s="35"/>
    </row>
    <row r="37" spans="3:11" x14ac:dyDescent="0.35">
      <c r="C37" s="57"/>
      <c r="D37" s="54"/>
      <c r="E37" s="6"/>
      <c r="F37" s="19"/>
      <c r="G37" s="24"/>
      <c r="H37" s="24"/>
      <c r="I37" s="31"/>
      <c r="J37" s="31"/>
      <c r="K37" s="35"/>
    </row>
    <row r="38" spans="3:11" x14ac:dyDescent="0.35">
      <c r="C38" s="58" t="s">
        <v>10</v>
      </c>
      <c r="D38" s="54"/>
      <c r="E38" s="6"/>
      <c r="F38" s="19"/>
      <c r="G38" s="24" t="s">
        <v>2</v>
      </c>
      <c r="H38" s="24" t="s">
        <v>2</v>
      </c>
      <c r="I38" s="31"/>
      <c r="J38" s="31"/>
      <c r="K38" s="35"/>
    </row>
    <row r="39" spans="3:11" x14ac:dyDescent="0.35">
      <c r="C39" s="57"/>
      <c r="D39" s="54"/>
      <c r="E39" s="6"/>
      <c r="F39" s="19"/>
      <c r="G39" s="24"/>
      <c r="H39" s="24"/>
      <c r="I39" s="31"/>
      <c r="J39" s="31"/>
      <c r="K39" s="35"/>
    </row>
    <row r="40" spans="3:11" x14ac:dyDescent="0.35">
      <c r="C40" s="58" t="s">
        <v>11</v>
      </c>
      <c r="D40" s="54"/>
      <c r="E40" s="6"/>
      <c r="F40" s="19"/>
      <c r="G40" s="24"/>
      <c r="H40" s="24"/>
      <c r="I40" s="31"/>
      <c r="J40" s="31"/>
      <c r="K40" s="35"/>
    </row>
    <row r="41" spans="3:11" x14ac:dyDescent="0.35">
      <c r="C41" s="57"/>
      <c r="D41" s="54"/>
      <c r="E41" s="6"/>
      <c r="F41" s="19"/>
      <c r="G41" s="24"/>
      <c r="H41" s="24"/>
      <c r="I41" s="31"/>
      <c r="J41" s="31"/>
      <c r="K41" s="35"/>
    </row>
    <row r="42" spans="3:11" x14ac:dyDescent="0.35">
      <c r="C42" s="58" t="s">
        <v>13</v>
      </c>
      <c r="D42" s="54"/>
      <c r="E42" s="6"/>
      <c r="F42" s="19"/>
      <c r="G42" s="24" t="s">
        <v>2</v>
      </c>
      <c r="H42" s="24" t="s">
        <v>2</v>
      </c>
      <c r="I42" s="31"/>
      <c r="J42" s="31"/>
      <c r="K42" s="35"/>
    </row>
    <row r="43" spans="3:11" x14ac:dyDescent="0.35">
      <c r="C43" s="57"/>
      <c r="D43" s="54"/>
      <c r="E43" s="6"/>
      <c r="F43" s="19"/>
      <c r="G43" s="24"/>
      <c r="H43" s="24"/>
      <c r="I43" s="31"/>
      <c r="J43" s="31"/>
      <c r="K43" s="35"/>
    </row>
    <row r="44" spans="3:11" x14ac:dyDescent="0.35">
      <c r="C44" s="58" t="s">
        <v>14</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15</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16</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17</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A52" s="10"/>
      <c r="B52" s="28"/>
      <c r="C52" s="58" t="s">
        <v>18</v>
      </c>
      <c r="D52" s="54"/>
      <c r="E52" s="6"/>
      <c r="F52" s="19"/>
      <c r="G52" s="24"/>
      <c r="H52" s="24"/>
      <c r="I52" s="31"/>
      <c r="J52" s="31"/>
      <c r="K52" s="35"/>
    </row>
    <row r="53" spans="1:11" x14ac:dyDescent="0.35">
      <c r="A53" s="28"/>
      <c r="B53" s="28"/>
      <c r="C53" s="58" t="s">
        <v>19</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20</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21</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22</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190</v>
      </c>
      <c r="C64" s="57" t="s">
        <v>191</v>
      </c>
      <c r="D64" s="54"/>
      <c r="E64" s="6"/>
      <c r="F64" s="19"/>
      <c r="G64" s="24">
        <v>61.35</v>
      </c>
      <c r="H64" s="24">
        <v>0.6</v>
      </c>
      <c r="I64" s="31"/>
      <c r="J64" s="31"/>
      <c r="K64" s="35"/>
    </row>
    <row r="65" spans="1:54" x14ac:dyDescent="0.35">
      <c r="C65" s="58" t="s">
        <v>175</v>
      </c>
      <c r="D65" s="54"/>
      <c r="E65" s="6"/>
      <c r="F65" s="19"/>
      <c r="G65" s="25">
        <v>61.35</v>
      </c>
      <c r="H65" s="25">
        <v>0.6</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5122</v>
      </c>
      <c r="D68" s="54"/>
      <c r="E68" s="6"/>
      <c r="F68" s="19"/>
      <c r="G68" s="24" t="s">
        <v>2</v>
      </c>
      <c r="H68" s="24" t="s">
        <v>2</v>
      </c>
      <c r="I68" s="31"/>
      <c r="J68" s="31"/>
      <c r="K68" s="35"/>
      <c r="L68" s="3"/>
      <c r="AI68" s="3"/>
      <c r="AV68" s="3"/>
      <c r="AX68" s="3"/>
      <c r="BB68" s="3"/>
    </row>
    <row r="69" spans="1:54" x14ac:dyDescent="0.35">
      <c r="B69" s="8"/>
      <c r="C69" s="57" t="s">
        <v>192</v>
      </c>
      <c r="D69" s="54"/>
      <c r="E69" s="6"/>
      <c r="F69" s="19"/>
      <c r="G69" s="24">
        <v>-65.73</v>
      </c>
      <c r="H69" s="24">
        <v>-0.64</v>
      </c>
      <c r="I69" s="31"/>
      <c r="J69" s="31"/>
      <c r="K69" s="35"/>
    </row>
    <row r="70" spans="1:54" x14ac:dyDescent="0.35">
      <c r="C70" s="58" t="s">
        <v>175</v>
      </c>
      <c r="D70" s="54"/>
      <c r="E70" s="6"/>
      <c r="F70" s="19"/>
      <c r="G70" s="25">
        <v>-65.73</v>
      </c>
      <c r="H70" s="25">
        <v>-0.64</v>
      </c>
      <c r="I70" s="31"/>
      <c r="J70" s="31"/>
      <c r="K70" s="35"/>
    </row>
    <row r="71" spans="1:54" x14ac:dyDescent="0.35">
      <c r="C71" s="57"/>
      <c r="D71" s="54"/>
      <c r="E71" s="6"/>
      <c r="F71" s="19"/>
      <c r="G71" s="24"/>
      <c r="H71" s="24"/>
      <c r="I71" s="31"/>
      <c r="J71" s="31"/>
      <c r="K71" s="35"/>
    </row>
    <row r="72" spans="1:54" x14ac:dyDescent="0.35">
      <c r="C72" s="60" t="s">
        <v>193</v>
      </c>
      <c r="D72" s="55"/>
      <c r="E72" s="5"/>
      <c r="F72" s="20"/>
      <c r="G72" s="26">
        <v>10231.35</v>
      </c>
      <c r="H72" s="26">
        <v>100</v>
      </c>
      <c r="I72" s="32"/>
      <c r="J72" s="32"/>
      <c r="K72" s="36"/>
    </row>
    <row r="75" spans="1:54" x14ac:dyDescent="0.35">
      <c r="C75" s="1" t="s">
        <v>194</v>
      </c>
    </row>
    <row r="76" spans="1:54" x14ac:dyDescent="0.35">
      <c r="C76" s="37" t="s">
        <v>195</v>
      </c>
      <c r="D76" s="37"/>
      <c r="E76" s="37"/>
      <c r="F76" s="37"/>
      <c r="G76" s="37"/>
      <c r="H76" s="37"/>
      <c r="I76" s="37"/>
      <c r="J76" s="37"/>
      <c r="K76" s="37"/>
    </row>
    <row r="77" spans="1:54" x14ac:dyDescent="0.35">
      <c r="C77" s="2" t="s">
        <v>196</v>
      </c>
    </row>
    <row r="78" spans="1:54" x14ac:dyDescent="0.35">
      <c r="C78" s="2" t="s">
        <v>197</v>
      </c>
    </row>
    <row r="79" spans="1:54" ht="30" customHeight="1" x14ac:dyDescent="0.35">
      <c r="C79" s="81" t="s">
        <v>198</v>
      </c>
      <c r="D79" s="82"/>
      <c r="E79" s="82"/>
      <c r="F79" s="82"/>
      <c r="G79" s="82"/>
      <c r="H79" s="82"/>
      <c r="I79" s="82"/>
      <c r="J79" s="82"/>
      <c r="K79" s="82"/>
    </row>
    <row r="80" spans="1:54" x14ac:dyDescent="0.35">
      <c r="C80" s="2" t="s">
        <v>199</v>
      </c>
    </row>
    <row r="82" spans="3:6" x14ac:dyDescent="0.35">
      <c r="C82" s="78" t="s">
        <v>5235</v>
      </c>
      <c r="E82" s="78" t="s">
        <v>5236</v>
      </c>
      <c r="F82" s="79"/>
    </row>
    <row r="83" spans="3:6" x14ac:dyDescent="0.35">
      <c r="E83" s="2" t="s">
        <v>5299</v>
      </c>
    </row>
  </sheetData>
  <mergeCells count="1">
    <mergeCell ref="C79:K79"/>
  </mergeCells>
  <hyperlinks>
    <hyperlink ref="J2" location="'Index'!A1" display="'Index'!A1" xr:uid="{D06B6B4D-94DF-4765-83EA-DA94572334B0}"/>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BD90C-276F-479C-A679-3C4BECA00DFA}">
  <sheetPr codeName="Sheet1122"/>
  <dimension ref="A1:IV81"/>
  <sheetViews>
    <sheetView showGridLines="0" zoomScale="90" zoomScaleNormal="90" workbookViewId="0">
      <pane ySplit="6" topLeftCell="A77"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4716</v>
      </c>
      <c r="J2" s="38" t="s">
        <v>4846</v>
      </c>
    </row>
    <row r="3" spans="1:54" ht="16" x14ac:dyDescent="0.4">
      <c r="C3" s="1" t="s">
        <v>28</v>
      </c>
      <c r="D3" s="21" t="s">
        <v>4717</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47</v>
      </c>
      <c r="C10" s="57" t="s">
        <v>48</v>
      </c>
      <c r="D10" s="54" t="s">
        <v>49</v>
      </c>
      <c r="E10" s="6" t="s">
        <v>50</v>
      </c>
      <c r="F10" s="19">
        <v>66704</v>
      </c>
      <c r="G10" s="24">
        <v>1047.69</v>
      </c>
      <c r="H10" s="24">
        <v>27.66</v>
      </c>
      <c r="I10" s="31"/>
      <c r="J10" s="31"/>
      <c r="K10" s="35"/>
    </row>
    <row r="11" spans="1:54" x14ac:dyDescent="0.35">
      <c r="B11" s="8" t="s">
        <v>61</v>
      </c>
      <c r="C11" s="57" t="s">
        <v>62</v>
      </c>
      <c r="D11" s="54" t="s">
        <v>63</v>
      </c>
      <c r="E11" s="6" t="s">
        <v>50</v>
      </c>
      <c r="F11" s="19">
        <v>24547</v>
      </c>
      <c r="G11" s="24">
        <v>885.2</v>
      </c>
      <c r="H11" s="24">
        <v>23.37</v>
      </c>
      <c r="I11" s="31"/>
      <c r="J11" s="31"/>
      <c r="K11" s="35"/>
    </row>
    <row r="12" spans="1:54" x14ac:dyDescent="0.35">
      <c r="B12" s="8" t="s">
        <v>987</v>
      </c>
      <c r="C12" s="57" t="s">
        <v>988</v>
      </c>
      <c r="D12" s="54" t="s">
        <v>989</v>
      </c>
      <c r="E12" s="6" t="s">
        <v>50</v>
      </c>
      <c r="F12" s="19">
        <v>25493</v>
      </c>
      <c r="G12" s="24">
        <v>405.98</v>
      </c>
      <c r="H12" s="24">
        <v>10.72</v>
      </c>
      <c r="I12" s="31"/>
      <c r="J12" s="31"/>
      <c r="K12" s="35"/>
    </row>
    <row r="13" spans="1:54" x14ac:dyDescent="0.35">
      <c r="B13" s="8" t="s">
        <v>393</v>
      </c>
      <c r="C13" s="57" t="s">
        <v>394</v>
      </c>
      <c r="D13" s="54" t="s">
        <v>395</v>
      </c>
      <c r="E13" s="6" t="s">
        <v>50</v>
      </c>
      <c r="F13" s="19">
        <v>25086</v>
      </c>
      <c r="G13" s="24">
        <v>355.78</v>
      </c>
      <c r="H13" s="24">
        <v>9.39</v>
      </c>
      <c r="I13" s="31"/>
      <c r="J13" s="31"/>
      <c r="K13" s="35"/>
    </row>
    <row r="14" spans="1:54" x14ac:dyDescent="0.35">
      <c r="B14" s="8" t="s">
        <v>329</v>
      </c>
      <c r="C14" s="57" t="s">
        <v>330</v>
      </c>
      <c r="D14" s="54" t="s">
        <v>331</v>
      </c>
      <c r="E14" s="6" t="s">
        <v>50</v>
      </c>
      <c r="F14" s="19">
        <v>112338</v>
      </c>
      <c r="G14" s="24">
        <v>294.61</v>
      </c>
      <c r="H14" s="24">
        <v>7.78</v>
      </c>
      <c r="I14" s="31"/>
      <c r="J14" s="31"/>
      <c r="K14" s="35"/>
    </row>
    <row r="15" spans="1:54" x14ac:dyDescent="0.35">
      <c r="B15" s="8" t="s">
        <v>884</v>
      </c>
      <c r="C15" s="57" t="s">
        <v>885</v>
      </c>
      <c r="D15" s="54" t="s">
        <v>886</v>
      </c>
      <c r="E15" s="6" t="s">
        <v>50</v>
      </c>
      <c r="F15" s="19">
        <v>4211</v>
      </c>
      <c r="G15" s="24">
        <v>232.18</v>
      </c>
      <c r="H15" s="24">
        <v>6.13</v>
      </c>
      <c r="I15" s="31"/>
      <c r="J15" s="31"/>
      <c r="K15" s="35"/>
    </row>
    <row r="16" spans="1:54" x14ac:dyDescent="0.35">
      <c r="B16" s="8" t="s">
        <v>237</v>
      </c>
      <c r="C16" s="57" t="s">
        <v>238</v>
      </c>
      <c r="D16" s="54" t="s">
        <v>239</v>
      </c>
      <c r="E16" s="6" t="s">
        <v>50</v>
      </c>
      <c r="F16" s="19">
        <v>2634</v>
      </c>
      <c r="G16" s="24">
        <v>213.6</v>
      </c>
      <c r="H16" s="24">
        <v>5.64</v>
      </c>
      <c r="I16" s="31"/>
      <c r="J16" s="31"/>
      <c r="K16" s="35"/>
    </row>
    <row r="17" spans="2:11" x14ac:dyDescent="0.35">
      <c r="B17" s="8" t="s">
        <v>98</v>
      </c>
      <c r="C17" s="57" t="s">
        <v>99</v>
      </c>
      <c r="D17" s="54" t="s">
        <v>100</v>
      </c>
      <c r="E17" s="6" t="s">
        <v>50</v>
      </c>
      <c r="F17" s="19">
        <v>3653</v>
      </c>
      <c r="G17" s="24">
        <v>164.07</v>
      </c>
      <c r="H17" s="24">
        <v>4.33</v>
      </c>
      <c r="I17" s="31"/>
      <c r="J17" s="31"/>
      <c r="K17" s="35"/>
    </row>
    <row r="18" spans="2:11" x14ac:dyDescent="0.35">
      <c r="B18" s="8" t="s">
        <v>2272</v>
      </c>
      <c r="C18" s="57" t="s">
        <v>2273</v>
      </c>
      <c r="D18" s="54" t="s">
        <v>2274</v>
      </c>
      <c r="E18" s="6" t="s">
        <v>50</v>
      </c>
      <c r="F18" s="19">
        <v>4495</v>
      </c>
      <c r="G18" s="24">
        <v>112.38</v>
      </c>
      <c r="H18" s="24">
        <v>2.97</v>
      </c>
      <c r="I18" s="31"/>
      <c r="J18" s="31"/>
      <c r="K18" s="35"/>
    </row>
    <row r="19" spans="2:11" x14ac:dyDescent="0.35">
      <c r="B19" s="8" t="s">
        <v>2347</v>
      </c>
      <c r="C19" s="57" t="s">
        <v>2348</v>
      </c>
      <c r="D19" s="54" t="s">
        <v>2349</v>
      </c>
      <c r="E19" s="6" t="s">
        <v>50</v>
      </c>
      <c r="F19" s="19">
        <v>936</v>
      </c>
      <c r="G19" s="24">
        <v>73.48</v>
      </c>
      <c r="H19" s="24">
        <v>1.94</v>
      </c>
      <c r="I19" s="31"/>
      <c r="J19" s="31"/>
      <c r="K19" s="35"/>
    </row>
    <row r="20" spans="2:11" x14ac:dyDescent="0.35">
      <c r="C20" s="58" t="s">
        <v>175</v>
      </c>
      <c r="D20" s="54"/>
      <c r="E20" s="6"/>
      <c r="F20" s="19"/>
      <c r="G20" s="25">
        <v>3784.97</v>
      </c>
      <c r="H20" s="25">
        <v>99.93</v>
      </c>
      <c r="I20" s="31"/>
      <c r="J20" s="31"/>
      <c r="K20" s="35"/>
    </row>
    <row r="21" spans="2:11" x14ac:dyDescent="0.35">
      <c r="C21" s="57"/>
      <c r="D21" s="54"/>
      <c r="E21" s="6"/>
      <c r="F21" s="19"/>
      <c r="G21" s="24"/>
      <c r="H21" s="24"/>
      <c r="I21" s="31"/>
      <c r="J21" s="31"/>
      <c r="K21" s="35"/>
    </row>
    <row r="22" spans="2:11" x14ac:dyDescent="0.35">
      <c r="C22" s="58" t="s">
        <v>3</v>
      </c>
      <c r="D22" s="54"/>
      <c r="E22" s="6"/>
      <c r="F22" s="19"/>
      <c r="G22" s="24" t="s">
        <v>2</v>
      </c>
      <c r="H22" s="24" t="s">
        <v>2</v>
      </c>
      <c r="I22" s="31"/>
      <c r="J22" s="31"/>
      <c r="K22" s="35"/>
    </row>
    <row r="23" spans="2:11" x14ac:dyDescent="0.35">
      <c r="C23" s="57"/>
      <c r="D23" s="54"/>
      <c r="E23" s="6"/>
      <c r="F23" s="19"/>
      <c r="G23" s="24"/>
      <c r="H23" s="24"/>
      <c r="I23" s="31"/>
      <c r="J23" s="31"/>
      <c r="K23" s="35"/>
    </row>
    <row r="24" spans="2:11" x14ac:dyDescent="0.35">
      <c r="C24" s="58" t="s">
        <v>4</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5</v>
      </c>
      <c r="D26" s="54"/>
      <c r="E26" s="6"/>
      <c r="F26" s="19"/>
      <c r="G26" s="24"/>
      <c r="H26" s="24"/>
      <c r="I26" s="31"/>
      <c r="J26" s="31"/>
      <c r="K26" s="35"/>
    </row>
    <row r="27" spans="2:11" x14ac:dyDescent="0.35">
      <c r="C27" s="57"/>
      <c r="D27" s="54"/>
      <c r="E27" s="6"/>
      <c r="F27" s="19"/>
      <c r="G27" s="24"/>
      <c r="H27" s="24"/>
      <c r="I27" s="31"/>
      <c r="J27" s="31"/>
      <c r="K27" s="35"/>
    </row>
    <row r="28" spans="2:11" x14ac:dyDescent="0.35">
      <c r="C28" s="58" t="s">
        <v>6</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8" t="s">
        <v>7</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8</v>
      </c>
      <c r="D32" s="54"/>
      <c r="E32" s="6"/>
      <c r="F32" s="19"/>
      <c r="G32" s="24" t="s">
        <v>2</v>
      </c>
      <c r="H32" s="24" t="s">
        <v>2</v>
      </c>
      <c r="I32" s="31"/>
      <c r="J32" s="31"/>
      <c r="K32" s="35"/>
    </row>
    <row r="33" spans="3:11" x14ac:dyDescent="0.35">
      <c r="C33" s="57"/>
      <c r="D33" s="54"/>
      <c r="E33" s="6"/>
      <c r="F33" s="19"/>
      <c r="G33" s="24"/>
      <c r="H33" s="24"/>
      <c r="I33" s="31"/>
      <c r="J33" s="31"/>
      <c r="K33" s="35"/>
    </row>
    <row r="34" spans="3:11" x14ac:dyDescent="0.35">
      <c r="C34" s="58" t="s">
        <v>9</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10</v>
      </c>
      <c r="D36" s="54"/>
      <c r="E36" s="6"/>
      <c r="F36" s="19"/>
      <c r="G36" s="24" t="s">
        <v>2</v>
      </c>
      <c r="H36" s="24" t="s">
        <v>2</v>
      </c>
      <c r="I36" s="31"/>
      <c r="J36" s="31"/>
      <c r="K36" s="35"/>
    </row>
    <row r="37" spans="3:11" x14ac:dyDescent="0.35">
      <c r="C37" s="57"/>
      <c r="D37" s="54"/>
      <c r="E37" s="6"/>
      <c r="F37" s="19"/>
      <c r="G37" s="24"/>
      <c r="H37" s="24"/>
      <c r="I37" s="31"/>
      <c r="J37" s="31"/>
      <c r="K37" s="35"/>
    </row>
    <row r="38" spans="3:11" x14ac:dyDescent="0.35">
      <c r="C38" s="58" t="s">
        <v>11</v>
      </c>
      <c r="D38" s="54"/>
      <c r="E38" s="6"/>
      <c r="F38" s="19"/>
      <c r="G38" s="24"/>
      <c r="H38" s="24"/>
      <c r="I38" s="31"/>
      <c r="J38" s="31"/>
      <c r="K38" s="35"/>
    </row>
    <row r="39" spans="3:11" x14ac:dyDescent="0.35">
      <c r="C39" s="57"/>
      <c r="D39" s="54"/>
      <c r="E39" s="6"/>
      <c r="F39" s="19"/>
      <c r="G39" s="24"/>
      <c r="H39" s="24"/>
      <c r="I39" s="31"/>
      <c r="J39" s="31"/>
      <c r="K39" s="35"/>
    </row>
    <row r="40" spans="3:11" x14ac:dyDescent="0.35">
      <c r="C40" s="58" t="s">
        <v>13</v>
      </c>
      <c r="D40" s="54"/>
      <c r="E40" s="6"/>
      <c r="F40" s="19"/>
      <c r="G40" s="24" t="s">
        <v>2</v>
      </c>
      <c r="H40" s="24" t="s">
        <v>2</v>
      </c>
      <c r="I40" s="31"/>
      <c r="J40" s="31"/>
      <c r="K40" s="35"/>
    </row>
    <row r="41" spans="3:11" x14ac:dyDescent="0.35">
      <c r="C41" s="57"/>
      <c r="D41" s="54"/>
      <c r="E41" s="6"/>
      <c r="F41" s="19"/>
      <c r="G41" s="24"/>
      <c r="H41" s="24"/>
      <c r="I41" s="31"/>
      <c r="J41" s="31"/>
      <c r="K41" s="35"/>
    </row>
    <row r="42" spans="3:11" x14ac:dyDescent="0.35">
      <c r="C42" s="58" t="s">
        <v>14</v>
      </c>
      <c r="D42" s="54"/>
      <c r="E42" s="6"/>
      <c r="F42" s="19"/>
      <c r="G42" s="24" t="s">
        <v>2</v>
      </c>
      <c r="H42" s="24" t="s">
        <v>2</v>
      </c>
      <c r="I42" s="31"/>
      <c r="J42" s="31"/>
      <c r="K42" s="35"/>
    </row>
    <row r="43" spans="3:11" x14ac:dyDescent="0.35">
      <c r="C43" s="57"/>
      <c r="D43" s="54"/>
      <c r="E43" s="6"/>
      <c r="F43" s="19"/>
      <c r="G43" s="24"/>
      <c r="H43" s="24"/>
      <c r="I43" s="31"/>
      <c r="J43" s="31"/>
      <c r="K43" s="35"/>
    </row>
    <row r="44" spans="3:11" x14ac:dyDescent="0.35">
      <c r="C44" s="58" t="s">
        <v>15</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16</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17</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A50" s="10"/>
      <c r="B50" s="28"/>
      <c r="C50" s="58" t="s">
        <v>18</v>
      </c>
      <c r="D50" s="54"/>
      <c r="E50" s="6"/>
      <c r="F50" s="19"/>
      <c r="G50" s="24"/>
      <c r="H50" s="24"/>
      <c r="I50" s="31"/>
      <c r="J50" s="31"/>
      <c r="K50" s="35"/>
    </row>
    <row r="51" spans="1:11" x14ac:dyDescent="0.35">
      <c r="A51" s="28"/>
      <c r="B51" s="28"/>
      <c r="C51" s="58" t="s">
        <v>19</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A53" s="28"/>
      <c r="B53" s="28"/>
      <c r="C53" s="58" t="s">
        <v>20</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21</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22</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23</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C61" s="59" t="s">
        <v>24</v>
      </c>
      <c r="D61" s="54"/>
      <c r="E61" s="6"/>
      <c r="F61" s="19"/>
      <c r="G61" s="24"/>
      <c r="H61" s="24"/>
      <c r="I61" s="31"/>
      <c r="J61" s="31"/>
      <c r="K61" s="35"/>
    </row>
    <row r="62" spans="1:11" x14ac:dyDescent="0.35">
      <c r="B62" s="8" t="s">
        <v>190</v>
      </c>
      <c r="C62" s="57" t="s">
        <v>191</v>
      </c>
      <c r="D62" s="54"/>
      <c r="E62" s="6"/>
      <c r="F62" s="19"/>
      <c r="G62" s="24">
        <v>28.89</v>
      </c>
      <c r="H62" s="24">
        <v>0.76</v>
      </c>
      <c r="I62" s="31"/>
      <c r="J62" s="31"/>
      <c r="K62" s="35"/>
    </row>
    <row r="63" spans="1:11" x14ac:dyDescent="0.35">
      <c r="C63" s="58" t="s">
        <v>175</v>
      </c>
      <c r="D63" s="54"/>
      <c r="E63" s="6"/>
      <c r="F63" s="19"/>
      <c r="G63" s="25">
        <v>28.89</v>
      </c>
      <c r="H63" s="25">
        <v>0.76</v>
      </c>
      <c r="I63" s="31"/>
      <c r="J63" s="31"/>
      <c r="K63" s="35"/>
    </row>
    <row r="64" spans="1:11" x14ac:dyDescent="0.35">
      <c r="C64" s="57"/>
      <c r="D64" s="54"/>
      <c r="E64" s="6"/>
      <c r="F64" s="19"/>
      <c r="G64" s="24"/>
      <c r="H64" s="24"/>
      <c r="I64" s="31"/>
      <c r="J64" s="31"/>
      <c r="K64" s="35"/>
    </row>
    <row r="65" spans="1:54" x14ac:dyDescent="0.35">
      <c r="A65" s="10"/>
      <c r="B65" s="28"/>
      <c r="C65" s="58" t="s">
        <v>25</v>
      </c>
      <c r="D65" s="54"/>
      <c r="E65" s="6"/>
      <c r="F65" s="19"/>
      <c r="G65" s="24"/>
      <c r="H65" s="24"/>
      <c r="I65" s="31"/>
      <c r="J65" s="31"/>
      <c r="K65" s="35"/>
    </row>
    <row r="66" spans="1:54" s="2" customFormat="1" ht="13.5" x14ac:dyDescent="0.35">
      <c r="A66" s="28"/>
      <c r="B66" s="28"/>
      <c r="C66" s="57" t="s">
        <v>5122</v>
      </c>
      <c r="D66" s="54"/>
      <c r="E66" s="6"/>
      <c r="F66" s="19"/>
      <c r="G66" s="24" t="s">
        <v>2</v>
      </c>
      <c r="H66" s="24" t="s">
        <v>2</v>
      </c>
      <c r="I66" s="31"/>
      <c r="J66" s="31"/>
      <c r="K66" s="35"/>
      <c r="L66" s="3"/>
      <c r="AI66" s="3"/>
      <c r="AV66" s="3"/>
      <c r="AX66" s="3"/>
      <c r="BB66" s="3"/>
    </row>
    <row r="67" spans="1:54" x14ac:dyDescent="0.35">
      <c r="B67" s="8"/>
      <c r="C67" s="57" t="s">
        <v>192</v>
      </c>
      <c r="D67" s="54"/>
      <c r="E67" s="6"/>
      <c r="F67" s="19"/>
      <c r="G67" s="24">
        <v>-25.82</v>
      </c>
      <c r="H67" s="24">
        <v>-0.69000000000000006</v>
      </c>
      <c r="I67" s="31"/>
      <c r="J67" s="31"/>
      <c r="K67" s="35"/>
    </row>
    <row r="68" spans="1:54" x14ac:dyDescent="0.35">
      <c r="C68" s="58" t="s">
        <v>175</v>
      </c>
      <c r="D68" s="54"/>
      <c r="E68" s="6"/>
      <c r="F68" s="19"/>
      <c r="G68" s="25">
        <v>-25.82</v>
      </c>
      <c r="H68" s="25">
        <v>-0.69000000000000006</v>
      </c>
      <c r="I68" s="31"/>
      <c r="J68" s="31"/>
      <c r="K68" s="35"/>
    </row>
    <row r="69" spans="1:54" x14ac:dyDescent="0.35">
      <c r="C69" s="57"/>
      <c r="D69" s="54"/>
      <c r="E69" s="6"/>
      <c r="F69" s="19"/>
      <c r="G69" s="24"/>
      <c r="H69" s="24"/>
      <c r="I69" s="31"/>
      <c r="J69" s="31"/>
      <c r="K69" s="35"/>
    </row>
    <row r="70" spans="1:54" x14ac:dyDescent="0.35">
      <c r="C70" s="60" t="s">
        <v>193</v>
      </c>
      <c r="D70" s="55"/>
      <c r="E70" s="5"/>
      <c r="F70" s="20"/>
      <c r="G70" s="26">
        <v>3788.04</v>
      </c>
      <c r="H70" s="26">
        <v>100.00000000000001</v>
      </c>
      <c r="I70" s="32"/>
      <c r="J70" s="32"/>
      <c r="K70" s="36"/>
    </row>
    <row r="73" spans="1:54" x14ac:dyDescent="0.35">
      <c r="C73" s="1" t="s">
        <v>194</v>
      </c>
    </row>
    <row r="74" spans="1:54" x14ac:dyDescent="0.35">
      <c r="C74" s="37" t="s">
        <v>195</v>
      </c>
      <c r="D74" s="37"/>
      <c r="E74" s="37"/>
      <c r="F74" s="37"/>
      <c r="G74" s="37"/>
      <c r="H74" s="37"/>
      <c r="I74" s="37"/>
      <c r="J74" s="37"/>
      <c r="K74" s="37"/>
    </row>
    <row r="75" spans="1:54" x14ac:dyDescent="0.35">
      <c r="C75" s="2" t="s">
        <v>196</v>
      </c>
    </row>
    <row r="76" spans="1:54" x14ac:dyDescent="0.35">
      <c r="C76" s="2" t="s">
        <v>197</v>
      </c>
    </row>
    <row r="77" spans="1:54" ht="30" customHeight="1" x14ac:dyDescent="0.35">
      <c r="C77" s="81" t="s">
        <v>198</v>
      </c>
      <c r="D77" s="82"/>
      <c r="E77" s="82"/>
      <c r="F77" s="82"/>
      <c r="G77" s="82"/>
      <c r="H77" s="82"/>
      <c r="I77" s="82"/>
      <c r="J77" s="82"/>
      <c r="K77" s="82"/>
    </row>
    <row r="78" spans="1:54" x14ac:dyDescent="0.35">
      <c r="C78" s="2" t="s">
        <v>199</v>
      </c>
    </row>
    <row r="80" spans="1:54" x14ac:dyDescent="0.35">
      <c r="C80" s="78" t="s">
        <v>5235</v>
      </c>
      <c r="E80" s="78" t="s">
        <v>5236</v>
      </c>
      <c r="F80" s="79"/>
    </row>
    <row r="81" spans="5:5" x14ac:dyDescent="0.35">
      <c r="E81" s="2" t="s">
        <v>5279</v>
      </c>
    </row>
  </sheetData>
  <mergeCells count="1">
    <mergeCell ref="C77:K77"/>
  </mergeCells>
  <hyperlinks>
    <hyperlink ref="J2" location="'Index'!A1" display="'Index'!A1" xr:uid="{02231A91-D98E-415E-82F1-A4FA53C55E0A}"/>
  </hyperlinks>
  <pageMargins left="0.7" right="0.7" top="0.75" bottom="0.75" header="0.3" footer="0.3"/>
  <pageSetup orientation="portrait" horizontalDpi="4294967293"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BFC27-20C1-414A-B007-9BD82CA27684}">
  <sheetPr codeName="Sheet1123"/>
  <dimension ref="A1:IV83"/>
  <sheetViews>
    <sheetView showGridLines="0" zoomScale="90" zoomScaleNormal="90" workbookViewId="0">
      <pane ySplit="6" topLeftCell="A81"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2902</v>
      </c>
      <c r="J2" s="38" t="s">
        <v>4846</v>
      </c>
    </row>
    <row r="3" spans="1:54" ht="16" x14ac:dyDescent="0.4">
      <c r="C3" s="1" t="s">
        <v>28</v>
      </c>
      <c r="D3" s="21" t="s">
        <v>4718</v>
      </c>
      <c r="F3" s="73" t="s">
        <v>5168</v>
      </c>
      <c r="G3" s="13" t="s">
        <v>5171</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72</v>
      </c>
      <c r="C10" s="57" t="s">
        <v>73</v>
      </c>
      <c r="D10" s="54" t="s">
        <v>74</v>
      </c>
      <c r="E10" s="6" t="s">
        <v>43</v>
      </c>
      <c r="F10" s="19">
        <v>651475</v>
      </c>
      <c r="G10" s="24">
        <v>5026.78</v>
      </c>
      <c r="H10" s="24">
        <v>24.47</v>
      </c>
      <c r="I10" s="31"/>
      <c r="J10" s="31"/>
      <c r="K10" s="35"/>
    </row>
    <row r="11" spans="1:54" x14ac:dyDescent="0.35">
      <c r="B11" s="8" t="s">
        <v>345</v>
      </c>
      <c r="C11" s="57" t="s">
        <v>346</v>
      </c>
      <c r="D11" s="54" t="s">
        <v>347</v>
      </c>
      <c r="E11" s="6" t="s">
        <v>43</v>
      </c>
      <c r="F11" s="19">
        <v>1630088</v>
      </c>
      <c r="G11" s="24">
        <v>3723.12</v>
      </c>
      <c r="H11" s="24">
        <v>18.13</v>
      </c>
      <c r="I11" s="31"/>
      <c r="J11" s="31"/>
      <c r="K11" s="35"/>
    </row>
    <row r="12" spans="1:54" x14ac:dyDescent="0.35">
      <c r="B12" s="8" t="s">
        <v>427</v>
      </c>
      <c r="C12" s="57" t="s">
        <v>428</v>
      </c>
      <c r="D12" s="54" t="s">
        <v>429</v>
      </c>
      <c r="E12" s="6" t="s">
        <v>43</v>
      </c>
      <c r="F12" s="19">
        <v>3018952</v>
      </c>
      <c r="G12" s="24">
        <v>2902.12</v>
      </c>
      <c r="H12" s="24">
        <v>14.13</v>
      </c>
      <c r="I12" s="31"/>
      <c r="J12" s="31"/>
      <c r="K12" s="35"/>
    </row>
    <row r="13" spans="1:54" x14ac:dyDescent="0.35">
      <c r="B13" s="8" t="s">
        <v>2240</v>
      </c>
      <c r="C13" s="57" t="s">
        <v>1069</v>
      </c>
      <c r="D13" s="54" t="s">
        <v>2241</v>
      </c>
      <c r="E13" s="6" t="s">
        <v>43</v>
      </c>
      <c r="F13" s="19">
        <v>2938623</v>
      </c>
      <c r="G13" s="24">
        <v>2615.96</v>
      </c>
      <c r="H13" s="24">
        <v>12.74</v>
      </c>
      <c r="I13" s="31"/>
      <c r="J13" s="31"/>
      <c r="K13" s="35"/>
    </row>
    <row r="14" spans="1:54" x14ac:dyDescent="0.35">
      <c r="B14" s="8" t="s">
        <v>2405</v>
      </c>
      <c r="C14" s="57" t="s">
        <v>1448</v>
      </c>
      <c r="D14" s="54" t="s">
        <v>2406</v>
      </c>
      <c r="E14" s="6" t="s">
        <v>43</v>
      </c>
      <c r="F14" s="19">
        <v>1670988</v>
      </c>
      <c r="G14" s="24">
        <v>2108.79</v>
      </c>
      <c r="H14" s="24">
        <v>10.27</v>
      </c>
      <c r="I14" s="31"/>
      <c r="J14" s="31"/>
      <c r="K14" s="35"/>
    </row>
    <row r="15" spans="1:54" x14ac:dyDescent="0.35">
      <c r="B15" s="8" t="s">
        <v>2374</v>
      </c>
      <c r="C15" s="57" t="s">
        <v>1441</v>
      </c>
      <c r="D15" s="54" t="s">
        <v>2375</v>
      </c>
      <c r="E15" s="6" t="s">
        <v>43</v>
      </c>
      <c r="F15" s="19">
        <v>306643</v>
      </c>
      <c r="G15" s="24">
        <v>1662.77</v>
      </c>
      <c r="H15" s="24">
        <v>8.1</v>
      </c>
      <c r="I15" s="31"/>
      <c r="J15" s="31"/>
      <c r="K15" s="35"/>
    </row>
    <row r="16" spans="1:54" x14ac:dyDescent="0.35">
      <c r="B16" s="8" t="s">
        <v>326</v>
      </c>
      <c r="C16" s="57" t="s">
        <v>327</v>
      </c>
      <c r="D16" s="54" t="s">
        <v>328</v>
      </c>
      <c r="E16" s="6" t="s">
        <v>43</v>
      </c>
      <c r="F16" s="19">
        <v>1076300</v>
      </c>
      <c r="G16" s="24">
        <v>1152.72</v>
      </c>
      <c r="H16" s="24">
        <v>5.61</v>
      </c>
      <c r="I16" s="31"/>
      <c r="J16" s="31"/>
      <c r="K16" s="35"/>
    </row>
    <row r="17" spans="2:11" x14ac:dyDescent="0.35">
      <c r="B17" s="8" t="s">
        <v>4020</v>
      </c>
      <c r="C17" s="57" t="s">
        <v>4021</v>
      </c>
      <c r="D17" s="54" t="s">
        <v>4022</v>
      </c>
      <c r="E17" s="6" t="s">
        <v>43</v>
      </c>
      <c r="F17" s="19">
        <v>1346938</v>
      </c>
      <c r="G17" s="24">
        <v>622.54999999999995</v>
      </c>
      <c r="H17" s="24">
        <v>3.03</v>
      </c>
      <c r="I17" s="31"/>
      <c r="J17" s="31"/>
      <c r="K17" s="35"/>
    </row>
    <row r="18" spans="2:11" x14ac:dyDescent="0.35">
      <c r="B18" s="8" t="s">
        <v>4467</v>
      </c>
      <c r="C18" s="57" t="s">
        <v>1459</v>
      </c>
      <c r="D18" s="54" t="s">
        <v>4468</v>
      </c>
      <c r="E18" s="6" t="s">
        <v>43</v>
      </c>
      <c r="F18" s="19">
        <v>662035</v>
      </c>
      <c r="G18" s="24">
        <v>258</v>
      </c>
      <c r="H18" s="24">
        <v>1.26</v>
      </c>
      <c r="I18" s="31"/>
      <c r="J18" s="31"/>
      <c r="K18" s="35"/>
    </row>
    <row r="19" spans="2:11" x14ac:dyDescent="0.35">
      <c r="B19" s="8" t="s">
        <v>4481</v>
      </c>
      <c r="C19" s="57" t="s">
        <v>4482</v>
      </c>
      <c r="D19" s="54" t="s">
        <v>4483</v>
      </c>
      <c r="E19" s="6" t="s">
        <v>43</v>
      </c>
      <c r="F19" s="19">
        <v>532070</v>
      </c>
      <c r="G19" s="24">
        <v>227.09</v>
      </c>
      <c r="H19" s="24">
        <v>1.1100000000000001</v>
      </c>
      <c r="I19" s="31"/>
      <c r="J19" s="31"/>
      <c r="K19" s="35"/>
    </row>
    <row r="20" spans="2:11" x14ac:dyDescent="0.35">
      <c r="B20" s="8" t="s">
        <v>4520</v>
      </c>
      <c r="C20" s="57" t="s">
        <v>4521</v>
      </c>
      <c r="D20" s="54" t="s">
        <v>4522</v>
      </c>
      <c r="E20" s="6" t="s">
        <v>43</v>
      </c>
      <c r="F20" s="19">
        <v>523429</v>
      </c>
      <c r="G20" s="24">
        <v>187.07</v>
      </c>
      <c r="H20" s="24">
        <v>0.91</v>
      </c>
      <c r="I20" s="31"/>
      <c r="J20" s="31"/>
      <c r="K20" s="35"/>
    </row>
    <row r="21" spans="2:11" x14ac:dyDescent="0.35">
      <c r="B21" s="8" t="s">
        <v>4719</v>
      </c>
      <c r="C21" s="57" t="s">
        <v>1465</v>
      </c>
      <c r="D21" s="54" t="s">
        <v>4720</v>
      </c>
      <c r="E21" s="6" t="s">
        <v>43</v>
      </c>
      <c r="F21" s="19">
        <v>118692</v>
      </c>
      <c r="G21" s="24">
        <v>51.64</v>
      </c>
      <c r="H21" s="24">
        <v>0.25</v>
      </c>
      <c r="I21" s="31"/>
      <c r="J21" s="31"/>
      <c r="K21" s="35"/>
    </row>
    <row r="22" spans="2:11" x14ac:dyDescent="0.35">
      <c r="C22" s="58" t="s">
        <v>175</v>
      </c>
      <c r="D22" s="54"/>
      <c r="E22" s="6"/>
      <c r="F22" s="19"/>
      <c r="G22" s="25">
        <v>20538.61</v>
      </c>
      <c r="H22" s="25">
        <v>100.01</v>
      </c>
      <c r="I22" s="31"/>
      <c r="J22" s="31"/>
      <c r="K22" s="35"/>
    </row>
    <row r="23" spans="2:11" x14ac:dyDescent="0.35">
      <c r="C23" s="57"/>
      <c r="D23" s="54"/>
      <c r="E23" s="6"/>
      <c r="F23" s="19"/>
      <c r="G23" s="24"/>
      <c r="H23" s="24"/>
      <c r="I23" s="31"/>
      <c r="J23" s="31"/>
      <c r="K23" s="35"/>
    </row>
    <row r="24" spans="2:11" x14ac:dyDescent="0.35">
      <c r="C24" s="58" t="s">
        <v>3</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4</v>
      </c>
      <c r="D26" s="54"/>
      <c r="E26" s="6"/>
      <c r="F26" s="19"/>
      <c r="G26" s="24" t="s">
        <v>2</v>
      </c>
      <c r="H26" s="24" t="s">
        <v>2</v>
      </c>
      <c r="I26" s="31"/>
      <c r="J26" s="31"/>
      <c r="K26" s="35"/>
    </row>
    <row r="27" spans="2:11" x14ac:dyDescent="0.35">
      <c r="C27" s="57"/>
      <c r="D27" s="54"/>
      <c r="E27" s="6"/>
      <c r="F27" s="19"/>
      <c r="G27" s="24"/>
      <c r="H27" s="24"/>
      <c r="I27" s="31"/>
      <c r="J27" s="31"/>
      <c r="K27" s="35"/>
    </row>
    <row r="28" spans="2:11" x14ac:dyDescent="0.35">
      <c r="C28" s="58" t="s">
        <v>5</v>
      </c>
      <c r="D28" s="54"/>
      <c r="E28" s="6"/>
      <c r="F28" s="19"/>
      <c r="G28" s="24"/>
      <c r="H28" s="24"/>
      <c r="I28" s="31"/>
      <c r="J28" s="31"/>
      <c r="K28" s="35"/>
    </row>
    <row r="29" spans="2:11" x14ac:dyDescent="0.35">
      <c r="C29" s="57"/>
      <c r="D29" s="54"/>
      <c r="E29" s="6"/>
      <c r="F29" s="19"/>
      <c r="G29" s="24"/>
      <c r="H29" s="24"/>
      <c r="I29" s="31"/>
      <c r="J29" s="31"/>
      <c r="K29" s="35"/>
    </row>
    <row r="30" spans="2:11" x14ac:dyDescent="0.35">
      <c r="C30" s="58" t="s">
        <v>6</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7</v>
      </c>
      <c r="D32" s="54"/>
      <c r="E32" s="6"/>
      <c r="F32" s="19"/>
      <c r="G32" s="24" t="s">
        <v>2</v>
      </c>
      <c r="H32" s="24" t="s">
        <v>2</v>
      </c>
      <c r="I32" s="31"/>
      <c r="J32" s="31"/>
      <c r="K32" s="35"/>
    </row>
    <row r="33" spans="3:11" x14ac:dyDescent="0.35">
      <c r="C33" s="57"/>
      <c r="D33" s="54"/>
      <c r="E33" s="6"/>
      <c r="F33" s="19"/>
      <c r="G33" s="24"/>
      <c r="H33" s="24"/>
      <c r="I33" s="31"/>
      <c r="J33" s="31"/>
      <c r="K33" s="35"/>
    </row>
    <row r="34" spans="3:11" x14ac:dyDescent="0.35">
      <c r="C34" s="58" t="s">
        <v>8</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9</v>
      </c>
      <c r="D36" s="54"/>
      <c r="E36" s="6"/>
      <c r="F36" s="19"/>
      <c r="G36" s="24" t="s">
        <v>2</v>
      </c>
      <c r="H36" s="24" t="s">
        <v>2</v>
      </c>
      <c r="I36" s="31"/>
      <c r="J36" s="31"/>
      <c r="K36" s="35"/>
    </row>
    <row r="37" spans="3:11" x14ac:dyDescent="0.35">
      <c r="C37" s="57"/>
      <c r="D37" s="54"/>
      <c r="E37" s="6"/>
      <c r="F37" s="19"/>
      <c r="G37" s="24"/>
      <c r="H37" s="24"/>
      <c r="I37" s="31"/>
      <c r="J37" s="31"/>
      <c r="K37" s="35"/>
    </row>
    <row r="38" spans="3:11" x14ac:dyDescent="0.35">
      <c r="C38" s="58" t="s">
        <v>10</v>
      </c>
      <c r="D38" s="54"/>
      <c r="E38" s="6"/>
      <c r="F38" s="19"/>
      <c r="G38" s="24" t="s">
        <v>2</v>
      </c>
      <c r="H38" s="24" t="s">
        <v>2</v>
      </c>
      <c r="I38" s="31"/>
      <c r="J38" s="31"/>
      <c r="K38" s="35"/>
    </row>
    <row r="39" spans="3:11" x14ac:dyDescent="0.35">
      <c r="C39" s="57"/>
      <c r="D39" s="54"/>
      <c r="E39" s="6"/>
      <c r="F39" s="19"/>
      <c r="G39" s="24"/>
      <c r="H39" s="24"/>
      <c r="I39" s="31"/>
      <c r="J39" s="31"/>
      <c r="K39" s="35"/>
    </row>
    <row r="40" spans="3:11" x14ac:dyDescent="0.35">
      <c r="C40" s="58" t="s">
        <v>11</v>
      </c>
      <c r="D40" s="54"/>
      <c r="E40" s="6"/>
      <c r="F40" s="19"/>
      <c r="G40" s="24"/>
      <c r="H40" s="24"/>
      <c r="I40" s="31"/>
      <c r="J40" s="31"/>
      <c r="K40" s="35"/>
    </row>
    <row r="41" spans="3:11" x14ac:dyDescent="0.35">
      <c r="C41" s="57"/>
      <c r="D41" s="54"/>
      <c r="E41" s="6"/>
      <c r="F41" s="19"/>
      <c r="G41" s="24"/>
      <c r="H41" s="24"/>
      <c r="I41" s="31"/>
      <c r="J41" s="31"/>
      <c r="K41" s="35"/>
    </row>
    <row r="42" spans="3:11" x14ac:dyDescent="0.35">
      <c r="C42" s="58" t="s">
        <v>13</v>
      </c>
      <c r="D42" s="54"/>
      <c r="E42" s="6"/>
      <c r="F42" s="19"/>
      <c r="G42" s="24" t="s">
        <v>2</v>
      </c>
      <c r="H42" s="24" t="s">
        <v>2</v>
      </c>
      <c r="I42" s="31"/>
      <c r="J42" s="31"/>
      <c r="K42" s="35"/>
    </row>
    <row r="43" spans="3:11" x14ac:dyDescent="0.35">
      <c r="C43" s="57"/>
      <c r="D43" s="54"/>
      <c r="E43" s="6"/>
      <c r="F43" s="19"/>
      <c r="G43" s="24"/>
      <c r="H43" s="24"/>
      <c r="I43" s="31"/>
      <c r="J43" s="31"/>
      <c r="K43" s="35"/>
    </row>
    <row r="44" spans="3:11" x14ac:dyDescent="0.35">
      <c r="C44" s="58" t="s">
        <v>14</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15</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16</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17</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A52" s="10"/>
      <c r="B52" s="28"/>
      <c r="C52" s="58" t="s">
        <v>18</v>
      </c>
      <c r="D52" s="54"/>
      <c r="E52" s="6"/>
      <c r="F52" s="19"/>
      <c r="G52" s="24"/>
      <c r="H52" s="24"/>
      <c r="I52" s="31"/>
      <c r="J52" s="31"/>
      <c r="K52" s="35"/>
    </row>
    <row r="53" spans="1:11" x14ac:dyDescent="0.35">
      <c r="A53" s="28"/>
      <c r="B53" s="28"/>
      <c r="C53" s="58" t="s">
        <v>19</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20</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21</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22</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190</v>
      </c>
      <c r="C64" s="57" t="s">
        <v>191</v>
      </c>
      <c r="D64" s="54"/>
      <c r="E64" s="6"/>
      <c r="F64" s="19"/>
      <c r="G64" s="24">
        <v>13.01</v>
      </c>
      <c r="H64" s="24">
        <v>0.06</v>
      </c>
      <c r="I64" s="31"/>
      <c r="J64" s="31"/>
      <c r="K64" s="35"/>
    </row>
    <row r="65" spans="1:54" x14ac:dyDescent="0.35">
      <c r="C65" s="58" t="s">
        <v>175</v>
      </c>
      <c r="D65" s="54"/>
      <c r="E65" s="6"/>
      <c r="F65" s="19"/>
      <c r="G65" s="25">
        <v>13.01</v>
      </c>
      <c r="H65" s="25">
        <v>0.06</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5122</v>
      </c>
      <c r="D68" s="54"/>
      <c r="E68" s="6"/>
      <c r="F68" s="19"/>
      <c r="G68" s="24" t="s">
        <v>2</v>
      </c>
      <c r="H68" s="24" t="s">
        <v>2</v>
      </c>
      <c r="I68" s="31"/>
      <c r="J68" s="31"/>
      <c r="K68" s="35"/>
      <c r="L68" s="3"/>
      <c r="AI68" s="3"/>
      <c r="AV68" s="3"/>
      <c r="AX68" s="3"/>
      <c r="BB68" s="3"/>
    </row>
    <row r="69" spans="1:54" x14ac:dyDescent="0.35">
      <c r="B69" s="8"/>
      <c r="C69" s="57" t="s">
        <v>192</v>
      </c>
      <c r="D69" s="54"/>
      <c r="E69" s="6"/>
      <c r="F69" s="19"/>
      <c r="G69" s="24">
        <v>-12.65</v>
      </c>
      <c r="H69" s="24">
        <v>-6.9999999999999993E-2</v>
      </c>
      <c r="I69" s="31"/>
      <c r="J69" s="31"/>
      <c r="K69" s="35"/>
    </row>
    <row r="70" spans="1:54" x14ac:dyDescent="0.35">
      <c r="C70" s="58" t="s">
        <v>175</v>
      </c>
      <c r="D70" s="54"/>
      <c r="E70" s="6"/>
      <c r="F70" s="19"/>
      <c r="G70" s="25">
        <v>-12.65</v>
      </c>
      <c r="H70" s="25">
        <v>-6.9999999999999993E-2</v>
      </c>
      <c r="I70" s="31"/>
      <c r="J70" s="31"/>
      <c r="K70" s="35"/>
    </row>
    <row r="71" spans="1:54" x14ac:dyDescent="0.35">
      <c r="C71" s="57"/>
      <c r="D71" s="54"/>
      <c r="E71" s="6"/>
      <c r="F71" s="19"/>
      <c r="G71" s="24"/>
      <c r="H71" s="24"/>
      <c r="I71" s="31"/>
      <c r="J71" s="31"/>
      <c r="K71" s="35"/>
    </row>
    <row r="72" spans="1:54" x14ac:dyDescent="0.35">
      <c r="C72" s="60" t="s">
        <v>193</v>
      </c>
      <c r="D72" s="55"/>
      <c r="E72" s="5"/>
      <c r="F72" s="20"/>
      <c r="G72" s="26">
        <v>20538.97</v>
      </c>
      <c r="H72" s="26">
        <v>100.00000000000001</v>
      </c>
      <c r="I72" s="32"/>
      <c r="J72" s="32"/>
      <c r="K72" s="36"/>
    </row>
    <row r="75" spans="1:54" x14ac:dyDescent="0.35">
      <c r="C75" s="1" t="s">
        <v>194</v>
      </c>
    </row>
    <row r="76" spans="1:54" x14ac:dyDescent="0.35">
      <c r="C76" s="37" t="s">
        <v>195</v>
      </c>
      <c r="D76" s="37"/>
      <c r="E76" s="37"/>
      <c r="F76" s="37"/>
      <c r="G76" s="37"/>
      <c r="H76" s="37"/>
      <c r="I76" s="37"/>
      <c r="J76" s="37"/>
      <c r="K76" s="37"/>
    </row>
    <row r="77" spans="1:54" x14ac:dyDescent="0.35">
      <c r="C77" s="2" t="s">
        <v>196</v>
      </c>
    </row>
    <row r="78" spans="1:54" x14ac:dyDescent="0.35">
      <c r="C78" s="2" t="s">
        <v>197</v>
      </c>
    </row>
    <row r="79" spans="1:54" ht="30" customHeight="1" x14ac:dyDescent="0.35">
      <c r="C79" s="81" t="s">
        <v>198</v>
      </c>
      <c r="D79" s="82"/>
      <c r="E79" s="82"/>
      <c r="F79" s="82"/>
      <c r="G79" s="82"/>
      <c r="H79" s="82"/>
      <c r="I79" s="82"/>
      <c r="J79" s="82"/>
      <c r="K79" s="82"/>
    </row>
    <row r="80" spans="1:54" x14ac:dyDescent="0.35">
      <c r="C80" s="2" t="s">
        <v>199</v>
      </c>
    </row>
    <row r="82" spans="3:6" x14ac:dyDescent="0.35">
      <c r="C82" s="78" t="s">
        <v>5235</v>
      </c>
      <c r="E82" s="78" t="s">
        <v>5236</v>
      </c>
      <c r="F82" s="79"/>
    </row>
    <row r="83" spans="3:6" x14ac:dyDescent="0.35">
      <c r="E83" s="2" t="s">
        <v>5300</v>
      </c>
    </row>
  </sheetData>
  <mergeCells count="1">
    <mergeCell ref="C79:K79"/>
  </mergeCells>
  <hyperlinks>
    <hyperlink ref="J2" location="'Index'!A1" display="'Index'!A1" xr:uid="{9FEE0EA6-DE5A-4D8B-BE19-C5E30368722D}"/>
  </hyperlinks>
  <pageMargins left="0.7" right="0.7" top="0.75" bottom="0.75" header="0.3" footer="0.3"/>
  <pageSetup orientation="portrait" horizontalDpi="4294967293"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EDCB6-4DF9-4AD9-BD8D-C4AC0FCB7A01}">
  <sheetPr codeName="Sheet1124"/>
  <dimension ref="A1:IV83"/>
  <sheetViews>
    <sheetView showGridLines="0" zoomScale="90" zoomScaleNormal="90" workbookViewId="0">
      <pane ySplit="6" topLeftCell="A7" activePane="bottomLeft" state="frozen"/>
      <selection activeCell="D7" sqref="D7"/>
      <selection pane="bottomLeft" activeCell="N13" sqref="N13"/>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4721</v>
      </c>
      <c r="J2" s="38" t="s">
        <v>4846</v>
      </c>
    </row>
    <row r="3" spans="1:54" ht="16" x14ac:dyDescent="0.4">
      <c r="C3" s="1" t="s">
        <v>28</v>
      </c>
      <c r="D3" s="21" t="s">
        <v>4722</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72</v>
      </c>
      <c r="C10" s="57" t="s">
        <v>73</v>
      </c>
      <c r="D10" s="54" t="s">
        <v>74</v>
      </c>
      <c r="E10" s="6" t="s">
        <v>43</v>
      </c>
      <c r="F10" s="19">
        <v>26571</v>
      </c>
      <c r="G10" s="24">
        <v>205.02</v>
      </c>
      <c r="H10" s="24">
        <v>24.34</v>
      </c>
      <c r="I10" s="31"/>
      <c r="J10" s="31"/>
      <c r="K10" s="35"/>
    </row>
    <row r="11" spans="1:54" x14ac:dyDescent="0.35">
      <c r="B11" s="8" t="s">
        <v>345</v>
      </c>
      <c r="C11" s="57" t="s">
        <v>346</v>
      </c>
      <c r="D11" s="54" t="s">
        <v>347</v>
      </c>
      <c r="E11" s="6" t="s">
        <v>43</v>
      </c>
      <c r="F11" s="19">
        <v>66486</v>
      </c>
      <c r="G11" s="24">
        <v>151.85</v>
      </c>
      <c r="H11" s="24">
        <v>18.03</v>
      </c>
      <c r="I11" s="31"/>
      <c r="J11" s="31"/>
      <c r="K11" s="35"/>
    </row>
    <row r="12" spans="1:54" x14ac:dyDescent="0.35">
      <c r="B12" s="8" t="s">
        <v>427</v>
      </c>
      <c r="C12" s="57" t="s">
        <v>428</v>
      </c>
      <c r="D12" s="54" t="s">
        <v>429</v>
      </c>
      <c r="E12" s="6" t="s">
        <v>43</v>
      </c>
      <c r="F12" s="19">
        <v>123130</v>
      </c>
      <c r="G12" s="24">
        <v>118.36</v>
      </c>
      <c r="H12" s="24">
        <v>14.06</v>
      </c>
      <c r="I12" s="31"/>
      <c r="J12" s="31"/>
      <c r="K12" s="35"/>
    </row>
    <row r="13" spans="1:54" x14ac:dyDescent="0.35">
      <c r="B13" s="8" t="s">
        <v>2240</v>
      </c>
      <c r="C13" s="57" t="s">
        <v>1069</v>
      </c>
      <c r="D13" s="54" t="s">
        <v>2241</v>
      </c>
      <c r="E13" s="6" t="s">
        <v>43</v>
      </c>
      <c r="F13" s="19">
        <v>119854</v>
      </c>
      <c r="G13" s="24">
        <v>106.69</v>
      </c>
      <c r="H13" s="24">
        <v>12.67</v>
      </c>
      <c r="I13" s="31"/>
      <c r="J13" s="31"/>
      <c r="K13" s="35"/>
    </row>
    <row r="14" spans="1:54" x14ac:dyDescent="0.35">
      <c r="B14" s="8" t="s">
        <v>2405</v>
      </c>
      <c r="C14" s="57" t="s">
        <v>1448</v>
      </c>
      <c r="D14" s="54" t="s">
        <v>2406</v>
      </c>
      <c r="E14" s="6" t="s">
        <v>43</v>
      </c>
      <c r="F14" s="19">
        <v>68155</v>
      </c>
      <c r="G14" s="24">
        <v>86.01</v>
      </c>
      <c r="H14" s="24">
        <v>10.210000000000001</v>
      </c>
      <c r="I14" s="31"/>
      <c r="J14" s="31"/>
      <c r="K14" s="35"/>
    </row>
    <row r="15" spans="1:54" x14ac:dyDescent="0.35">
      <c r="B15" s="8" t="s">
        <v>2374</v>
      </c>
      <c r="C15" s="57" t="s">
        <v>1441</v>
      </c>
      <c r="D15" s="54" t="s">
        <v>2375</v>
      </c>
      <c r="E15" s="6" t="s">
        <v>43</v>
      </c>
      <c r="F15" s="19">
        <v>12508</v>
      </c>
      <c r="G15" s="24">
        <v>67.819999999999993</v>
      </c>
      <c r="H15" s="24">
        <v>8.0500000000000007</v>
      </c>
      <c r="I15" s="31"/>
      <c r="J15" s="31"/>
      <c r="K15" s="35"/>
    </row>
    <row r="16" spans="1:54" x14ac:dyDescent="0.35">
      <c r="B16" s="8" t="s">
        <v>326</v>
      </c>
      <c r="C16" s="57" t="s">
        <v>327</v>
      </c>
      <c r="D16" s="54" t="s">
        <v>328</v>
      </c>
      <c r="E16" s="6" t="s">
        <v>43</v>
      </c>
      <c r="F16" s="19">
        <v>43897</v>
      </c>
      <c r="G16" s="24">
        <v>47.01</v>
      </c>
      <c r="H16" s="24">
        <v>5.58</v>
      </c>
      <c r="I16" s="31"/>
      <c r="J16" s="31"/>
      <c r="K16" s="35"/>
    </row>
    <row r="17" spans="2:11" x14ac:dyDescent="0.35">
      <c r="B17" s="8" t="s">
        <v>4020</v>
      </c>
      <c r="C17" s="57" t="s">
        <v>4021</v>
      </c>
      <c r="D17" s="54" t="s">
        <v>4022</v>
      </c>
      <c r="E17" s="6" t="s">
        <v>43</v>
      </c>
      <c r="F17" s="19">
        <v>54934</v>
      </c>
      <c r="G17" s="24">
        <v>25.39</v>
      </c>
      <c r="H17" s="24">
        <v>3.01</v>
      </c>
      <c r="I17" s="31"/>
      <c r="J17" s="31"/>
      <c r="K17" s="35"/>
    </row>
    <row r="18" spans="2:11" x14ac:dyDescent="0.35">
      <c r="B18" s="8" t="s">
        <v>4467</v>
      </c>
      <c r="C18" s="57" t="s">
        <v>1459</v>
      </c>
      <c r="D18" s="54" t="s">
        <v>4468</v>
      </c>
      <c r="E18" s="6" t="s">
        <v>43</v>
      </c>
      <c r="F18" s="19">
        <v>27002</v>
      </c>
      <c r="G18" s="24">
        <v>10.52</v>
      </c>
      <c r="H18" s="24">
        <v>1.25</v>
      </c>
      <c r="I18" s="31"/>
      <c r="J18" s="31"/>
      <c r="K18" s="35"/>
    </row>
    <row r="19" spans="2:11" x14ac:dyDescent="0.35">
      <c r="B19" s="8" t="s">
        <v>4481</v>
      </c>
      <c r="C19" s="57" t="s">
        <v>4482</v>
      </c>
      <c r="D19" s="54" t="s">
        <v>4483</v>
      </c>
      <c r="E19" s="6" t="s">
        <v>43</v>
      </c>
      <c r="F19" s="19">
        <v>21702</v>
      </c>
      <c r="G19" s="24">
        <v>9.26</v>
      </c>
      <c r="H19" s="24">
        <v>1.1000000000000001</v>
      </c>
      <c r="I19" s="31"/>
      <c r="J19" s="31"/>
      <c r="K19" s="35"/>
    </row>
    <row r="20" spans="2:11" x14ac:dyDescent="0.35">
      <c r="B20" s="8" t="s">
        <v>4520</v>
      </c>
      <c r="C20" s="57" t="s">
        <v>4521</v>
      </c>
      <c r="D20" s="54" t="s">
        <v>4522</v>
      </c>
      <c r="E20" s="6" t="s">
        <v>43</v>
      </c>
      <c r="F20" s="19">
        <v>21347</v>
      </c>
      <c r="G20" s="24">
        <v>7.63</v>
      </c>
      <c r="H20" s="24">
        <v>0.91</v>
      </c>
      <c r="I20" s="31"/>
      <c r="J20" s="31"/>
      <c r="K20" s="35"/>
    </row>
    <row r="21" spans="2:11" x14ac:dyDescent="0.35">
      <c r="B21" s="8" t="s">
        <v>4719</v>
      </c>
      <c r="C21" s="57" t="s">
        <v>1465</v>
      </c>
      <c r="D21" s="54" t="s">
        <v>4720</v>
      </c>
      <c r="E21" s="6" t="s">
        <v>43</v>
      </c>
      <c r="F21" s="19">
        <v>4841</v>
      </c>
      <c r="G21" s="24">
        <v>2.11</v>
      </c>
      <c r="H21" s="24">
        <v>0.25</v>
      </c>
      <c r="I21" s="31"/>
      <c r="J21" s="31"/>
      <c r="K21" s="35"/>
    </row>
    <row r="22" spans="2:11" x14ac:dyDescent="0.35">
      <c r="C22" s="58" t="s">
        <v>175</v>
      </c>
      <c r="D22" s="54"/>
      <c r="E22" s="6"/>
      <c r="F22" s="19"/>
      <c r="G22" s="25">
        <v>837.67</v>
      </c>
      <c r="H22" s="25">
        <v>99.46</v>
      </c>
      <c r="I22" s="31"/>
      <c r="J22" s="31"/>
      <c r="K22" s="35"/>
    </row>
    <row r="23" spans="2:11" x14ac:dyDescent="0.35">
      <c r="C23" s="57"/>
      <c r="D23" s="54"/>
      <c r="E23" s="6"/>
      <c r="F23" s="19"/>
      <c r="G23" s="24"/>
      <c r="H23" s="24"/>
      <c r="I23" s="31"/>
      <c r="J23" s="31"/>
      <c r="K23" s="35"/>
    </row>
    <row r="24" spans="2:11" x14ac:dyDescent="0.35">
      <c r="C24" s="58" t="s">
        <v>3</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4</v>
      </c>
      <c r="D26" s="54"/>
      <c r="E26" s="6"/>
      <c r="F26" s="19"/>
      <c r="G26" s="24" t="s">
        <v>2</v>
      </c>
      <c r="H26" s="24" t="s">
        <v>2</v>
      </c>
      <c r="I26" s="31"/>
      <c r="J26" s="31"/>
      <c r="K26" s="35"/>
    </row>
    <row r="27" spans="2:11" x14ac:dyDescent="0.35">
      <c r="C27" s="57"/>
      <c r="D27" s="54"/>
      <c r="E27" s="6"/>
      <c r="F27" s="19"/>
      <c r="G27" s="24"/>
      <c r="H27" s="24"/>
      <c r="I27" s="31"/>
      <c r="J27" s="31"/>
      <c r="K27" s="35"/>
    </row>
    <row r="28" spans="2:11" x14ac:dyDescent="0.35">
      <c r="C28" s="58" t="s">
        <v>5</v>
      </c>
      <c r="D28" s="54"/>
      <c r="E28" s="6"/>
      <c r="F28" s="19"/>
      <c r="G28" s="24"/>
      <c r="H28" s="24"/>
      <c r="I28" s="31"/>
      <c r="J28" s="31"/>
      <c r="K28" s="35"/>
    </row>
    <row r="29" spans="2:11" x14ac:dyDescent="0.35">
      <c r="C29" s="57"/>
      <c r="D29" s="54"/>
      <c r="E29" s="6"/>
      <c r="F29" s="19"/>
      <c r="G29" s="24"/>
      <c r="H29" s="24"/>
      <c r="I29" s="31"/>
      <c r="J29" s="31"/>
      <c r="K29" s="35"/>
    </row>
    <row r="30" spans="2:11" x14ac:dyDescent="0.35">
      <c r="C30" s="58" t="s">
        <v>6</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7</v>
      </c>
      <c r="D32" s="54"/>
      <c r="E32" s="6"/>
      <c r="F32" s="19"/>
      <c r="G32" s="24" t="s">
        <v>2</v>
      </c>
      <c r="H32" s="24" t="s">
        <v>2</v>
      </c>
      <c r="I32" s="31"/>
      <c r="J32" s="31"/>
      <c r="K32" s="35"/>
    </row>
    <row r="33" spans="3:11" x14ac:dyDescent="0.35">
      <c r="C33" s="57"/>
      <c r="D33" s="54"/>
      <c r="E33" s="6"/>
      <c r="F33" s="19"/>
      <c r="G33" s="24"/>
      <c r="H33" s="24"/>
      <c r="I33" s="31"/>
      <c r="J33" s="31"/>
      <c r="K33" s="35"/>
    </row>
    <row r="34" spans="3:11" x14ac:dyDescent="0.35">
      <c r="C34" s="58" t="s">
        <v>8</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9</v>
      </c>
      <c r="D36" s="54"/>
      <c r="E36" s="6"/>
      <c r="F36" s="19"/>
      <c r="G36" s="24" t="s">
        <v>2</v>
      </c>
      <c r="H36" s="24" t="s">
        <v>2</v>
      </c>
      <c r="I36" s="31"/>
      <c r="J36" s="31"/>
      <c r="K36" s="35"/>
    </row>
    <row r="37" spans="3:11" x14ac:dyDescent="0.35">
      <c r="C37" s="57"/>
      <c r="D37" s="54"/>
      <c r="E37" s="6"/>
      <c r="F37" s="19"/>
      <c r="G37" s="24"/>
      <c r="H37" s="24"/>
      <c r="I37" s="31"/>
      <c r="J37" s="31"/>
      <c r="K37" s="35"/>
    </row>
    <row r="38" spans="3:11" x14ac:dyDescent="0.35">
      <c r="C38" s="58" t="s">
        <v>10</v>
      </c>
      <c r="D38" s="54"/>
      <c r="E38" s="6"/>
      <c r="F38" s="19"/>
      <c r="G38" s="24" t="s">
        <v>2</v>
      </c>
      <c r="H38" s="24" t="s">
        <v>2</v>
      </c>
      <c r="I38" s="31"/>
      <c r="J38" s="31"/>
      <c r="K38" s="35"/>
    </row>
    <row r="39" spans="3:11" x14ac:dyDescent="0.35">
      <c r="C39" s="57"/>
      <c r="D39" s="54"/>
      <c r="E39" s="6"/>
      <c r="F39" s="19"/>
      <c r="G39" s="24"/>
      <c r="H39" s="24"/>
      <c r="I39" s="31"/>
      <c r="J39" s="31"/>
      <c r="K39" s="35"/>
    </row>
    <row r="40" spans="3:11" x14ac:dyDescent="0.35">
      <c r="C40" s="58" t="s">
        <v>11</v>
      </c>
      <c r="D40" s="54"/>
      <c r="E40" s="6"/>
      <c r="F40" s="19"/>
      <c r="G40" s="24"/>
      <c r="H40" s="24"/>
      <c r="I40" s="31"/>
      <c r="J40" s="31"/>
      <c r="K40" s="35"/>
    </row>
    <row r="41" spans="3:11" x14ac:dyDescent="0.35">
      <c r="C41" s="57"/>
      <c r="D41" s="54"/>
      <c r="E41" s="6"/>
      <c r="F41" s="19"/>
      <c r="G41" s="24"/>
      <c r="H41" s="24"/>
      <c r="I41" s="31"/>
      <c r="J41" s="31"/>
      <c r="K41" s="35"/>
    </row>
    <row r="42" spans="3:11" x14ac:dyDescent="0.35">
      <c r="C42" s="58" t="s">
        <v>13</v>
      </c>
      <c r="D42" s="54"/>
      <c r="E42" s="6"/>
      <c r="F42" s="19"/>
      <c r="G42" s="24" t="s">
        <v>2</v>
      </c>
      <c r="H42" s="24" t="s">
        <v>2</v>
      </c>
      <c r="I42" s="31"/>
      <c r="J42" s="31"/>
      <c r="K42" s="35"/>
    </row>
    <row r="43" spans="3:11" x14ac:dyDescent="0.35">
      <c r="C43" s="57"/>
      <c r="D43" s="54"/>
      <c r="E43" s="6"/>
      <c r="F43" s="19"/>
      <c r="G43" s="24"/>
      <c r="H43" s="24"/>
      <c r="I43" s="31"/>
      <c r="J43" s="31"/>
      <c r="K43" s="35"/>
    </row>
    <row r="44" spans="3:11" x14ac:dyDescent="0.35">
      <c r="C44" s="58" t="s">
        <v>14</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15</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16</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17</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A52" s="10"/>
      <c r="B52" s="28"/>
      <c r="C52" s="58" t="s">
        <v>18</v>
      </c>
      <c r="D52" s="54"/>
      <c r="E52" s="6"/>
      <c r="F52" s="19"/>
      <c r="G52" s="24"/>
      <c r="H52" s="24"/>
      <c r="I52" s="31"/>
      <c r="J52" s="31"/>
      <c r="K52" s="35"/>
    </row>
    <row r="53" spans="1:11" x14ac:dyDescent="0.35">
      <c r="A53" s="28"/>
      <c r="B53" s="28"/>
      <c r="C53" s="58" t="s">
        <v>19</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20</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21</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22</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190</v>
      </c>
      <c r="C64" s="57" t="s">
        <v>191</v>
      </c>
      <c r="D64" s="54"/>
      <c r="E64" s="6"/>
      <c r="F64" s="19"/>
      <c r="G64" s="24">
        <v>35.270000000000003</v>
      </c>
      <c r="H64" s="24">
        <v>4.1900000000000004</v>
      </c>
      <c r="I64" s="31"/>
      <c r="J64" s="31"/>
      <c r="K64" s="35"/>
    </row>
    <row r="65" spans="1:54" x14ac:dyDescent="0.35">
      <c r="C65" s="58" t="s">
        <v>175</v>
      </c>
      <c r="D65" s="54"/>
      <c r="E65" s="6"/>
      <c r="F65" s="19"/>
      <c r="G65" s="25">
        <v>35.270000000000003</v>
      </c>
      <c r="H65" s="25">
        <v>4.1900000000000004</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5122</v>
      </c>
      <c r="D68" s="54"/>
      <c r="E68" s="6"/>
      <c r="F68" s="19"/>
      <c r="G68" s="24" t="s">
        <v>2</v>
      </c>
      <c r="H68" s="24" t="s">
        <v>2</v>
      </c>
      <c r="I68" s="31"/>
      <c r="J68" s="31"/>
      <c r="K68" s="35"/>
      <c r="L68" s="3"/>
      <c r="AI68" s="3"/>
      <c r="AV68" s="3"/>
      <c r="AX68" s="3"/>
      <c r="BB68" s="3"/>
    </row>
    <row r="69" spans="1:54" x14ac:dyDescent="0.35">
      <c r="B69" s="8"/>
      <c r="C69" s="57" t="s">
        <v>192</v>
      </c>
      <c r="D69" s="54"/>
      <c r="E69" s="6"/>
      <c r="F69" s="19"/>
      <c r="G69" s="24">
        <v>-30.79</v>
      </c>
      <c r="H69" s="24">
        <v>-3.6500000000000004</v>
      </c>
      <c r="I69" s="31"/>
      <c r="J69" s="31"/>
      <c r="K69" s="35"/>
    </row>
    <row r="70" spans="1:54" x14ac:dyDescent="0.35">
      <c r="C70" s="58" t="s">
        <v>175</v>
      </c>
      <c r="D70" s="54"/>
      <c r="E70" s="6"/>
      <c r="F70" s="19"/>
      <c r="G70" s="25">
        <v>-30.79</v>
      </c>
      <c r="H70" s="25">
        <v>-3.6500000000000004</v>
      </c>
      <c r="I70" s="31"/>
      <c r="J70" s="31"/>
      <c r="K70" s="35"/>
    </row>
    <row r="71" spans="1:54" x14ac:dyDescent="0.35">
      <c r="C71" s="57"/>
      <c r="D71" s="54"/>
      <c r="E71" s="6"/>
      <c r="F71" s="19"/>
      <c r="G71" s="24"/>
      <c r="H71" s="24"/>
      <c r="I71" s="31"/>
      <c r="J71" s="31"/>
      <c r="K71" s="35"/>
    </row>
    <row r="72" spans="1:54" x14ac:dyDescent="0.35">
      <c r="C72" s="60" t="s">
        <v>193</v>
      </c>
      <c r="D72" s="55"/>
      <c r="E72" s="5"/>
      <c r="F72" s="20"/>
      <c r="G72" s="26">
        <v>842.15</v>
      </c>
      <c r="H72" s="26">
        <v>99.999999999999986</v>
      </c>
      <c r="I72" s="32"/>
      <c r="J72" s="32"/>
      <c r="K72" s="36"/>
    </row>
    <row r="75" spans="1:54" x14ac:dyDescent="0.35">
      <c r="C75" s="1" t="s">
        <v>194</v>
      </c>
    </row>
    <row r="76" spans="1:54" x14ac:dyDescent="0.35">
      <c r="C76" s="37" t="s">
        <v>195</v>
      </c>
      <c r="D76" s="37"/>
      <c r="E76" s="37"/>
      <c r="F76" s="37"/>
      <c r="G76" s="37"/>
      <c r="H76" s="37"/>
      <c r="I76" s="37"/>
      <c r="J76" s="37"/>
      <c r="K76" s="37"/>
    </row>
    <row r="77" spans="1:54" x14ac:dyDescent="0.35">
      <c r="C77" s="2" t="s">
        <v>196</v>
      </c>
    </row>
    <row r="78" spans="1:54" x14ac:dyDescent="0.35">
      <c r="C78" s="2" t="s">
        <v>197</v>
      </c>
    </row>
    <row r="79" spans="1:54" ht="30" customHeight="1" x14ac:dyDescent="0.35">
      <c r="C79" s="81" t="s">
        <v>198</v>
      </c>
      <c r="D79" s="82"/>
      <c r="E79" s="82"/>
      <c r="F79" s="82"/>
      <c r="G79" s="82"/>
      <c r="H79" s="82"/>
      <c r="I79" s="82"/>
      <c r="J79" s="82"/>
      <c r="K79" s="82"/>
    </row>
    <row r="80" spans="1:54" x14ac:dyDescent="0.35">
      <c r="C80" s="2" t="s">
        <v>199</v>
      </c>
    </row>
    <row r="82" spans="3:6" x14ac:dyDescent="0.35">
      <c r="C82" s="78" t="s">
        <v>5235</v>
      </c>
      <c r="E82" s="78" t="s">
        <v>5236</v>
      </c>
      <c r="F82" s="79"/>
    </row>
    <row r="83" spans="3:6" x14ac:dyDescent="0.35">
      <c r="E83" s="2" t="s">
        <v>5300</v>
      </c>
    </row>
  </sheetData>
  <mergeCells count="1">
    <mergeCell ref="C79:K79"/>
  </mergeCells>
  <hyperlinks>
    <hyperlink ref="J2" location="'Index'!A1" display="'Index'!A1" xr:uid="{8293AEC5-BEA9-4547-A5C0-2071E4347FE6}"/>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05D17-5454-45BB-9317-6CD0C4F482F6}">
  <sheetPr codeName="Sheet111"/>
  <dimension ref="A1:IV113"/>
  <sheetViews>
    <sheetView showGridLines="0" zoomScale="90" zoomScaleNormal="90" workbookViewId="0">
      <pane ySplit="6" topLeftCell="A111"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1133</v>
      </c>
      <c r="J2" s="38" t="s">
        <v>4846</v>
      </c>
    </row>
    <row r="3" spans="1:54" ht="16" x14ac:dyDescent="0.4">
      <c r="C3" s="1" t="s">
        <v>28</v>
      </c>
      <c r="D3" s="21" t="s">
        <v>1134</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478</v>
      </c>
      <c r="C10" s="57" t="s">
        <v>479</v>
      </c>
      <c r="D10" s="54" t="s">
        <v>480</v>
      </c>
      <c r="E10" s="6" t="s">
        <v>111</v>
      </c>
      <c r="F10" s="19">
        <v>22000</v>
      </c>
      <c r="G10" s="24">
        <v>190.23</v>
      </c>
      <c r="H10" s="24">
        <v>1.55</v>
      </c>
      <c r="I10" s="31"/>
      <c r="J10" s="31"/>
      <c r="K10" s="35"/>
    </row>
    <row r="11" spans="1:54" x14ac:dyDescent="0.35">
      <c r="B11" s="8" t="s">
        <v>222</v>
      </c>
      <c r="C11" s="57" t="s">
        <v>223</v>
      </c>
      <c r="D11" s="54" t="s">
        <v>224</v>
      </c>
      <c r="E11" s="6" t="s">
        <v>82</v>
      </c>
      <c r="F11" s="19">
        <v>7000</v>
      </c>
      <c r="G11" s="24">
        <v>166.8</v>
      </c>
      <c r="H11" s="24">
        <v>1.36</v>
      </c>
      <c r="I11" s="31"/>
      <c r="J11" s="31"/>
      <c r="K11" s="35"/>
    </row>
    <row r="12" spans="1:54" x14ac:dyDescent="0.35">
      <c r="B12" s="8" t="s">
        <v>1135</v>
      </c>
      <c r="C12" s="57" t="s">
        <v>1136</v>
      </c>
      <c r="D12" s="54" t="s">
        <v>1137</v>
      </c>
      <c r="E12" s="6" t="s">
        <v>160</v>
      </c>
      <c r="F12" s="19">
        <v>7933</v>
      </c>
      <c r="G12" s="24">
        <v>159.34</v>
      </c>
      <c r="H12" s="24">
        <v>1.3</v>
      </c>
      <c r="I12" s="31"/>
      <c r="J12" s="31"/>
      <c r="K12" s="35"/>
    </row>
    <row r="13" spans="1:54" x14ac:dyDescent="0.35">
      <c r="B13" s="8" t="s">
        <v>817</v>
      </c>
      <c r="C13" s="57" t="s">
        <v>818</v>
      </c>
      <c r="D13" s="54" t="s">
        <v>819</v>
      </c>
      <c r="E13" s="6" t="s">
        <v>820</v>
      </c>
      <c r="F13" s="19">
        <v>5500</v>
      </c>
      <c r="G13" s="24">
        <v>158.25</v>
      </c>
      <c r="H13" s="24">
        <v>1.29</v>
      </c>
      <c r="I13" s="31"/>
      <c r="J13" s="31"/>
      <c r="K13" s="35"/>
    </row>
    <row r="14" spans="1:54" x14ac:dyDescent="0.35">
      <c r="B14" s="8" t="s">
        <v>839</v>
      </c>
      <c r="C14" s="57" t="s">
        <v>840</v>
      </c>
      <c r="D14" s="54" t="s">
        <v>841</v>
      </c>
      <c r="E14" s="6" t="s">
        <v>160</v>
      </c>
      <c r="F14" s="19">
        <v>2100</v>
      </c>
      <c r="G14" s="24">
        <v>151.5</v>
      </c>
      <c r="H14" s="24">
        <v>1.24</v>
      </c>
      <c r="I14" s="31"/>
      <c r="J14" s="31"/>
      <c r="K14" s="35"/>
    </row>
    <row r="15" spans="1:54" x14ac:dyDescent="0.35">
      <c r="B15" s="8" t="s">
        <v>1042</v>
      </c>
      <c r="C15" s="57" t="s">
        <v>1043</v>
      </c>
      <c r="D15" s="54" t="s">
        <v>1044</v>
      </c>
      <c r="E15" s="6" t="s">
        <v>309</v>
      </c>
      <c r="F15" s="19">
        <v>19000</v>
      </c>
      <c r="G15" s="24">
        <v>149.26</v>
      </c>
      <c r="H15" s="24">
        <v>1.22</v>
      </c>
      <c r="I15" s="31"/>
      <c r="J15" s="31"/>
      <c r="K15" s="35"/>
    </row>
    <row r="16" spans="1:54" x14ac:dyDescent="0.35">
      <c r="B16" s="8" t="s">
        <v>381</v>
      </c>
      <c r="C16" s="57" t="s">
        <v>382</v>
      </c>
      <c r="D16" s="54" t="s">
        <v>383</v>
      </c>
      <c r="E16" s="6" t="s">
        <v>50</v>
      </c>
      <c r="F16" s="19">
        <v>21168</v>
      </c>
      <c r="G16" s="24">
        <v>148.33000000000001</v>
      </c>
      <c r="H16" s="24">
        <v>1.21</v>
      </c>
      <c r="I16" s="31"/>
      <c r="J16" s="31"/>
      <c r="K16" s="35"/>
    </row>
    <row r="17" spans="2:11" x14ac:dyDescent="0.35">
      <c r="B17" s="8" t="s">
        <v>1138</v>
      </c>
      <c r="C17" s="57" t="s">
        <v>1139</v>
      </c>
      <c r="D17" s="54" t="s">
        <v>1140</v>
      </c>
      <c r="E17" s="6" t="s">
        <v>290</v>
      </c>
      <c r="F17" s="19">
        <v>13000</v>
      </c>
      <c r="G17" s="24">
        <v>136.12</v>
      </c>
      <c r="H17" s="24">
        <v>1.1100000000000001</v>
      </c>
      <c r="I17" s="31"/>
      <c r="J17" s="31"/>
      <c r="K17" s="35"/>
    </row>
    <row r="18" spans="2:11" x14ac:dyDescent="0.35">
      <c r="B18" s="8" t="s">
        <v>306</v>
      </c>
      <c r="C18" s="57" t="s">
        <v>307</v>
      </c>
      <c r="D18" s="54" t="s">
        <v>308</v>
      </c>
      <c r="E18" s="6" t="s">
        <v>309</v>
      </c>
      <c r="F18" s="19">
        <v>14000</v>
      </c>
      <c r="G18" s="24">
        <v>134.97999999999999</v>
      </c>
      <c r="H18" s="24">
        <v>1.1000000000000001</v>
      </c>
      <c r="I18" s="31"/>
      <c r="J18" s="31"/>
      <c r="K18" s="35"/>
    </row>
    <row r="19" spans="2:11" x14ac:dyDescent="0.35">
      <c r="B19" s="8" t="s">
        <v>1141</v>
      </c>
      <c r="C19" s="57" t="s">
        <v>1142</v>
      </c>
      <c r="D19" s="54" t="s">
        <v>1143</v>
      </c>
      <c r="E19" s="6" t="s">
        <v>111</v>
      </c>
      <c r="F19" s="19">
        <v>37000</v>
      </c>
      <c r="G19" s="24">
        <v>133.83000000000001</v>
      </c>
      <c r="H19" s="24">
        <v>1.0900000000000001</v>
      </c>
      <c r="I19" s="31"/>
      <c r="J19" s="31"/>
      <c r="K19" s="35"/>
    </row>
    <row r="20" spans="2:11" x14ac:dyDescent="0.35">
      <c r="B20" s="8" t="s">
        <v>539</v>
      </c>
      <c r="C20" s="57" t="s">
        <v>540</v>
      </c>
      <c r="D20" s="54" t="s">
        <v>541</v>
      </c>
      <c r="E20" s="6" t="s">
        <v>542</v>
      </c>
      <c r="F20" s="19">
        <v>11000</v>
      </c>
      <c r="G20" s="24">
        <v>130.12</v>
      </c>
      <c r="H20" s="24">
        <v>1.06</v>
      </c>
      <c r="I20" s="31"/>
      <c r="J20" s="31"/>
      <c r="K20" s="35"/>
    </row>
    <row r="21" spans="2:11" x14ac:dyDescent="0.35">
      <c r="B21" s="8" t="s">
        <v>1018</v>
      </c>
      <c r="C21" s="57" t="s">
        <v>1019</v>
      </c>
      <c r="D21" s="54" t="s">
        <v>1020</v>
      </c>
      <c r="E21" s="6" t="s">
        <v>111</v>
      </c>
      <c r="F21" s="19">
        <v>14000</v>
      </c>
      <c r="G21" s="24">
        <v>126.91</v>
      </c>
      <c r="H21" s="24">
        <v>1.04</v>
      </c>
      <c r="I21" s="31"/>
      <c r="J21" s="31"/>
      <c r="K21" s="35"/>
    </row>
    <row r="22" spans="2:11" x14ac:dyDescent="0.35">
      <c r="B22" s="8" t="s">
        <v>504</v>
      </c>
      <c r="C22" s="57" t="s">
        <v>505</v>
      </c>
      <c r="D22" s="54" t="s">
        <v>506</v>
      </c>
      <c r="E22" s="6" t="s">
        <v>145</v>
      </c>
      <c r="F22" s="19">
        <v>90000</v>
      </c>
      <c r="G22" s="24">
        <v>117.86</v>
      </c>
      <c r="H22" s="24">
        <v>0.96</v>
      </c>
      <c r="I22" s="31"/>
      <c r="J22" s="31"/>
      <c r="K22" s="35"/>
    </row>
    <row r="23" spans="2:11" x14ac:dyDescent="0.35">
      <c r="B23" s="8" t="s">
        <v>313</v>
      </c>
      <c r="C23" s="57" t="s">
        <v>314</v>
      </c>
      <c r="D23" s="54" t="s">
        <v>315</v>
      </c>
      <c r="E23" s="6" t="s">
        <v>111</v>
      </c>
      <c r="F23" s="19">
        <v>7000</v>
      </c>
      <c r="G23" s="24">
        <v>108.99</v>
      </c>
      <c r="H23" s="24">
        <v>0.89</v>
      </c>
      <c r="I23" s="31"/>
      <c r="J23" s="31"/>
      <c r="K23" s="35"/>
    </row>
    <row r="24" spans="2:11" x14ac:dyDescent="0.35">
      <c r="B24" s="8" t="s">
        <v>481</v>
      </c>
      <c r="C24" s="57" t="s">
        <v>482</v>
      </c>
      <c r="D24" s="54" t="s">
        <v>483</v>
      </c>
      <c r="E24" s="6" t="s">
        <v>319</v>
      </c>
      <c r="F24" s="19">
        <v>13000</v>
      </c>
      <c r="G24" s="24">
        <v>108.03</v>
      </c>
      <c r="H24" s="24">
        <v>0.88</v>
      </c>
      <c r="I24" s="31"/>
      <c r="J24" s="31"/>
      <c r="K24" s="35"/>
    </row>
    <row r="25" spans="2:11" x14ac:dyDescent="0.35">
      <c r="B25" s="8" t="s">
        <v>872</v>
      </c>
      <c r="C25" s="57" t="s">
        <v>873</v>
      </c>
      <c r="D25" s="54" t="s">
        <v>874</v>
      </c>
      <c r="E25" s="6" t="s">
        <v>135</v>
      </c>
      <c r="F25" s="19">
        <v>166667</v>
      </c>
      <c r="G25" s="24">
        <v>100.75</v>
      </c>
      <c r="H25" s="24">
        <v>0.82</v>
      </c>
      <c r="I25" s="31"/>
      <c r="J25" s="31"/>
      <c r="K25" s="35"/>
    </row>
    <row r="26" spans="2:11" x14ac:dyDescent="0.35">
      <c r="B26" s="8" t="s">
        <v>120</v>
      </c>
      <c r="C26" s="57" t="s">
        <v>121</v>
      </c>
      <c r="D26" s="54" t="s">
        <v>122</v>
      </c>
      <c r="E26" s="6" t="s">
        <v>123</v>
      </c>
      <c r="F26" s="19">
        <v>33000</v>
      </c>
      <c r="G26" s="24">
        <v>95.82</v>
      </c>
      <c r="H26" s="24">
        <v>0.78</v>
      </c>
      <c r="I26" s="31"/>
      <c r="J26" s="31"/>
      <c r="K26" s="35"/>
    </row>
    <row r="27" spans="2:11" x14ac:dyDescent="0.35">
      <c r="B27" s="8" t="s">
        <v>561</v>
      </c>
      <c r="C27" s="57" t="s">
        <v>562</v>
      </c>
      <c r="D27" s="54" t="s">
        <v>563</v>
      </c>
      <c r="E27" s="6" t="s">
        <v>127</v>
      </c>
      <c r="F27" s="19">
        <v>25000</v>
      </c>
      <c r="G27" s="24">
        <v>91.98</v>
      </c>
      <c r="H27" s="24">
        <v>0.75</v>
      </c>
      <c r="I27" s="31"/>
      <c r="J27" s="31"/>
      <c r="K27" s="35"/>
    </row>
    <row r="28" spans="2:11" x14ac:dyDescent="0.35">
      <c r="B28" s="8" t="s">
        <v>1144</v>
      </c>
      <c r="C28" s="57" t="s">
        <v>1145</v>
      </c>
      <c r="D28" s="54" t="s">
        <v>1146</v>
      </c>
      <c r="E28" s="6" t="s">
        <v>135</v>
      </c>
      <c r="F28" s="19">
        <v>13000</v>
      </c>
      <c r="G28" s="24">
        <v>84.99</v>
      </c>
      <c r="H28" s="24">
        <v>0.69</v>
      </c>
      <c r="I28" s="31"/>
      <c r="J28" s="31"/>
      <c r="K28" s="35"/>
    </row>
    <row r="29" spans="2:11" x14ac:dyDescent="0.35">
      <c r="B29" s="8" t="s">
        <v>335</v>
      </c>
      <c r="C29" s="57" t="s">
        <v>336</v>
      </c>
      <c r="D29" s="54" t="s">
        <v>337</v>
      </c>
      <c r="E29" s="6" t="s">
        <v>160</v>
      </c>
      <c r="F29" s="19">
        <v>11000</v>
      </c>
      <c r="G29" s="24">
        <v>78.099999999999994</v>
      </c>
      <c r="H29" s="24">
        <v>0.64</v>
      </c>
      <c r="I29" s="31"/>
      <c r="J29" s="31"/>
      <c r="K29" s="35"/>
    </row>
    <row r="30" spans="2:11" x14ac:dyDescent="0.35">
      <c r="B30" s="8" t="s">
        <v>348</v>
      </c>
      <c r="C30" s="57" t="s">
        <v>349</v>
      </c>
      <c r="D30" s="54" t="s">
        <v>350</v>
      </c>
      <c r="E30" s="6" t="s">
        <v>160</v>
      </c>
      <c r="F30" s="19">
        <v>14495</v>
      </c>
      <c r="G30" s="24">
        <v>58.99</v>
      </c>
      <c r="H30" s="24">
        <v>0.48</v>
      </c>
      <c r="I30" s="31"/>
      <c r="J30" s="31"/>
      <c r="K30" s="35"/>
    </row>
    <row r="31" spans="2:11" x14ac:dyDescent="0.35">
      <c r="B31" s="8" t="s">
        <v>363</v>
      </c>
      <c r="C31" s="57" t="s">
        <v>364</v>
      </c>
      <c r="D31" s="54" t="s">
        <v>365</v>
      </c>
      <c r="E31" s="6" t="s">
        <v>271</v>
      </c>
      <c r="F31" s="19">
        <v>103000</v>
      </c>
      <c r="G31" s="61">
        <v>0</v>
      </c>
      <c r="H31" s="24" t="s">
        <v>5123</v>
      </c>
      <c r="I31" s="31"/>
      <c r="J31" s="31"/>
      <c r="K31" s="35" t="s">
        <v>5181</v>
      </c>
    </row>
    <row r="32" spans="2:11" x14ac:dyDescent="0.35">
      <c r="C32" s="58" t="s">
        <v>175</v>
      </c>
      <c r="D32" s="54"/>
      <c r="E32" s="6"/>
      <c r="F32" s="19"/>
      <c r="G32" s="25">
        <v>2631.18</v>
      </c>
      <c r="H32" s="25">
        <v>21.46</v>
      </c>
      <c r="I32" s="31"/>
      <c r="J32" s="31"/>
      <c r="K32" s="35"/>
    </row>
    <row r="33" spans="1:11" x14ac:dyDescent="0.35">
      <c r="C33" s="57"/>
      <c r="D33" s="54"/>
      <c r="E33" s="6"/>
      <c r="F33" s="19"/>
      <c r="G33" s="24"/>
      <c r="H33" s="24"/>
      <c r="I33" s="31"/>
      <c r="J33" s="31"/>
      <c r="K33" s="35"/>
    </row>
    <row r="34" spans="1:11" x14ac:dyDescent="0.35">
      <c r="C34" s="58" t="s">
        <v>3</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4</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A38" s="10"/>
      <c r="B38" s="28"/>
      <c r="C38" s="58" t="s">
        <v>5</v>
      </c>
      <c r="D38" s="54"/>
      <c r="E38" s="6"/>
      <c r="F38" s="19"/>
      <c r="G38" s="24"/>
      <c r="H38" s="24"/>
      <c r="I38" s="31"/>
      <c r="J38" s="31"/>
      <c r="K38" s="35"/>
    </row>
    <row r="39" spans="1:11" x14ac:dyDescent="0.35">
      <c r="C39" s="59" t="s">
        <v>6</v>
      </c>
      <c r="D39" s="54"/>
      <c r="E39" s="6"/>
      <c r="F39" s="19"/>
      <c r="G39" s="24"/>
      <c r="H39" s="24"/>
      <c r="I39" s="31"/>
      <c r="J39" s="31"/>
      <c r="K39" s="35"/>
    </row>
    <row r="40" spans="1:11" x14ac:dyDescent="0.35">
      <c r="B40" s="8" t="s">
        <v>1147</v>
      </c>
      <c r="C40" s="57" t="s">
        <v>1148</v>
      </c>
      <c r="D40" s="54" t="s">
        <v>1149</v>
      </c>
      <c r="E40" s="6" t="s">
        <v>592</v>
      </c>
      <c r="F40" s="19">
        <v>500</v>
      </c>
      <c r="G40" s="24">
        <v>515.97</v>
      </c>
      <c r="H40" s="24">
        <v>4.21</v>
      </c>
      <c r="I40" s="31">
        <v>7.7253999999999996</v>
      </c>
      <c r="J40" s="31"/>
      <c r="K40" s="35" t="s">
        <v>593</v>
      </c>
    </row>
    <row r="41" spans="1:11" x14ac:dyDescent="0.35">
      <c r="B41" s="8" t="s">
        <v>589</v>
      </c>
      <c r="C41" s="57" t="s">
        <v>590</v>
      </c>
      <c r="D41" s="54" t="s">
        <v>591</v>
      </c>
      <c r="E41" s="6" t="s">
        <v>592</v>
      </c>
      <c r="F41" s="19">
        <v>500</v>
      </c>
      <c r="G41" s="24">
        <v>505.48</v>
      </c>
      <c r="H41" s="24">
        <v>4.13</v>
      </c>
      <c r="I41" s="31">
        <v>7.42</v>
      </c>
      <c r="J41" s="31"/>
      <c r="K41" s="35"/>
    </row>
    <row r="42" spans="1:11" x14ac:dyDescent="0.35">
      <c r="B42" s="8" t="s">
        <v>1150</v>
      </c>
      <c r="C42" s="57" t="s">
        <v>1151</v>
      </c>
      <c r="D42" s="54" t="s">
        <v>1152</v>
      </c>
      <c r="E42" s="6" t="s">
        <v>592</v>
      </c>
      <c r="F42" s="19">
        <v>500</v>
      </c>
      <c r="G42" s="24">
        <v>501.72</v>
      </c>
      <c r="H42" s="24">
        <v>4.0999999999999996</v>
      </c>
      <c r="I42" s="31">
        <v>7.6749999999999998</v>
      </c>
      <c r="J42" s="31"/>
      <c r="K42" s="35" t="s">
        <v>593</v>
      </c>
    </row>
    <row r="43" spans="1:11" x14ac:dyDescent="0.35">
      <c r="B43" s="8" t="s">
        <v>1153</v>
      </c>
      <c r="C43" s="57" t="s">
        <v>397</v>
      </c>
      <c r="D43" s="54" t="s">
        <v>1154</v>
      </c>
      <c r="E43" s="6" t="s">
        <v>592</v>
      </c>
      <c r="F43" s="19">
        <v>500</v>
      </c>
      <c r="G43" s="24">
        <v>500.24</v>
      </c>
      <c r="H43" s="24">
        <v>4.08</v>
      </c>
      <c r="I43" s="31">
        <v>7.5513000000000003</v>
      </c>
      <c r="J43" s="31"/>
      <c r="K43" s="35" t="s">
        <v>593</v>
      </c>
    </row>
    <row r="44" spans="1:11" x14ac:dyDescent="0.35">
      <c r="B44" s="8" t="s">
        <v>1155</v>
      </c>
      <c r="C44" s="57" t="s">
        <v>223</v>
      </c>
      <c r="D44" s="54" t="s">
        <v>1156</v>
      </c>
      <c r="E44" s="6" t="s">
        <v>605</v>
      </c>
      <c r="F44" s="19">
        <v>300</v>
      </c>
      <c r="G44" s="24">
        <v>302.33999999999997</v>
      </c>
      <c r="H44" s="24">
        <v>2.4700000000000002</v>
      </c>
      <c r="I44" s="31">
        <v>8.5724</v>
      </c>
      <c r="J44" s="31"/>
      <c r="K44" s="35" t="s">
        <v>593</v>
      </c>
    </row>
    <row r="45" spans="1:11" x14ac:dyDescent="0.35">
      <c r="B45" s="8" t="s">
        <v>701</v>
      </c>
      <c r="C45" s="57" t="s">
        <v>679</v>
      </c>
      <c r="D45" s="54" t="s">
        <v>702</v>
      </c>
      <c r="E45" s="6" t="s">
        <v>681</v>
      </c>
      <c r="F45" s="19">
        <v>300</v>
      </c>
      <c r="G45" s="24">
        <v>300.10000000000002</v>
      </c>
      <c r="H45" s="24">
        <v>2.4500000000000002</v>
      </c>
      <c r="I45" s="31">
        <v>9.7248999999999999</v>
      </c>
      <c r="J45" s="31"/>
      <c r="K45" s="35" t="s">
        <v>593</v>
      </c>
    </row>
    <row r="46" spans="1:11" x14ac:dyDescent="0.35">
      <c r="B46" s="8" t="s">
        <v>631</v>
      </c>
      <c r="C46" s="57" t="s">
        <v>580</v>
      </c>
      <c r="D46" s="54" t="s">
        <v>632</v>
      </c>
      <c r="E46" s="6" t="s">
        <v>601</v>
      </c>
      <c r="F46" s="19">
        <v>300</v>
      </c>
      <c r="G46" s="24">
        <v>298.36</v>
      </c>
      <c r="H46" s="24">
        <v>2.44</v>
      </c>
      <c r="I46" s="31">
        <v>7.6031500000000003</v>
      </c>
      <c r="J46" s="31"/>
      <c r="K46" s="35" t="s">
        <v>593</v>
      </c>
    </row>
    <row r="47" spans="1:11" x14ac:dyDescent="0.35">
      <c r="B47" s="8" t="s">
        <v>1157</v>
      </c>
      <c r="C47" s="57" t="s">
        <v>1158</v>
      </c>
      <c r="D47" s="54" t="s">
        <v>1159</v>
      </c>
      <c r="E47" s="6" t="s">
        <v>592</v>
      </c>
      <c r="F47" s="19">
        <v>30</v>
      </c>
      <c r="G47" s="24">
        <v>297.91000000000003</v>
      </c>
      <c r="H47" s="24">
        <v>2.4300000000000002</v>
      </c>
      <c r="I47" s="31">
        <v>6.3845000000000001</v>
      </c>
      <c r="J47" s="31">
        <v>7.5354611763000001</v>
      </c>
      <c r="K47" s="35" t="s">
        <v>593</v>
      </c>
    </row>
    <row r="48" spans="1:11" x14ac:dyDescent="0.35">
      <c r="B48" s="8" t="s">
        <v>1160</v>
      </c>
      <c r="C48" s="57" t="s">
        <v>1161</v>
      </c>
      <c r="D48" s="54" t="s">
        <v>1162</v>
      </c>
      <c r="E48" s="6" t="s">
        <v>1163</v>
      </c>
      <c r="F48" s="19">
        <v>20</v>
      </c>
      <c r="G48" s="24">
        <v>199.32</v>
      </c>
      <c r="H48" s="24">
        <v>1.63</v>
      </c>
      <c r="I48" s="31">
        <v>7.99</v>
      </c>
      <c r="J48" s="31"/>
      <c r="K48" s="35" t="s">
        <v>593</v>
      </c>
    </row>
    <row r="49" spans="2:11" x14ac:dyDescent="0.35">
      <c r="B49" s="8" t="s">
        <v>1164</v>
      </c>
      <c r="C49" s="57" t="s">
        <v>121</v>
      </c>
      <c r="D49" s="54" t="s">
        <v>1165</v>
      </c>
      <c r="E49" s="6" t="s">
        <v>592</v>
      </c>
      <c r="F49" s="19">
        <v>7</v>
      </c>
      <c r="G49" s="24">
        <v>70.27</v>
      </c>
      <c r="H49" s="24">
        <v>0.56999999999999995</v>
      </c>
      <c r="I49" s="31">
        <v>7.1738</v>
      </c>
      <c r="J49" s="31"/>
      <c r="K49" s="35" t="s">
        <v>593</v>
      </c>
    </row>
    <row r="50" spans="2:11" x14ac:dyDescent="0.35">
      <c r="B50" s="8" t="s">
        <v>1166</v>
      </c>
      <c r="C50" s="57" t="s">
        <v>121</v>
      </c>
      <c r="D50" s="54" t="s">
        <v>1167</v>
      </c>
      <c r="E50" s="6" t="s">
        <v>592</v>
      </c>
      <c r="F50" s="19">
        <v>2</v>
      </c>
      <c r="G50" s="24">
        <v>20.04</v>
      </c>
      <c r="H50" s="24">
        <v>0.16</v>
      </c>
      <c r="I50" s="31">
        <v>7.1849999999999996</v>
      </c>
      <c r="J50" s="31"/>
      <c r="K50" s="35" t="s">
        <v>593</v>
      </c>
    </row>
    <row r="51" spans="2:11" x14ac:dyDescent="0.35">
      <c r="B51" s="8" t="s">
        <v>1168</v>
      </c>
      <c r="C51" s="57" t="s">
        <v>121</v>
      </c>
      <c r="D51" s="54" t="s">
        <v>1169</v>
      </c>
      <c r="E51" s="6" t="s">
        <v>592</v>
      </c>
      <c r="F51" s="19">
        <v>1</v>
      </c>
      <c r="G51" s="24">
        <v>10.01</v>
      </c>
      <c r="H51" s="24">
        <v>0.08</v>
      </c>
      <c r="I51" s="31">
        <v>7.0098000000000003</v>
      </c>
      <c r="J51" s="31"/>
      <c r="K51" s="35" t="s">
        <v>593</v>
      </c>
    </row>
    <row r="52" spans="2:11" x14ac:dyDescent="0.35">
      <c r="B52" s="8" t="s">
        <v>1170</v>
      </c>
      <c r="C52" s="57" t="s">
        <v>121</v>
      </c>
      <c r="D52" s="54" t="s">
        <v>1171</v>
      </c>
      <c r="E52" s="6" t="s">
        <v>592</v>
      </c>
      <c r="F52" s="19">
        <v>1</v>
      </c>
      <c r="G52" s="24">
        <v>10</v>
      </c>
      <c r="H52" s="24">
        <v>0.08</v>
      </c>
      <c r="I52" s="31">
        <v>7.1849999999999996</v>
      </c>
      <c r="J52" s="31"/>
      <c r="K52" s="35" t="s">
        <v>593</v>
      </c>
    </row>
    <row r="53" spans="2:11" x14ac:dyDescent="0.35">
      <c r="C53" s="58" t="s">
        <v>175</v>
      </c>
      <c r="D53" s="54"/>
      <c r="E53" s="6"/>
      <c r="F53" s="19"/>
      <c r="G53" s="25">
        <v>3531.76</v>
      </c>
      <c r="H53" s="25">
        <v>28.83</v>
      </c>
      <c r="I53" s="31"/>
      <c r="J53" s="31"/>
      <c r="K53" s="35"/>
    </row>
    <row r="54" spans="2:11" x14ac:dyDescent="0.35">
      <c r="C54" s="57"/>
      <c r="D54" s="54"/>
      <c r="E54" s="6"/>
      <c r="F54" s="19"/>
      <c r="G54" s="24"/>
      <c r="H54" s="24"/>
      <c r="I54" s="31"/>
      <c r="J54" s="31"/>
      <c r="K54" s="35"/>
    </row>
    <row r="55" spans="2:11" x14ac:dyDescent="0.35">
      <c r="C55" s="58" t="s">
        <v>7</v>
      </c>
      <c r="D55" s="54"/>
      <c r="E55" s="6"/>
      <c r="F55" s="19"/>
      <c r="G55" s="24" t="s">
        <v>2</v>
      </c>
      <c r="H55" s="24" t="s">
        <v>2</v>
      </c>
      <c r="I55" s="31"/>
      <c r="J55" s="31"/>
      <c r="K55" s="35"/>
    </row>
    <row r="56" spans="2:11" x14ac:dyDescent="0.35">
      <c r="C56" s="57"/>
      <c r="D56" s="54"/>
      <c r="E56" s="6"/>
      <c r="F56" s="19"/>
      <c r="G56" s="24"/>
      <c r="H56" s="24"/>
      <c r="I56" s="31"/>
      <c r="J56" s="31"/>
      <c r="K56" s="35"/>
    </row>
    <row r="57" spans="2:11" x14ac:dyDescent="0.35">
      <c r="C57" s="58" t="s">
        <v>8</v>
      </c>
      <c r="D57" s="54"/>
      <c r="E57" s="6"/>
      <c r="F57" s="19"/>
      <c r="G57" s="24" t="s">
        <v>2</v>
      </c>
      <c r="H57" s="24" t="s">
        <v>2</v>
      </c>
      <c r="I57" s="31"/>
      <c r="J57" s="31"/>
      <c r="K57" s="35"/>
    </row>
    <row r="58" spans="2:11" x14ac:dyDescent="0.35">
      <c r="C58" s="57"/>
      <c r="D58" s="54"/>
      <c r="E58" s="6"/>
      <c r="F58" s="19"/>
      <c r="G58" s="24"/>
      <c r="H58" s="24"/>
      <c r="I58" s="31"/>
      <c r="J58" s="31"/>
      <c r="K58" s="35"/>
    </row>
    <row r="59" spans="2:11" x14ac:dyDescent="0.35">
      <c r="C59" s="59" t="s">
        <v>9</v>
      </c>
      <c r="D59" s="54"/>
      <c r="E59" s="6"/>
      <c r="F59" s="19"/>
      <c r="G59" s="24"/>
      <c r="H59" s="24"/>
      <c r="I59" s="31"/>
      <c r="J59" s="31"/>
      <c r="K59" s="35"/>
    </row>
    <row r="60" spans="2:11" x14ac:dyDescent="0.35">
      <c r="B60" s="8" t="s">
        <v>725</v>
      </c>
      <c r="C60" s="57" t="s">
        <v>726</v>
      </c>
      <c r="D60" s="54" t="s">
        <v>727</v>
      </c>
      <c r="E60" s="6" t="s">
        <v>189</v>
      </c>
      <c r="F60" s="19">
        <v>1000000</v>
      </c>
      <c r="G60" s="24">
        <v>1036.3699999999999</v>
      </c>
      <c r="H60" s="24">
        <v>8.4600000000000009</v>
      </c>
      <c r="I60" s="31">
        <v>6.7146923999999997</v>
      </c>
      <c r="J60" s="31"/>
      <c r="K60" s="35"/>
    </row>
    <row r="61" spans="2:11" x14ac:dyDescent="0.35">
      <c r="B61" s="8" t="s">
        <v>710</v>
      </c>
      <c r="C61" s="57" t="s">
        <v>711</v>
      </c>
      <c r="D61" s="54" t="s">
        <v>712</v>
      </c>
      <c r="E61" s="6" t="s">
        <v>189</v>
      </c>
      <c r="F61" s="19">
        <v>1000000</v>
      </c>
      <c r="G61" s="24">
        <v>1014.74</v>
      </c>
      <c r="H61" s="24">
        <v>8.2799999999999994</v>
      </c>
      <c r="I61" s="31">
        <v>6.6871023999999997</v>
      </c>
      <c r="J61" s="31"/>
      <c r="K61" s="35"/>
    </row>
    <row r="62" spans="2:11" x14ac:dyDescent="0.35">
      <c r="C62" s="58" t="s">
        <v>175</v>
      </c>
      <c r="D62" s="54"/>
      <c r="E62" s="6"/>
      <c r="F62" s="19"/>
      <c r="G62" s="25">
        <v>2051.11</v>
      </c>
      <c r="H62" s="25">
        <v>16.739999999999998</v>
      </c>
      <c r="I62" s="31"/>
      <c r="J62" s="31"/>
      <c r="K62" s="35"/>
    </row>
    <row r="63" spans="2:11" x14ac:dyDescent="0.35">
      <c r="C63" s="57"/>
      <c r="D63" s="54"/>
      <c r="E63" s="6"/>
      <c r="F63" s="19"/>
      <c r="G63" s="24"/>
      <c r="H63" s="24"/>
      <c r="I63" s="31"/>
      <c r="J63" s="31"/>
      <c r="K63" s="35"/>
    </row>
    <row r="64" spans="2:11" x14ac:dyDescent="0.35">
      <c r="C64" s="59" t="s">
        <v>10</v>
      </c>
      <c r="D64" s="54"/>
      <c r="E64" s="6"/>
      <c r="F64" s="19"/>
      <c r="G64" s="24"/>
      <c r="H64" s="24"/>
      <c r="I64" s="31"/>
      <c r="J64" s="31"/>
      <c r="K64" s="35"/>
    </row>
    <row r="65" spans="1:11" x14ac:dyDescent="0.35">
      <c r="B65" s="8" t="s">
        <v>1172</v>
      </c>
      <c r="C65" s="57" t="s">
        <v>1173</v>
      </c>
      <c r="D65" s="54" t="s">
        <v>1174</v>
      </c>
      <c r="E65" s="6" t="s">
        <v>189</v>
      </c>
      <c r="F65" s="19">
        <v>1500000</v>
      </c>
      <c r="G65" s="24">
        <v>1548.19</v>
      </c>
      <c r="H65" s="24">
        <v>12.64</v>
      </c>
      <c r="I65" s="31">
        <v>7.0762131999999998</v>
      </c>
      <c r="J65" s="31"/>
      <c r="K65" s="35"/>
    </row>
    <row r="66" spans="1:11" x14ac:dyDescent="0.35">
      <c r="B66" s="8" t="s">
        <v>1175</v>
      </c>
      <c r="C66" s="57" t="s">
        <v>1176</v>
      </c>
      <c r="D66" s="54" t="s">
        <v>1177</v>
      </c>
      <c r="E66" s="6" t="s">
        <v>189</v>
      </c>
      <c r="F66" s="19">
        <v>500000</v>
      </c>
      <c r="G66" s="24">
        <v>522.20000000000005</v>
      </c>
      <c r="H66" s="24">
        <v>4.26</v>
      </c>
      <c r="I66" s="31">
        <v>7.1295118999999998</v>
      </c>
      <c r="J66" s="31"/>
      <c r="K66" s="35"/>
    </row>
    <row r="67" spans="1:11" x14ac:dyDescent="0.35">
      <c r="C67" s="58" t="s">
        <v>175</v>
      </c>
      <c r="D67" s="54"/>
      <c r="E67" s="6"/>
      <c r="F67" s="19"/>
      <c r="G67" s="25">
        <v>2070.39</v>
      </c>
      <c r="H67" s="25">
        <v>16.899999999999999</v>
      </c>
      <c r="I67" s="31"/>
      <c r="J67" s="31"/>
      <c r="K67" s="35"/>
    </row>
    <row r="68" spans="1:11" x14ac:dyDescent="0.35">
      <c r="C68" s="57"/>
      <c r="D68" s="54"/>
      <c r="E68" s="6"/>
      <c r="F68" s="19"/>
      <c r="G68" s="24"/>
      <c r="H68" s="24"/>
      <c r="I68" s="31"/>
      <c r="J68" s="31"/>
      <c r="K68" s="35"/>
    </row>
    <row r="69" spans="1:11" x14ac:dyDescent="0.35">
      <c r="A69" s="10"/>
      <c r="B69" s="28"/>
      <c r="C69" s="58" t="s">
        <v>11</v>
      </c>
      <c r="D69" s="54"/>
      <c r="E69" s="6"/>
      <c r="F69" s="19"/>
      <c r="G69" s="24"/>
      <c r="H69" s="24"/>
      <c r="I69" s="31"/>
      <c r="J69" s="31"/>
      <c r="K69" s="35"/>
    </row>
    <row r="70" spans="1:11" x14ac:dyDescent="0.35">
      <c r="A70" s="28"/>
      <c r="B70" s="28"/>
      <c r="C70" s="58" t="s">
        <v>13</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14</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15</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16</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C78" s="59" t="s">
        <v>17</v>
      </c>
      <c r="D78" s="54"/>
      <c r="E78" s="6"/>
      <c r="F78" s="19"/>
      <c r="G78" s="24"/>
      <c r="H78" s="24"/>
      <c r="I78" s="31"/>
      <c r="J78" s="31"/>
      <c r="K78" s="35"/>
    </row>
    <row r="79" spans="1:11" x14ac:dyDescent="0.35">
      <c r="B79" s="8" t="s">
        <v>1178</v>
      </c>
      <c r="C79" s="57" t="s">
        <v>1179</v>
      </c>
      <c r="D79" s="54" t="s">
        <v>1180</v>
      </c>
      <c r="E79" s="6" t="s">
        <v>189</v>
      </c>
      <c r="F79" s="19">
        <v>375000</v>
      </c>
      <c r="G79" s="24">
        <v>335.99</v>
      </c>
      <c r="H79" s="24">
        <v>2.74</v>
      </c>
      <c r="I79" s="31">
        <v>6.6406852000000001</v>
      </c>
      <c r="J79" s="31"/>
      <c r="K79" s="35"/>
    </row>
    <row r="80" spans="1:11" x14ac:dyDescent="0.35">
      <c r="C80" s="58" t="s">
        <v>175</v>
      </c>
      <c r="D80" s="54"/>
      <c r="E80" s="6"/>
      <c r="F80" s="19"/>
      <c r="G80" s="25">
        <v>335.99</v>
      </c>
      <c r="H80" s="25">
        <v>2.74</v>
      </c>
      <c r="I80" s="31"/>
      <c r="J80" s="31"/>
      <c r="K80" s="35"/>
    </row>
    <row r="81" spans="1:11" x14ac:dyDescent="0.35">
      <c r="C81" s="57"/>
      <c r="D81" s="54"/>
      <c r="E81" s="6"/>
      <c r="F81" s="19"/>
      <c r="G81" s="24"/>
      <c r="H81" s="24"/>
      <c r="I81" s="31"/>
      <c r="J81" s="31"/>
      <c r="K81" s="35"/>
    </row>
    <row r="82" spans="1:11" x14ac:dyDescent="0.35">
      <c r="A82" s="10"/>
      <c r="B82" s="28"/>
      <c r="C82" s="58" t="s">
        <v>18</v>
      </c>
      <c r="D82" s="54"/>
      <c r="E82" s="6"/>
      <c r="F82" s="19"/>
      <c r="G82" s="24"/>
      <c r="H82" s="24"/>
      <c r="I82" s="31"/>
      <c r="J82" s="31"/>
      <c r="K82" s="35"/>
    </row>
    <row r="83" spans="1:11" x14ac:dyDescent="0.35">
      <c r="A83" s="28"/>
      <c r="B83" s="28"/>
      <c r="C83" s="58" t="s">
        <v>19</v>
      </c>
      <c r="D83" s="54"/>
      <c r="E83" s="6"/>
      <c r="F83" s="19"/>
      <c r="G83" s="24" t="s">
        <v>2</v>
      </c>
      <c r="H83" s="24" t="s">
        <v>2</v>
      </c>
      <c r="I83" s="31"/>
      <c r="J83" s="31"/>
      <c r="K83" s="35"/>
    </row>
    <row r="84" spans="1:11" x14ac:dyDescent="0.35">
      <c r="A84" s="28"/>
      <c r="B84" s="28"/>
      <c r="C84" s="58"/>
      <c r="D84" s="54"/>
      <c r="E84" s="6"/>
      <c r="F84" s="19"/>
      <c r="G84" s="24"/>
      <c r="H84" s="24"/>
      <c r="I84" s="31"/>
      <c r="J84" s="31"/>
      <c r="K84" s="35"/>
    </row>
    <row r="85" spans="1:11" x14ac:dyDescent="0.35">
      <c r="A85" s="28"/>
      <c r="B85" s="28"/>
      <c r="C85" s="58" t="s">
        <v>20</v>
      </c>
      <c r="D85" s="54"/>
      <c r="E85" s="6"/>
      <c r="F85" s="19"/>
      <c r="G85" s="24" t="s">
        <v>2</v>
      </c>
      <c r="H85" s="24" t="s">
        <v>2</v>
      </c>
      <c r="I85" s="31"/>
      <c r="J85" s="31"/>
      <c r="K85" s="35"/>
    </row>
    <row r="86" spans="1:11" x14ac:dyDescent="0.35">
      <c r="A86" s="28"/>
      <c r="B86" s="28"/>
      <c r="C86" s="58"/>
      <c r="D86" s="54"/>
      <c r="E86" s="6"/>
      <c r="F86" s="19"/>
      <c r="G86" s="24"/>
      <c r="H86" s="24"/>
      <c r="I86" s="31"/>
      <c r="J86" s="31"/>
      <c r="K86" s="35"/>
    </row>
    <row r="87" spans="1:11" x14ac:dyDescent="0.35">
      <c r="A87" s="28"/>
      <c r="B87" s="28"/>
      <c r="C87" s="58" t="s">
        <v>21</v>
      </c>
      <c r="D87" s="54"/>
      <c r="E87" s="6"/>
      <c r="F87" s="19"/>
      <c r="G87" s="24" t="s">
        <v>2</v>
      </c>
      <c r="H87" s="24" t="s">
        <v>2</v>
      </c>
      <c r="I87" s="31"/>
      <c r="J87" s="31"/>
      <c r="K87" s="35"/>
    </row>
    <row r="88" spans="1:11" x14ac:dyDescent="0.35">
      <c r="A88" s="28"/>
      <c r="B88" s="28"/>
      <c r="C88" s="58"/>
      <c r="D88" s="54"/>
      <c r="E88" s="6"/>
      <c r="F88" s="19"/>
      <c r="G88" s="24"/>
      <c r="H88" s="24"/>
      <c r="I88" s="31"/>
      <c r="J88" s="31"/>
      <c r="K88" s="35"/>
    </row>
    <row r="89" spans="1:11" x14ac:dyDescent="0.35">
      <c r="A89" s="28"/>
      <c r="B89" s="28"/>
      <c r="C89" s="58" t="s">
        <v>22</v>
      </c>
      <c r="D89" s="54"/>
      <c r="E89" s="6"/>
      <c r="F89" s="19"/>
      <c r="G89" s="24" t="s">
        <v>2</v>
      </c>
      <c r="H89" s="24" t="s">
        <v>2</v>
      </c>
      <c r="I89" s="31"/>
      <c r="J89" s="31"/>
      <c r="K89" s="35"/>
    </row>
    <row r="90" spans="1:11" x14ac:dyDescent="0.35">
      <c r="A90" s="28"/>
      <c r="B90" s="28"/>
      <c r="C90" s="58"/>
      <c r="D90" s="54"/>
      <c r="E90" s="6"/>
      <c r="F90" s="19"/>
      <c r="G90" s="24"/>
      <c r="H90" s="24"/>
      <c r="I90" s="31"/>
      <c r="J90" s="31"/>
      <c r="K90" s="35"/>
    </row>
    <row r="91" spans="1:11" x14ac:dyDescent="0.35">
      <c r="A91" s="28"/>
      <c r="B91" s="28"/>
      <c r="C91" s="58" t="s">
        <v>23</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C93" s="59" t="s">
        <v>24</v>
      </c>
      <c r="D93" s="54"/>
      <c r="E93" s="6"/>
      <c r="F93" s="19"/>
      <c r="G93" s="24"/>
      <c r="H93" s="24"/>
      <c r="I93" s="31"/>
      <c r="J93" s="31"/>
      <c r="K93" s="35"/>
    </row>
    <row r="94" spans="1:11" x14ac:dyDescent="0.35">
      <c r="B94" s="8" t="s">
        <v>190</v>
      </c>
      <c r="C94" s="57" t="s">
        <v>191</v>
      </c>
      <c r="D94" s="54"/>
      <c r="E94" s="6"/>
      <c r="F94" s="19"/>
      <c r="G94" s="24">
        <v>1511.16</v>
      </c>
      <c r="H94" s="24">
        <v>12.34</v>
      </c>
      <c r="I94" s="31"/>
      <c r="J94" s="31"/>
      <c r="K94" s="35"/>
    </row>
    <row r="95" spans="1:11" x14ac:dyDescent="0.35">
      <c r="C95" s="58" t="s">
        <v>175</v>
      </c>
      <c r="D95" s="54"/>
      <c r="E95" s="6"/>
      <c r="F95" s="19"/>
      <c r="G95" s="25">
        <v>1511.16</v>
      </c>
      <c r="H95" s="25">
        <v>12.34</v>
      </c>
      <c r="I95" s="31"/>
      <c r="J95" s="31"/>
      <c r="K95" s="35"/>
    </row>
    <row r="96" spans="1:11" x14ac:dyDescent="0.35">
      <c r="C96" s="57"/>
      <c r="D96" s="54"/>
      <c r="E96" s="6"/>
      <c r="F96" s="19"/>
      <c r="G96" s="24"/>
      <c r="H96" s="24"/>
      <c r="I96" s="31"/>
      <c r="J96" s="31"/>
      <c r="K96" s="35"/>
    </row>
    <row r="97" spans="1:54" x14ac:dyDescent="0.35">
      <c r="A97" s="10"/>
      <c r="B97" s="28"/>
      <c r="C97" s="58" t="s">
        <v>25</v>
      </c>
      <c r="D97" s="54"/>
      <c r="E97" s="6"/>
      <c r="F97" s="19"/>
      <c r="G97" s="24"/>
      <c r="H97" s="24"/>
      <c r="I97" s="31"/>
      <c r="J97" s="31"/>
      <c r="K97" s="35"/>
    </row>
    <row r="98" spans="1:54" s="2" customFormat="1" ht="13.5" x14ac:dyDescent="0.35">
      <c r="A98" s="28"/>
      <c r="B98" s="28"/>
      <c r="C98" s="57" t="s">
        <v>5122</v>
      </c>
      <c r="D98" s="54"/>
      <c r="E98" s="6"/>
      <c r="F98" s="19"/>
      <c r="G98" s="24" t="s">
        <v>2</v>
      </c>
      <c r="H98" s="24" t="s">
        <v>2</v>
      </c>
      <c r="I98" s="31"/>
      <c r="J98" s="31"/>
      <c r="K98" s="35"/>
      <c r="L98" s="3"/>
      <c r="AI98" s="3"/>
      <c r="AV98" s="3"/>
      <c r="AX98" s="3"/>
      <c r="BB98" s="3"/>
    </row>
    <row r="99" spans="1:54" x14ac:dyDescent="0.35">
      <c r="B99" s="8"/>
      <c r="C99" s="57" t="s">
        <v>192</v>
      </c>
      <c r="D99" s="54"/>
      <c r="E99" s="6"/>
      <c r="F99" s="19"/>
      <c r="G99" s="24">
        <v>119.25</v>
      </c>
      <c r="H99" s="24">
        <v>0.99</v>
      </c>
      <c r="I99" s="31"/>
      <c r="J99" s="31"/>
      <c r="K99" s="35"/>
    </row>
    <row r="100" spans="1:54" x14ac:dyDescent="0.35">
      <c r="C100" s="58" t="s">
        <v>175</v>
      </c>
      <c r="D100" s="54"/>
      <c r="E100" s="6"/>
      <c r="F100" s="19"/>
      <c r="G100" s="25">
        <v>119.25</v>
      </c>
      <c r="H100" s="25">
        <v>0.99</v>
      </c>
      <c r="I100" s="31"/>
      <c r="J100" s="31"/>
      <c r="K100" s="35"/>
    </row>
    <row r="101" spans="1:54" x14ac:dyDescent="0.35">
      <c r="C101" s="57"/>
      <c r="D101" s="54"/>
      <c r="E101" s="6"/>
      <c r="F101" s="19"/>
      <c r="G101" s="24"/>
      <c r="H101" s="24"/>
      <c r="I101" s="31"/>
      <c r="J101" s="31"/>
      <c r="K101" s="35"/>
    </row>
    <row r="102" spans="1:54" x14ac:dyDescent="0.35">
      <c r="C102" s="60" t="s">
        <v>193</v>
      </c>
      <c r="D102" s="55"/>
      <c r="E102" s="5"/>
      <c r="F102" s="20"/>
      <c r="G102" s="26">
        <v>12250.84</v>
      </c>
      <c r="H102" s="26">
        <v>100</v>
      </c>
      <c r="I102" s="32"/>
      <c r="J102" s="32"/>
      <c r="K102" s="36"/>
    </row>
    <row r="105" spans="1:54" x14ac:dyDescent="0.35">
      <c r="C105" s="1" t="s">
        <v>194</v>
      </c>
    </row>
    <row r="106" spans="1:54" x14ac:dyDescent="0.35">
      <c r="C106" s="37" t="s">
        <v>195</v>
      </c>
      <c r="D106" s="37"/>
      <c r="E106" s="37"/>
      <c r="F106" s="37"/>
      <c r="G106" s="37"/>
      <c r="H106" s="37"/>
      <c r="I106" s="37"/>
      <c r="J106" s="37"/>
      <c r="K106" s="37"/>
    </row>
    <row r="107" spans="1:54" x14ac:dyDescent="0.35">
      <c r="C107" s="2" t="s">
        <v>196</v>
      </c>
    </row>
    <row r="108" spans="1:54" x14ac:dyDescent="0.35">
      <c r="C108" s="2" t="s">
        <v>197</v>
      </c>
    </row>
    <row r="109" spans="1:54" ht="30" customHeight="1" x14ac:dyDescent="0.35">
      <c r="C109" s="81" t="s">
        <v>198</v>
      </c>
      <c r="D109" s="82"/>
      <c r="E109" s="82"/>
      <c r="F109" s="82"/>
      <c r="G109" s="82"/>
      <c r="H109" s="82"/>
      <c r="I109" s="82"/>
      <c r="J109" s="82"/>
      <c r="K109" s="82"/>
    </row>
    <row r="110" spans="1:54" x14ac:dyDescent="0.35">
      <c r="C110" s="2" t="s">
        <v>199</v>
      </c>
    </row>
    <row r="112" spans="1:54" x14ac:dyDescent="0.35">
      <c r="C112" s="78" t="s">
        <v>5235</v>
      </c>
      <c r="E112" s="78" t="s">
        <v>5236</v>
      </c>
      <c r="F112" s="79"/>
    </row>
    <row r="113" spans="5:5" x14ac:dyDescent="0.35">
      <c r="E113" s="2" t="s">
        <v>5247</v>
      </c>
    </row>
  </sheetData>
  <mergeCells count="1">
    <mergeCell ref="C109:K109"/>
  </mergeCells>
  <hyperlinks>
    <hyperlink ref="J2" location="'Index'!A1" display="'Index'!A1" xr:uid="{B450131B-5C9D-41ED-B41A-CDFEBD49C4B2}"/>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64D7D-6894-46A6-8961-799B604CC78B}">
  <sheetPr codeName="Sheet112"/>
  <dimension ref="A1:IV76"/>
  <sheetViews>
    <sheetView showGridLines="0" zoomScale="90" zoomScaleNormal="90" workbookViewId="0">
      <pane ySplit="6" topLeftCell="A74"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11"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1181</v>
      </c>
      <c r="J2" s="38" t="s">
        <v>4846</v>
      </c>
    </row>
    <row r="3" spans="1:54" ht="16" x14ac:dyDescent="0.4">
      <c r="C3" s="1" t="s">
        <v>28</v>
      </c>
      <c r="D3" s="21" t="s">
        <v>1182</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1:11" x14ac:dyDescent="0.35">
      <c r="C17" s="57"/>
      <c r="D17" s="54"/>
      <c r="E17" s="6"/>
      <c r="F17" s="19"/>
      <c r="G17" s="24"/>
      <c r="H17" s="24"/>
      <c r="I17" s="31"/>
      <c r="J17" s="31"/>
      <c r="K17" s="35"/>
    </row>
    <row r="18" spans="1:11" x14ac:dyDescent="0.35">
      <c r="C18" s="58" t="s">
        <v>6</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C20" s="58" t="s">
        <v>7</v>
      </c>
      <c r="D20" s="54"/>
      <c r="E20" s="6"/>
      <c r="F20" s="19"/>
      <c r="G20" s="24" t="s">
        <v>2</v>
      </c>
      <c r="H20" s="24" t="s">
        <v>2</v>
      </c>
      <c r="I20" s="31"/>
      <c r="J20" s="31"/>
      <c r="K20" s="35"/>
    </row>
    <row r="21" spans="1:11" x14ac:dyDescent="0.35">
      <c r="C21" s="57"/>
      <c r="D21" s="54"/>
      <c r="E21" s="6"/>
      <c r="F21" s="19"/>
      <c r="G21" s="24"/>
      <c r="H21" s="24"/>
      <c r="I21" s="31"/>
      <c r="J21" s="31"/>
      <c r="K21" s="35"/>
    </row>
    <row r="22" spans="1:11" x14ac:dyDescent="0.35">
      <c r="C22" s="58" t="s">
        <v>8</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9</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10</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A28" s="10"/>
      <c r="B28" s="28"/>
      <c r="C28" s="58" t="s">
        <v>11</v>
      </c>
      <c r="D28" s="54"/>
      <c r="E28" s="6"/>
      <c r="F28" s="19"/>
      <c r="G28" s="24"/>
      <c r="H28" s="24"/>
      <c r="I28" s="31"/>
      <c r="J28" s="31"/>
      <c r="K28" s="35"/>
    </row>
    <row r="29" spans="1:11" x14ac:dyDescent="0.35">
      <c r="A29" s="28"/>
      <c r="B29" s="28"/>
      <c r="C29" s="58" t="s">
        <v>13</v>
      </c>
      <c r="D29" s="54"/>
      <c r="E29" s="6"/>
      <c r="F29" s="19"/>
      <c r="G29" s="24" t="s">
        <v>2</v>
      </c>
      <c r="H29" s="24" t="s">
        <v>2</v>
      </c>
      <c r="I29" s="31"/>
      <c r="J29" s="31"/>
      <c r="K29" s="35"/>
    </row>
    <row r="30" spans="1:11" x14ac:dyDescent="0.35">
      <c r="A30" s="28"/>
      <c r="B30" s="28"/>
      <c r="C30" s="58"/>
      <c r="D30" s="54"/>
      <c r="E30" s="6"/>
      <c r="F30" s="19"/>
      <c r="G30" s="24"/>
      <c r="H30" s="24"/>
      <c r="I30" s="31"/>
      <c r="J30" s="31"/>
      <c r="K30" s="35"/>
    </row>
    <row r="31" spans="1:11" x14ac:dyDescent="0.35">
      <c r="A31" s="28"/>
      <c r="B31" s="28"/>
      <c r="C31" s="58" t="s">
        <v>14</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C33" s="59" t="s">
        <v>15</v>
      </c>
      <c r="D33" s="54"/>
      <c r="E33" s="6"/>
      <c r="F33" s="19"/>
      <c r="G33" s="24"/>
      <c r="H33" s="24"/>
      <c r="I33" s="31"/>
      <c r="J33" s="31"/>
      <c r="K33" s="35"/>
    </row>
    <row r="34" spans="1:11" x14ac:dyDescent="0.35">
      <c r="B34" s="8" t="s">
        <v>1083</v>
      </c>
      <c r="C34" s="57" t="s">
        <v>1084</v>
      </c>
      <c r="D34" s="54" t="s">
        <v>1085</v>
      </c>
      <c r="E34" s="6" t="s">
        <v>189</v>
      </c>
      <c r="F34" s="19">
        <v>30000000</v>
      </c>
      <c r="G34" s="24">
        <v>29953.62</v>
      </c>
      <c r="H34" s="24">
        <v>2.4700000000000002</v>
      </c>
      <c r="I34" s="31">
        <v>6.2796000000000003</v>
      </c>
      <c r="J34" s="31"/>
      <c r="K34" s="35"/>
    </row>
    <row r="35" spans="1:11" x14ac:dyDescent="0.35">
      <c r="B35" s="8" t="s">
        <v>1183</v>
      </c>
      <c r="C35" s="57" t="s">
        <v>1184</v>
      </c>
      <c r="D35" s="54" t="s">
        <v>1185</v>
      </c>
      <c r="E35" s="6" t="s">
        <v>189</v>
      </c>
      <c r="F35" s="19">
        <v>25000000</v>
      </c>
      <c r="G35" s="24">
        <v>24930.38</v>
      </c>
      <c r="H35" s="24">
        <v>2.06</v>
      </c>
      <c r="I35" s="31">
        <v>6.3710000000000004</v>
      </c>
      <c r="J35" s="31"/>
      <c r="K35" s="35"/>
    </row>
    <row r="36" spans="1:11" x14ac:dyDescent="0.35">
      <c r="B36" s="8" t="s">
        <v>1186</v>
      </c>
      <c r="C36" s="57" t="s">
        <v>1187</v>
      </c>
      <c r="D36" s="54" t="s">
        <v>1188</v>
      </c>
      <c r="E36" s="6" t="s">
        <v>189</v>
      </c>
      <c r="F36" s="19">
        <v>20000000</v>
      </c>
      <c r="G36" s="24">
        <v>19989.580000000002</v>
      </c>
      <c r="H36" s="24">
        <v>1.65</v>
      </c>
      <c r="I36" s="31">
        <v>6.3421000000000003</v>
      </c>
      <c r="J36" s="31"/>
      <c r="K36" s="35"/>
    </row>
    <row r="37" spans="1:11" x14ac:dyDescent="0.35">
      <c r="B37" s="8" t="s">
        <v>1189</v>
      </c>
      <c r="C37" s="57" t="s">
        <v>1190</v>
      </c>
      <c r="D37" s="54" t="s">
        <v>1191</v>
      </c>
      <c r="E37" s="6" t="s">
        <v>189</v>
      </c>
      <c r="F37" s="19">
        <v>15500000</v>
      </c>
      <c r="G37" s="24">
        <v>15494.61</v>
      </c>
      <c r="H37" s="24">
        <v>1.28</v>
      </c>
      <c r="I37" s="31">
        <v>6.3623000000000003</v>
      </c>
      <c r="J37" s="31"/>
      <c r="K37" s="35"/>
    </row>
    <row r="38" spans="1:11" x14ac:dyDescent="0.35">
      <c r="C38" s="58" t="s">
        <v>175</v>
      </c>
      <c r="D38" s="54"/>
      <c r="E38" s="6"/>
      <c r="F38" s="19"/>
      <c r="G38" s="25">
        <v>90368.19</v>
      </c>
      <c r="H38" s="25">
        <v>7.46</v>
      </c>
      <c r="I38" s="31"/>
      <c r="J38" s="31"/>
      <c r="K38" s="35"/>
    </row>
    <row r="39" spans="1:11" x14ac:dyDescent="0.35">
      <c r="C39" s="57"/>
      <c r="D39" s="54"/>
      <c r="E39" s="6"/>
      <c r="F39" s="19"/>
      <c r="G39" s="24"/>
      <c r="H39" s="24"/>
      <c r="I39" s="31"/>
      <c r="J39" s="31"/>
      <c r="K39" s="35"/>
    </row>
    <row r="40" spans="1:11" x14ac:dyDescent="0.35">
      <c r="C40" s="58" t="s">
        <v>16</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C42" s="58" t="s">
        <v>17</v>
      </c>
      <c r="D42" s="54"/>
      <c r="E42" s="6"/>
      <c r="F42" s="19"/>
      <c r="G42" s="24" t="s">
        <v>2</v>
      </c>
      <c r="H42" s="24" t="s">
        <v>2</v>
      </c>
      <c r="I42" s="31"/>
      <c r="J42" s="31"/>
      <c r="K42" s="35"/>
    </row>
    <row r="43" spans="1:11" x14ac:dyDescent="0.35">
      <c r="C43" s="57"/>
      <c r="D43" s="54"/>
      <c r="E43" s="6"/>
      <c r="F43" s="19"/>
      <c r="G43" s="24"/>
      <c r="H43" s="24"/>
      <c r="I43" s="31"/>
      <c r="J43" s="31"/>
      <c r="K43" s="35"/>
    </row>
    <row r="44" spans="1:11" x14ac:dyDescent="0.35">
      <c r="A44" s="10"/>
      <c r="B44" s="28"/>
      <c r="C44" s="58" t="s">
        <v>18</v>
      </c>
      <c r="D44" s="54"/>
      <c r="E44" s="6"/>
      <c r="F44" s="19"/>
      <c r="G44" s="24"/>
      <c r="H44" s="24"/>
      <c r="I44" s="31"/>
      <c r="J44" s="31"/>
      <c r="K44" s="35"/>
    </row>
    <row r="45" spans="1:11" x14ac:dyDescent="0.35">
      <c r="A45" s="28"/>
      <c r="B45" s="28"/>
      <c r="C45" s="58" t="s">
        <v>19</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20</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21</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22</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23</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1192</v>
      </c>
      <c r="C56" s="57" t="s">
        <v>1193</v>
      </c>
      <c r="D56" s="54"/>
      <c r="E56" s="6"/>
      <c r="F56" s="19"/>
      <c r="G56" s="24">
        <v>894491.34</v>
      </c>
      <c r="H56" s="24">
        <v>73.819999999999993</v>
      </c>
      <c r="I56" s="31"/>
      <c r="J56" s="31"/>
      <c r="K56" s="35"/>
    </row>
    <row r="57" spans="1:54" x14ac:dyDescent="0.35">
      <c r="B57" s="8" t="s">
        <v>190</v>
      </c>
      <c r="C57" s="57" t="s">
        <v>191</v>
      </c>
      <c r="D57" s="54"/>
      <c r="E57" s="6"/>
      <c r="F57" s="19"/>
      <c r="G57" s="24">
        <v>228063.55</v>
      </c>
      <c r="H57" s="24">
        <v>18.82</v>
      </c>
      <c r="I57" s="31"/>
      <c r="J57" s="31"/>
      <c r="K57" s="35"/>
    </row>
    <row r="58" spans="1:54" x14ac:dyDescent="0.35">
      <c r="C58" s="58" t="s">
        <v>175</v>
      </c>
      <c r="D58" s="54"/>
      <c r="E58" s="6"/>
      <c r="F58" s="19"/>
      <c r="G58" s="25">
        <f>SUM(G56:G57)</f>
        <v>1122554.8899999999</v>
      </c>
      <c r="H58" s="25">
        <f>SUM(H56:H57)</f>
        <v>92.639999999999986</v>
      </c>
      <c r="I58" s="31"/>
      <c r="J58" s="31"/>
      <c r="K58" s="35"/>
    </row>
    <row r="59" spans="1:54" x14ac:dyDescent="0.35">
      <c r="C59" s="57"/>
      <c r="D59" s="54"/>
      <c r="E59" s="6"/>
      <c r="F59" s="19"/>
      <c r="G59" s="24"/>
      <c r="H59" s="24"/>
      <c r="I59" s="31"/>
      <c r="J59" s="31"/>
      <c r="K59" s="35"/>
    </row>
    <row r="60" spans="1:54" x14ac:dyDescent="0.35">
      <c r="A60" s="10"/>
      <c r="B60" s="28"/>
      <c r="C60" s="58" t="s">
        <v>25</v>
      </c>
      <c r="D60" s="54"/>
      <c r="E60" s="6"/>
      <c r="F60" s="19"/>
      <c r="G60" s="24"/>
      <c r="H60" s="24"/>
      <c r="I60" s="31"/>
      <c r="J60" s="31"/>
      <c r="K60" s="35"/>
    </row>
    <row r="61" spans="1:54" s="2" customFormat="1" ht="13.5" x14ac:dyDescent="0.35">
      <c r="A61" s="28"/>
      <c r="B61" s="28"/>
      <c r="C61" s="57" t="s">
        <v>5122</v>
      </c>
      <c r="D61" s="54"/>
      <c r="E61" s="6"/>
      <c r="F61" s="19"/>
      <c r="G61" s="24" t="s">
        <v>2</v>
      </c>
      <c r="H61" s="24" t="s">
        <v>2</v>
      </c>
      <c r="I61" s="31"/>
      <c r="J61" s="31"/>
      <c r="K61" s="35"/>
      <c r="L61" s="3"/>
      <c r="AI61" s="3"/>
      <c r="AV61" s="3"/>
      <c r="AX61" s="3"/>
      <c r="BB61" s="3"/>
    </row>
    <row r="62" spans="1:54" x14ac:dyDescent="0.35">
      <c r="B62" s="8"/>
      <c r="C62" s="57" t="s">
        <v>192</v>
      </c>
      <c r="D62" s="54"/>
      <c r="E62" s="6"/>
      <c r="F62" s="19"/>
      <c r="G62" s="24">
        <v>-1147.8599999999999</v>
      </c>
      <c r="H62" s="24">
        <v>-9.9999999999999992E-2</v>
      </c>
      <c r="I62" s="31"/>
      <c r="J62" s="31"/>
      <c r="K62" s="35"/>
    </row>
    <row r="63" spans="1:54" x14ac:dyDescent="0.35">
      <c r="C63" s="58" t="s">
        <v>175</v>
      </c>
      <c r="D63" s="54"/>
      <c r="E63" s="6"/>
      <c r="F63" s="19"/>
      <c r="G63" s="25">
        <f>SUM(G62)</f>
        <v>-1147.8599999999999</v>
      </c>
      <c r="H63" s="25">
        <v>-9.9999999999999992E-2</v>
      </c>
      <c r="I63" s="31"/>
      <c r="J63" s="31"/>
      <c r="K63" s="35"/>
    </row>
    <row r="64" spans="1:54" x14ac:dyDescent="0.35">
      <c r="C64" s="57"/>
      <c r="D64" s="54"/>
      <c r="E64" s="6"/>
      <c r="F64" s="19"/>
      <c r="G64" s="24"/>
      <c r="H64" s="24"/>
      <c r="I64" s="31"/>
      <c r="J64" s="31"/>
      <c r="K64" s="35"/>
    </row>
    <row r="65" spans="3:11" x14ac:dyDescent="0.35">
      <c r="C65" s="60" t="s">
        <v>193</v>
      </c>
      <c r="D65" s="55"/>
      <c r="E65" s="5"/>
      <c r="F65" s="20"/>
      <c r="G65" s="26">
        <v>1211775.22</v>
      </c>
      <c r="H65" s="26">
        <v>100</v>
      </c>
      <c r="I65" s="32"/>
      <c r="J65" s="32"/>
      <c r="K65" s="36"/>
    </row>
    <row r="68" spans="3:11" x14ac:dyDescent="0.35">
      <c r="C68" s="1" t="s">
        <v>194</v>
      </c>
    </row>
    <row r="69" spans="3:11" x14ac:dyDescent="0.35">
      <c r="C69" s="37" t="s">
        <v>195</v>
      </c>
      <c r="D69" s="37"/>
      <c r="E69" s="37"/>
      <c r="F69" s="37"/>
      <c r="G69" s="37"/>
      <c r="H69" s="37"/>
      <c r="I69" s="37"/>
      <c r="J69" s="37"/>
      <c r="K69" s="37"/>
    </row>
    <row r="70" spans="3:11" x14ac:dyDescent="0.35">
      <c r="C70" s="2" t="s">
        <v>196</v>
      </c>
    </row>
    <row r="71" spans="3:11" x14ac:dyDescent="0.35">
      <c r="C71" s="2" t="s">
        <v>197</v>
      </c>
    </row>
    <row r="72" spans="3:11" ht="30" customHeight="1" x14ac:dyDescent="0.35">
      <c r="C72" s="81" t="s">
        <v>198</v>
      </c>
      <c r="D72" s="82"/>
      <c r="E72" s="82"/>
      <c r="F72" s="82"/>
      <c r="G72" s="82"/>
      <c r="H72" s="82"/>
      <c r="I72" s="82"/>
      <c r="J72" s="82"/>
      <c r="K72" s="82"/>
    </row>
    <row r="73" spans="3:11" x14ac:dyDescent="0.35">
      <c r="C73" s="2" t="s">
        <v>199</v>
      </c>
    </row>
    <row r="75" spans="3:11" x14ac:dyDescent="0.35">
      <c r="C75" s="78" t="s">
        <v>5235</v>
      </c>
      <c r="E75" s="78" t="s">
        <v>5236</v>
      </c>
      <c r="F75" s="79"/>
    </row>
    <row r="76" spans="3:11" x14ac:dyDescent="0.35">
      <c r="E76" s="2" t="s">
        <v>5248</v>
      </c>
    </row>
  </sheetData>
  <mergeCells count="1">
    <mergeCell ref="C72:K72"/>
  </mergeCells>
  <hyperlinks>
    <hyperlink ref="J2" location="'Index'!A1" display="'Index'!A1" xr:uid="{7E958A4B-6739-4451-BE7D-C3A3E894AAC3}"/>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06D2F-44C1-44AB-8384-25D9E03F75BC}">
  <sheetPr codeName="Sheet113"/>
  <dimension ref="A1:IV117"/>
  <sheetViews>
    <sheetView showGridLines="0" zoomScale="90" zoomScaleNormal="90" workbookViewId="0">
      <pane ySplit="6" topLeftCell="A112"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1194</v>
      </c>
      <c r="J2" s="38" t="s">
        <v>4846</v>
      </c>
    </row>
    <row r="3" spans="1:54" ht="16" x14ac:dyDescent="0.4">
      <c r="C3" s="1" t="s">
        <v>28</v>
      </c>
      <c r="D3" s="21" t="s">
        <v>1195</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776</v>
      </c>
      <c r="C18" s="57" t="s">
        <v>154</v>
      </c>
      <c r="D18" s="54" t="s">
        <v>777</v>
      </c>
      <c r="E18" s="6" t="s">
        <v>628</v>
      </c>
      <c r="F18" s="19">
        <v>30000</v>
      </c>
      <c r="G18" s="24">
        <v>30220.799999999999</v>
      </c>
      <c r="H18" s="24">
        <v>4.66</v>
      </c>
      <c r="I18" s="31">
        <v>7.875</v>
      </c>
      <c r="J18" s="31"/>
      <c r="K18" s="35" t="s">
        <v>593</v>
      </c>
    </row>
    <row r="19" spans="2:11" x14ac:dyDescent="0.35">
      <c r="B19" s="8" t="s">
        <v>701</v>
      </c>
      <c r="C19" s="57" t="s">
        <v>679</v>
      </c>
      <c r="D19" s="54" t="s">
        <v>702</v>
      </c>
      <c r="E19" s="6" t="s">
        <v>681</v>
      </c>
      <c r="F19" s="19">
        <v>25000</v>
      </c>
      <c r="G19" s="24">
        <v>25008.48</v>
      </c>
      <c r="H19" s="24">
        <v>3.86</v>
      </c>
      <c r="I19" s="31">
        <v>9.7248999999999999</v>
      </c>
      <c r="J19" s="31"/>
      <c r="K19" s="35" t="s">
        <v>593</v>
      </c>
    </row>
    <row r="20" spans="2:11" x14ac:dyDescent="0.35">
      <c r="B20" s="8" t="s">
        <v>778</v>
      </c>
      <c r="C20" s="57" t="s">
        <v>779</v>
      </c>
      <c r="D20" s="54" t="s">
        <v>780</v>
      </c>
      <c r="E20" s="6" t="s">
        <v>781</v>
      </c>
      <c r="F20" s="19">
        <v>24000</v>
      </c>
      <c r="G20" s="24">
        <v>23158.34</v>
      </c>
      <c r="H20" s="24">
        <v>3.57</v>
      </c>
      <c r="I20" s="31">
        <v>8.6449999999999996</v>
      </c>
      <c r="J20" s="31"/>
      <c r="K20" s="35" t="s">
        <v>593</v>
      </c>
    </row>
    <row r="21" spans="2:11" x14ac:dyDescent="0.35">
      <c r="B21" s="8" t="s">
        <v>650</v>
      </c>
      <c r="C21" s="57" t="s">
        <v>651</v>
      </c>
      <c r="D21" s="54" t="s">
        <v>652</v>
      </c>
      <c r="E21" s="6" t="s">
        <v>618</v>
      </c>
      <c r="F21" s="19">
        <v>22000</v>
      </c>
      <c r="G21" s="24">
        <v>22150.92</v>
      </c>
      <c r="H21" s="24">
        <v>3.42</v>
      </c>
      <c r="I21" s="31">
        <v>7.9896000000000003</v>
      </c>
      <c r="J21" s="31"/>
      <c r="K21" s="35" t="s">
        <v>593</v>
      </c>
    </row>
    <row r="22" spans="2:11" x14ac:dyDescent="0.35">
      <c r="B22" s="8" t="s">
        <v>1196</v>
      </c>
      <c r="C22" s="57" t="s">
        <v>1197</v>
      </c>
      <c r="D22" s="54" t="s">
        <v>1198</v>
      </c>
      <c r="E22" s="6" t="s">
        <v>1199</v>
      </c>
      <c r="F22" s="19">
        <v>2250</v>
      </c>
      <c r="G22" s="24">
        <v>22144.97</v>
      </c>
      <c r="H22" s="24">
        <v>3.42</v>
      </c>
      <c r="I22" s="31">
        <v>9.1087000000000007</v>
      </c>
      <c r="J22" s="31"/>
      <c r="K22" s="35" t="s">
        <v>593</v>
      </c>
    </row>
    <row r="23" spans="2:11" x14ac:dyDescent="0.35">
      <c r="B23" s="8" t="s">
        <v>666</v>
      </c>
      <c r="C23" s="57" t="s">
        <v>667</v>
      </c>
      <c r="D23" s="54" t="s">
        <v>668</v>
      </c>
      <c r="E23" s="6" t="s">
        <v>669</v>
      </c>
      <c r="F23" s="19">
        <v>21000</v>
      </c>
      <c r="G23" s="24">
        <v>20996.85</v>
      </c>
      <c r="H23" s="24">
        <v>3.24</v>
      </c>
      <c r="I23" s="31">
        <v>9.4358000000000004</v>
      </c>
      <c r="J23" s="31"/>
      <c r="K23" s="35" t="s">
        <v>593</v>
      </c>
    </row>
    <row r="24" spans="2:11" x14ac:dyDescent="0.35">
      <c r="B24" s="8" t="s">
        <v>792</v>
      </c>
      <c r="C24" s="57" t="s">
        <v>793</v>
      </c>
      <c r="D24" s="54" t="s">
        <v>794</v>
      </c>
      <c r="E24" s="6" t="s">
        <v>592</v>
      </c>
      <c r="F24" s="19">
        <v>200</v>
      </c>
      <c r="G24" s="24">
        <v>20031.66</v>
      </c>
      <c r="H24" s="24">
        <v>3.09</v>
      </c>
      <c r="I24" s="31">
        <v>7.3852000000000002</v>
      </c>
      <c r="J24" s="31">
        <v>7.37798435865</v>
      </c>
      <c r="K24" s="35" t="s">
        <v>593</v>
      </c>
    </row>
    <row r="25" spans="2:11" x14ac:dyDescent="0.35">
      <c r="B25" s="8" t="s">
        <v>784</v>
      </c>
      <c r="C25" s="57" t="s">
        <v>785</v>
      </c>
      <c r="D25" s="54" t="s">
        <v>786</v>
      </c>
      <c r="E25" s="6" t="s">
        <v>787</v>
      </c>
      <c r="F25" s="19">
        <v>16600</v>
      </c>
      <c r="G25" s="24">
        <v>16639.47</v>
      </c>
      <c r="H25" s="24">
        <v>2.57</v>
      </c>
      <c r="I25" s="31">
        <v>9.7812000000000001</v>
      </c>
      <c r="J25" s="31"/>
      <c r="K25" s="35" t="s">
        <v>593</v>
      </c>
    </row>
    <row r="26" spans="2:11" x14ac:dyDescent="0.35">
      <c r="B26" s="8" t="s">
        <v>664</v>
      </c>
      <c r="C26" s="57" t="s">
        <v>603</v>
      </c>
      <c r="D26" s="54" t="s">
        <v>665</v>
      </c>
      <c r="E26" s="6" t="s">
        <v>605</v>
      </c>
      <c r="F26" s="19">
        <v>15000</v>
      </c>
      <c r="G26" s="24">
        <v>15380.64</v>
      </c>
      <c r="H26" s="24">
        <v>2.37</v>
      </c>
      <c r="I26" s="31">
        <v>8.0460999999999991</v>
      </c>
      <c r="J26" s="31"/>
      <c r="K26" s="35"/>
    </row>
    <row r="27" spans="2:11" x14ac:dyDescent="0.35">
      <c r="B27" s="8" t="s">
        <v>1200</v>
      </c>
      <c r="C27" s="57" t="s">
        <v>226</v>
      </c>
      <c r="D27" s="54" t="s">
        <v>1201</v>
      </c>
      <c r="E27" s="6" t="s">
        <v>605</v>
      </c>
      <c r="F27" s="19">
        <v>1500</v>
      </c>
      <c r="G27" s="24">
        <v>14906.91</v>
      </c>
      <c r="H27" s="24">
        <v>2.2999999999999998</v>
      </c>
      <c r="I27" s="31">
        <v>7.7750000000000004</v>
      </c>
      <c r="J27" s="31"/>
      <c r="K27" s="35" t="s">
        <v>593</v>
      </c>
    </row>
    <row r="28" spans="2:11" x14ac:dyDescent="0.35">
      <c r="B28" s="8" t="s">
        <v>625</v>
      </c>
      <c r="C28" s="57" t="s">
        <v>626</v>
      </c>
      <c r="D28" s="54" t="s">
        <v>627</v>
      </c>
      <c r="E28" s="6" t="s">
        <v>628</v>
      </c>
      <c r="F28" s="19">
        <v>14000</v>
      </c>
      <c r="G28" s="24">
        <v>14197.06</v>
      </c>
      <c r="H28" s="24">
        <v>2.19</v>
      </c>
      <c r="I28" s="31">
        <v>7.625</v>
      </c>
      <c r="J28" s="31"/>
      <c r="K28" s="35" t="s">
        <v>593</v>
      </c>
    </row>
    <row r="29" spans="2:11" x14ac:dyDescent="0.35">
      <c r="B29" s="8" t="s">
        <v>801</v>
      </c>
      <c r="C29" s="57" t="s">
        <v>352</v>
      </c>
      <c r="D29" s="54" t="s">
        <v>802</v>
      </c>
      <c r="E29" s="6" t="s">
        <v>618</v>
      </c>
      <c r="F29" s="19">
        <v>1200</v>
      </c>
      <c r="G29" s="24">
        <v>11982.08</v>
      </c>
      <c r="H29" s="24">
        <v>1.85</v>
      </c>
      <c r="I29" s="31">
        <v>8.7050000000000001</v>
      </c>
      <c r="J29" s="31"/>
      <c r="K29" s="35" t="s">
        <v>593</v>
      </c>
    </row>
    <row r="30" spans="2:11" x14ac:dyDescent="0.35">
      <c r="B30" s="8" t="s">
        <v>703</v>
      </c>
      <c r="C30" s="57" t="s">
        <v>704</v>
      </c>
      <c r="D30" s="54" t="s">
        <v>705</v>
      </c>
      <c r="E30" s="6" t="s">
        <v>706</v>
      </c>
      <c r="F30" s="19">
        <v>23500</v>
      </c>
      <c r="G30" s="24">
        <v>11794.63</v>
      </c>
      <c r="H30" s="24">
        <v>1.82</v>
      </c>
      <c r="I30" s="31">
        <v>9.8697999999999997</v>
      </c>
      <c r="J30" s="31"/>
      <c r="K30" s="35" t="s">
        <v>593</v>
      </c>
    </row>
    <row r="31" spans="2:11" x14ac:dyDescent="0.35">
      <c r="B31" s="8" t="s">
        <v>1202</v>
      </c>
      <c r="C31" s="57" t="s">
        <v>642</v>
      </c>
      <c r="D31" s="54" t="s">
        <v>1203</v>
      </c>
      <c r="E31" s="6" t="s">
        <v>644</v>
      </c>
      <c r="F31" s="19">
        <v>9500</v>
      </c>
      <c r="G31" s="24">
        <v>9538.99</v>
      </c>
      <c r="H31" s="24">
        <v>1.47</v>
      </c>
      <c r="I31" s="31">
        <v>7.9147999999999996</v>
      </c>
      <c r="J31" s="31"/>
      <c r="K31" s="35" t="s">
        <v>593</v>
      </c>
    </row>
    <row r="32" spans="2:11" x14ac:dyDescent="0.35">
      <c r="B32" s="8" t="s">
        <v>1204</v>
      </c>
      <c r="C32" s="57" t="s">
        <v>226</v>
      </c>
      <c r="D32" s="54" t="s">
        <v>1205</v>
      </c>
      <c r="E32" s="6" t="s">
        <v>605</v>
      </c>
      <c r="F32" s="19">
        <v>850</v>
      </c>
      <c r="G32" s="24">
        <v>8405.2199999999993</v>
      </c>
      <c r="H32" s="24">
        <v>1.3</v>
      </c>
      <c r="I32" s="31">
        <v>7.8867000000000003</v>
      </c>
      <c r="J32" s="31"/>
      <c r="K32" s="35" t="s">
        <v>593</v>
      </c>
    </row>
    <row r="33" spans="2:11" x14ac:dyDescent="0.35">
      <c r="B33" s="8" t="s">
        <v>798</v>
      </c>
      <c r="C33" s="57" t="s">
        <v>799</v>
      </c>
      <c r="D33" s="54" t="s">
        <v>800</v>
      </c>
      <c r="E33" s="6" t="s">
        <v>681</v>
      </c>
      <c r="F33" s="19">
        <v>11000</v>
      </c>
      <c r="G33" s="24">
        <v>8268.9599999999991</v>
      </c>
      <c r="H33" s="24">
        <v>1.28</v>
      </c>
      <c r="I33" s="31">
        <v>8.4895999999999994</v>
      </c>
      <c r="J33" s="31"/>
      <c r="K33" s="35" t="s">
        <v>593</v>
      </c>
    </row>
    <row r="34" spans="2:11" x14ac:dyDescent="0.35">
      <c r="B34" s="8" t="s">
        <v>1206</v>
      </c>
      <c r="C34" s="57" t="s">
        <v>1207</v>
      </c>
      <c r="D34" s="54" t="s">
        <v>1208</v>
      </c>
      <c r="E34" s="6" t="s">
        <v>1209</v>
      </c>
      <c r="F34" s="19">
        <v>830</v>
      </c>
      <c r="G34" s="24">
        <v>8211.66</v>
      </c>
      <c r="H34" s="24">
        <v>1.27</v>
      </c>
      <c r="I34" s="31">
        <v>8.2849000000000004</v>
      </c>
      <c r="J34" s="31"/>
      <c r="K34" s="35" t="s">
        <v>593</v>
      </c>
    </row>
    <row r="35" spans="2:11" x14ac:dyDescent="0.35">
      <c r="B35" s="8" t="s">
        <v>795</v>
      </c>
      <c r="C35" s="57" t="s">
        <v>796</v>
      </c>
      <c r="D35" s="54" t="s">
        <v>797</v>
      </c>
      <c r="E35" s="6" t="s">
        <v>791</v>
      </c>
      <c r="F35" s="19">
        <v>8000</v>
      </c>
      <c r="G35" s="24">
        <v>8023.04</v>
      </c>
      <c r="H35" s="24">
        <v>1.24</v>
      </c>
      <c r="I35" s="31">
        <v>8.2074999999999996</v>
      </c>
      <c r="J35" s="31"/>
      <c r="K35" s="35" t="s">
        <v>593</v>
      </c>
    </row>
    <row r="36" spans="2:11" x14ac:dyDescent="0.35">
      <c r="B36" s="8" t="s">
        <v>1210</v>
      </c>
      <c r="C36" s="57" t="s">
        <v>590</v>
      </c>
      <c r="D36" s="54" t="s">
        <v>1211</v>
      </c>
      <c r="E36" s="6" t="s">
        <v>592</v>
      </c>
      <c r="F36" s="19">
        <v>750</v>
      </c>
      <c r="G36" s="24">
        <v>7609.22</v>
      </c>
      <c r="H36" s="24">
        <v>1.17</v>
      </c>
      <c r="I36" s="31">
        <v>7.42</v>
      </c>
      <c r="J36" s="31"/>
      <c r="K36" s="35" t="s">
        <v>593</v>
      </c>
    </row>
    <row r="37" spans="2:11" x14ac:dyDescent="0.35">
      <c r="B37" s="8" t="s">
        <v>1212</v>
      </c>
      <c r="C37" s="57" t="s">
        <v>834</v>
      </c>
      <c r="D37" s="54" t="s">
        <v>1213</v>
      </c>
      <c r="E37" s="6" t="s">
        <v>787</v>
      </c>
      <c r="F37" s="19">
        <v>7500</v>
      </c>
      <c r="G37" s="24">
        <v>7502.18</v>
      </c>
      <c r="H37" s="24">
        <v>1.1599999999999999</v>
      </c>
      <c r="I37" s="31">
        <v>8.5097000000000005</v>
      </c>
      <c r="J37" s="31"/>
      <c r="K37" s="35" t="s">
        <v>593</v>
      </c>
    </row>
    <row r="38" spans="2:11" x14ac:dyDescent="0.35">
      <c r="B38" s="8" t="s">
        <v>1214</v>
      </c>
      <c r="C38" s="57" t="s">
        <v>1215</v>
      </c>
      <c r="D38" s="54" t="s">
        <v>1216</v>
      </c>
      <c r="E38" s="6" t="s">
        <v>681</v>
      </c>
      <c r="F38" s="19">
        <v>7500</v>
      </c>
      <c r="G38" s="24">
        <v>7477.34</v>
      </c>
      <c r="H38" s="24">
        <v>1.1499999999999999</v>
      </c>
      <c r="I38" s="31">
        <v>9.2675000000000001</v>
      </c>
      <c r="J38" s="31"/>
      <c r="K38" s="35" t="s">
        <v>593</v>
      </c>
    </row>
    <row r="39" spans="2:11" x14ac:dyDescent="0.35">
      <c r="B39" s="8" t="s">
        <v>1217</v>
      </c>
      <c r="C39" s="57" t="s">
        <v>1215</v>
      </c>
      <c r="D39" s="54" t="s">
        <v>1218</v>
      </c>
      <c r="E39" s="6" t="s">
        <v>681</v>
      </c>
      <c r="F39" s="19">
        <v>7000</v>
      </c>
      <c r="G39" s="24">
        <v>6978.88</v>
      </c>
      <c r="H39" s="24">
        <v>1.08</v>
      </c>
      <c r="I39" s="31">
        <v>9.27</v>
      </c>
      <c r="J39" s="31"/>
      <c r="K39" s="35" t="s">
        <v>593</v>
      </c>
    </row>
    <row r="40" spans="2:11" x14ac:dyDescent="0.35">
      <c r="B40" s="8" t="s">
        <v>1219</v>
      </c>
      <c r="C40" s="57" t="s">
        <v>226</v>
      </c>
      <c r="D40" s="54" t="s">
        <v>1220</v>
      </c>
      <c r="E40" s="6" t="s">
        <v>605</v>
      </c>
      <c r="F40" s="19">
        <v>500</v>
      </c>
      <c r="G40" s="24">
        <v>5069.49</v>
      </c>
      <c r="H40" s="24">
        <v>0.78</v>
      </c>
      <c r="I40" s="31">
        <v>7.8216999999999999</v>
      </c>
      <c r="J40" s="31"/>
      <c r="K40" s="35" t="s">
        <v>593</v>
      </c>
    </row>
    <row r="41" spans="2:11" x14ac:dyDescent="0.35">
      <c r="B41" s="8" t="s">
        <v>1221</v>
      </c>
      <c r="C41" s="57" t="s">
        <v>1222</v>
      </c>
      <c r="D41" s="54" t="s">
        <v>1223</v>
      </c>
      <c r="E41" s="6" t="s">
        <v>706</v>
      </c>
      <c r="F41" s="19">
        <v>4900</v>
      </c>
      <c r="G41" s="24">
        <v>4905.41</v>
      </c>
      <c r="H41" s="24">
        <v>0.76</v>
      </c>
      <c r="I41" s="31">
        <v>8.8350000000000009</v>
      </c>
      <c r="J41" s="31"/>
      <c r="K41" s="35" t="s">
        <v>593</v>
      </c>
    </row>
    <row r="42" spans="2:11" x14ac:dyDescent="0.35">
      <c r="B42" s="8" t="s">
        <v>1224</v>
      </c>
      <c r="C42" s="57" t="s">
        <v>226</v>
      </c>
      <c r="D42" s="54" t="s">
        <v>1225</v>
      </c>
      <c r="E42" s="6" t="s">
        <v>605</v>
      </c>
      <c r="F42" s="19">
        <v>430</v>
      </c>
      <c r="G42" s="24">
        <v>4448.93</v>
      </c>
      <c r="H42" s="24">
        <v>0.69</v>
      </c>
      <c r="I42" s="31">
        <v>7.8117000000000001</v>
      </c>
      <c r="J42" s="31"/>
      <c r="K42" s="35" t="s">
        <v>593</v>
      </c>
    </row>
    <row r="43" spans="2:11" x14ac:dyDescent="0.35">
      <c r="B43" s="8" t="s">
        <v>1226</v>
      </c>
      <c r="C43" s="57" t="s">
        <v>1227</v>
      </c>
      <c r="D43" s="54" t="s">
        <v>1228</v>
      </c>
      <c r="E43" s="6" t="s">
        <v>618</v>
      </c>
      <c r="F43" s="19">
        <v>3500</v>
      </c>
      <c r="G43" s="24">
        <v>3504.08</v>
      </c>
      <c r="H43" s="24">
        <v>0.54</v>
      </c>
      <c r="I43" s="31">
        <v>8.2925000000000004</v>
      </c>
      <c r="J43" s="31"/>
      <c r="K43" s="35" t="s">
        <v>593</v>
      </c>
    </row>
    <row r="44" spans="2:11" x14ac:dyDescent="0.35">
      <c r="B44" s="8" t="s">
        <v>774</v>
      </c>
      <c r="C44" s="57" t="s">
        <v>226</v>
      </c>
      <c r="D44" s="54" t="s">
        <v>775</v>
      </c>
      <c r="E44" s="6" t="s">
        <v>605</v>
      </c>
      <c r="F44" s="19">
        <v>2500</v>
      </c>
      <c r="G44" s="24">
        <v>2580.7199999999998</v>
      </c>
      <c r="H44" s="24">
        <v>0.4</v>
      </c>
      <c r="I44" s="31">
        <v>7.8117000000000001</v>
      </c>
      <c r="J44" s="31"/>
      <c r="K44" s="35" t="s">
        <v>593</v>
      </c>
    </row>
    <row r="45" spans="2:11" x14ac:dyDescent="0.35">
      <c r="B45" s="8" t="s">
        <v>687</v>
      </c>
      <c r="C45" s="57" t="s">
        <v>603</v>
      </c>
      <c r="D45" s="54" t="s">
        <v>688</v>
      </c>
      <c r="E45" s="6" t="s">
        <v>605</v>
      </c>
      <c r="F45" s="19">
        <v>2500</v>
      </c>
      <c r="G45" s="24">
        <v>2546.3200000000002</v>
      </c>
      <c r="H45" s="24">
        <v>0.39</v>
      </c>
      <c r="I45" s="31">
        <v>8.1082000000000001</v>
      </c>
      <c r="J45" s="31"/>
      <c r="K45" s="35" t="s">
        <v>593</v>
      </c>
    </row>
    <row r="46" spans="2:11" x14ac:dyDescent="0.35">
      <c r="B46" s="8" t="s">
        <v>1229</v>
      </c>
      <c r="C46" s="57" t="s">
        <v>1230</v>
      </c>
      <c r="D46" s="54" t="s">
        <v>1231</v>
      </c>
      <c r="E46" s="6" t="s">
        <v>1232</v>
      </c>
      <c r="F46" s="19">
        <v>2500</v>
      </c>
      <c r="G46" s="24">
        <v>2516.6799999999998</v>
      </c>
      <c r="H46" s="24">
        <v>0.39</v>
      </c>
      <c r="I46" s="31">
        <v>8.3049999999999997</v>
      </c>
      <c r="J46" s="31"/>
      <c r="K46" s="35" t="s">
        <v>593</v>
      </c>
    </row>
    <row r="47" spans="2:11" x14ac:dyDescent="0.35">
      <c r="B47" s="8" t="s">
        <v>1233</v>
      </c>
      <c r="C47" s="57" t="s">
        <v>1234</v>
      </c>
      <c r="D47" s="54" t="s">
        <v>1235</v>
      </c>
      <c r="E47" s="6" t="s">
        <v>1236</v>
      </c>
      <c r="F47" s="19">
        <v>2500</v>
      </c>
      <c r="G47" s="24">
        <v>2503.63</v>
      </c>
      <c r="H47" s="24">
        <v>0.39</v>
      </c>
      <c r="I47" s="31">
        <v>9.8413000000000004</v>
      </c>
      <c r="J47" s="31"/>
      <c r="K47" s="35" t="s">
        <v>593</v>
      </c>
    </row>
    <row r="48" spans="2:11" x14ac:dyDescent="0.35">
      <c r="B48" s="8" t="s">
        <v>1237</v>
      </c>
      <c r="C48" s="57" t="s">
        <v>1238</v>
      </c>
      <c r="D48" s="54" t="s">
        <v>1239</v>
      </c>
      <c r="E48" s="6" t="s">
        <v>791</v>
      </c>
      <c r="F48" s="19">
        <v>2500</v>
      </c>
      <c r="G48" s="24">
        <v>2494.44</v>
      </c>
      <c r="H48" s="24">
        <v>0.38</v>
      </c>
      <c r="I48" s="31">
        <v>8.6349999999999998</v>
      </c>
      <c r="J48" s="31"/>
      <c r="K48" s="35" t="s">
        <v>593</v>
      </c>
    </row>
    <row r="49" spans="2:11" x14ac:dyDescent="0.35">
      <c r="B49" s="8" t="s">
        <v>1240</v>
      </c>
      <c r="C49" s="57" t="s">
        <v>1241</v>
      </c>
      <c r="D49" s="54" t="s">
        <v>1242</v>
      </c>
      <c r="E49" s="6" t="s">
        <v>618</v>
      </c>
      <c r="F49" s="19">
        <v>1100</v>
      </c>
      <c r="G49" s="24">
        <v>1107.4000000000001</v>
      </c>
      <c r="H49" s="24">
        <v>0.17</v>
      </c>
      <c r="I49" s="31">
        <v>8.0850000000000009</v>
      </c>
      <c r="J49" s="31"/>
      <c r="K49" s="35" t="s">
        <v>593</v>
      </c>
    </row>
    <row r="50" spans="2:11" x14ac:dyDescent="0.35">
      <c r="B50" s="8" t="s">
        <v>1243</v>
      </c>
      <c r="C50" s="57" t="s">
        <v>695</v>
      </c>
      <c r="D50" s="54" t="s">
        <v>1244</v>
      </c>
      <c r="E50" s="6" t="s">
        <v>592</v>
      </c>
      <c r="F50" s="19">
        <v>100</v>
      </c>
      <c r="G50" s="24">
        <v>997.44</v>
      </c>
      <c r="H50" s="24">
        <v>0.15</v>
      </c>
      <c r="I50" s="31">
        <v>7.2967000000000004</v>
      </c>
      <c r="J50" s="31">
        <v>7.6819311141500002</v>
      </c>
      <c r="K50" s="35" t="s">
        <v>593</v>
      </c>
    </row>
    <row r="51" spans="2:11" x14ac:dyDescent="0.35">
      <c r="B51" s="8" t="s">
        <v>1245</v>
      </c>
      <c r="C51" s="57" t="s">
        <v>623</v>
      </c>
      <c r="D51" s="54" t="s">
        <v>1246</v>
      </c>
      <c r="E51" s="6" t="s">
        <v>592</v>
      </c>
      <c r="F51" s="19">
        <v>500</v>
      </c>
      <c r="G51" s="24">
        <v>500.92</v>
      </c>
      <c r="H51" s="24">
        <v>0.08</v>
      </c>
      <c r="I51" s="31">
        <v>7.3463000000000003</v>
      </c>
      <c r="J51" s="31"/>
      <c r="K51" s="35"/>
    </row>
    <row r="52" spans="2:11" x14ac:dyDescent="0.35">
      <c r="C52" s="58" t="s">
        <v>175</v>
      </c>
      <c r="D52" s="54"/>
      <c r="E52" s="6"/>
      <c r="F52" s="19"/>
      <c r="G52" s="25">
        <v>353803.76</v>
      </c>
      <c r="H52" s="25">
        <v>54.6</v>
      </c>
      <c r="I52" s="31"/>
      <c r="J52" s="31"/>
      <c r="K52" s="35"/>
    </row>
    <row r="53" spans="2:11" x14ac:dyDescent="0.35">
      <c r="C53" s="57"/>
      <c r="D53" s="54"/>
      <c r="E53" s="6"/>
      <c r="F53" s="19"/>
      <c r="G53" s="24"/>
      <c r="H53" s="24"/>
      <c r="I53" s="31"/>
      <c r="J53" s="31"/>
      <c r="K53" s="35"/>
    </row>
    <row r="54" spans="2:11" x14ac:dyDescent="0.35">
      <c r="C54" s="58" t="s">
        <v>7</v>
      </c>
      <c r="D54" s="54"/>
      <c r="E54" s="6"/>
      <c r="F54" s="19"/>
      <c r="G54" s="24" t="s">
        <v>2</v>
      </c>
      <c r="H54" s="24" t="s">
        <v>2</v>
      </c>
      <c r="I54" s="31"/>
      <c r="J54" s="31"/>
      <c r="K54" s="35"/>
    </row>
    <row r="55" spans="2:11" x14ac:dyDescent="0.35">
      <c r="C55" s="57"/>
      <c r="D55" s="54"/>
      <c r="E55" s="6"/>
      <c r="F55" s="19"/>
      <c r="G55" s="24"/>
      <c r="H55" s="24"/>
      <c r="I55" s="31"/>
      <c r="J55" s="31"/>
      <c r="K55" s="35"/>
    </row>
    <row r="56" spans="2:11" x14ac:dyDescent="0.35">
      <c r="C56" s="58" t="s">
        <v>8</v>
      </c>
      <c r="D56" s="54"/>
      <c r="E56" s="6"/>
      <c r="F56" s="19"/>
      <c r="G56" s="24" t="s">
        <v>2</v>
      </c>
      <c r="H56" s="24" t="s">
        <v>2</v>
      </c>
      <c r="I56" s="31"/>
      <c r="J56" s="31"/>
      <c r="K56" s="35"/>
    </row>
    <row r="57" spans="2:11" x14ac:dyDescent="0.35">
      <c r="C57" s="57"/>
      <c r="D57" s="54"/>
      <c r="E57" s="6"/>
      <c r="F57" s="19"/>
      <c r="G57" s="24"/>
      <c r="H57" s="24"/>
      <c r="I57" s="31"/>
      <c r="J57" s="31"/>
      <c r="K57" s="35"/>
    </row>
    <row r="58" spans="2:11" x14ac:dyDescent="0.35">
      <c r="C58" s="59" t="s">
        <v>9</v>
      </c>
      <c r="D58" s="54"/>
      <c r="E58" s="6"/>
      <c r="F58" s="19"/>
      <c r="G58" s="24"/>
      <c r="H58" s="24"/>
      <c r="I58" s="31"/>
      <c r="J58" s="31"/>
      <c r="K58" s="35"/>
    </row>
    <row r="59" spans="2:11" x14ac:dyDescent="0.35">
      <c r="B59" s="8" t="s">
        <v>725</v>
      </c>
      <c r="C59" s="57" t="s">
        <v>726</v>
      </c>
      <c r="D59" s="54" t="s">
        <v>727</v>
      </c>
      <c r="E59" s="6" t="s">
        <v>189</v>
      </c>
      <c r="F59" s="19">
        <v>76500000</v>
      </c>
      <c r="G59" s="24">
        <v>79282.149999999994</v>
      </c>
      <c r="H59" s="24">
        <v>12.23</v>
      </c>
      <c r="I59" s="31">
        <v>6.7146923999999997</v>
      </c>
      <c r="J59" s="31"/>
      <c r="K59" s="35"/>
    </row>
    <row r="60" spans="2:11" x14ac:dyDescent="0.35">
      <c r="B60" s="8" t="s">
        <v>710</v>
      </c>
      <c r="C60" s="57" t="s">
        <v>711</v>
      </c>
      <c r="D60" s="54" t="s">
        <v>712</v>
      </c>
      <c r="E60" s="6" t="s">
        <v>189</v>
      </c>
      <c r="F60" s="19">
        <v>66500000</v>
      </c>
      <c r="G60" s="24">
        <v>67480.210000000006</v>
      </c>
      <c r="H60" s="24">
        <v>10.41</v>
      </c>
      <c r="I60" s="31">
        <v>6.6871023999999997</v>
      </c>
      <c r="J60" s="31"/>
      <c r="K60" s="35"/>
    </row>
    <row r="61" spans="2:11" x14ac:dyDescent="0.35">
      <c r="B61" s="8" t="s">
        <v>716</v>
      </c>
      <c r="C61" s="57" t="s">
        <v>717</v>
      </c>
      <c r="D61" s="54" t="s">
        <v>718</v>
      </c>
      <c r="E61" s="6" t="s">
        <v>189</v>
      </c>
      <c r="F61" s="19">
        <v>53500000</v>
      </c>
      <c r="G61" s="24">
        <v>55684.89</v>
      </c>
      <c r="H61" s="24">
        <v>8.59</v>
      </c>
      <c r="I61" s="31">
        <v>6.7981848999999999</v>
      </c>
      <c r="J61" s="31"/>
      <c r="K61" s="35"/>
    </row>
    <row r="62" spans="2:11" x14ac:dyDescent="0.35">
      <c r="B62" s="8" t="s">
        <v>803</v>
      </c>
      <c r="C62" s="57" t="s">
        <v>804</v>
      </c>
      <c r="D62" s="54" t="s">
        <v>805</v>
      </c>
      <c r="E62" s="6" t="s">
        <v>189</v>
      </c>
      <c r="F62" s="19">
        <v>27500000</v>
      </c>
      <c r="G62" s="24">
        <v>28831.19</v>
      </c>
      <c r="H62" s="24">
        <v>4.45</v>
      </c>
      <c r="I62" s="31">
        <v>6.8043852999999999</v>
      </c>
      <c r="J62" s="31"/>
      <c r="K62" s="35"/>
    </row>
    <row r="63" spans="2:11" x14ac:dyDescent="0.35">
      <c r="B63" s="8" t="s">
        <v>1247</v>
      </c>
      <c r="C63" s="57" t="s">
        <v>1248</v>
      </c>
      <c r="D63" s="54" t="s">
        <v>1249</v>
      </c>
      <c r="E63" s="6" t="s">
        <v>189</v>
      </c>
      <c r="F63" s="19">
        <v>4500000</v>
      </c>
      <c r="G63" s="24">
        <v>4630.24</v>
      </c>
      <c r="H63" s="24">
        <v>0.71</v>
      </c>
      <c r="I63" s="31">
        <v>0</v>
      </c>
      <c r="J63" s="31"/>
      <c r="K63" s="35"/>
    </row>
    <row r="64" spans="2:11" x14ac:dyDescent="0.35">
      <c r="C64" s="58" t="s">
        <v>175</v>
      </c>
      <c r="D64" s="54"/>
      <c r="E64" s="6"/>
      <c r="F64" s="19"/>
      <c r="G64" s="25">
        <v>235908.68</v>
      </c>
      <c r="H64" s="25">
        <v>36.39</v>
      </c>
      <c r="I64" s="31"/>
      <c r="J64" s="31"/>
      <c r="K64" s="35"/>
    </row>
    <row r="65" spans="1:11" x14ac:dyDescent="0.35">
      <c r="C65" s="57"/>
      <c r="D65" s="54"/>
      <c r="E65" s="6"/>
      <c r="F65" s="19"/>
      <c r="G65" s="24"/>
      <c r="H65" s="24"/>
      <c r="I65" s="31"/>
      <c r="J65" s="31"/>
      <c r="K65" s="35"/>
    </row>
    <row r="66" spans="1:11" x14ac:dyDescent="0.35">
      <c r="C66" s="58" t="s">
        <v>10</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A68" s="10"/>
      <c r="B68" s="28"/>
      <c r="C68" s="58" t="s">
        <v>11</v>
      </c>
      <c r="D68" s="54"/>
      <c r="E68" s="6"/>
      <c r="F68" s="19"/>
      <c r="G68" s="24"/>
      <c r="H68" s="24"/>
      <c r="I68" s="31"/>
      <c r="J68" s="31"/>
      <c r="K68" s="35"/>
    </row>
    <row r="69" spans="1:11" x14ac:dyDescent="0.35">
      <c r="A69" s="28"/>
      <c r="B69" s="28"/>
      <c r="C69" s="58" t="s">
        <v>13</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C71" s="59" t="s">
        <v>14</v>
      </c>
      <c r="D71" s="54"/>
      <c r="E71" s="6"/>
      <c r="F71" s="19"/>
      <c r="G71" s="24"/>
      <c r="H71" s="24"/>
      <c r="I71" s="31"/>
      <c r="J71" s="31"/>
      <c r="K71" s="35"/>
    </row>
    <row r="72" spans="1:11" x14ac:dyDescent="0.35">
      <c r="B72" s="8" t="s">
        <v>761</v>
      </c>
      <c r="C72" s="57" t="s">
        <v>41</v>
      </c>
      <c r="D72" s="54" t="s">
        <v>762</v>
      </c>
      <c r="E72" s="6" t="s">
        <v>757</v>
      </c>
      <c r="F72" s="19">
        <v>3000</v>
      </c>
      <c r="G72" s="24">
        <v>14013.17</v>
      </c>
      <c r="H72" s="24">
        <v>2.16</v>
      </c>
      <c r="I72" s="31">
        <v>7.2</v>
      </c>
      <c r="J72" s="31"/>
      <c r="K72" s="35" t="s">
        <v>593</v>
      </c>
    </row>
    <row r="73" spans="1:11" x14ac:dyDescent="0.35">
      <c r="B73" s="8" t="s">
        <v>1250</v>
      </c>
      <c r="C73" s="57" t="s">
        <v>41</v>
      </c>
      <c r="D73" s="54" t="s">
        <v>1251</v>
      </c>
      <c r="E73" s="6" t="s">
        <v>757</v>
      </c>
      <c r="F73" s="19">
        <v>2000</v>
      </c>
      <c r="G73" s="24">
        <v>9513.59</v>
      </c>
      <c r="H73" s="24">
        <v>1.47</v>
      </c>
      <c r="I73" s="31">
        <v>7.1501000000000001</v>
      </c>
      <c r="J73" s="31"/>
      <c r="K73" s="35" t="s">
        <v>593</v>
      </c>
    </row>
    <row r="74" spans="1:11" x14ac:dyDescent="0.35">
      <c r="B74" s="8" t="s">
        <v>1252</v>
      </c>
      <c r="C74" s="57" t="s">
        <v>1069</v>
      </c>
      <c r="D74" s="54" t="s">
        <v>1253</v>
      </c>
      <c r="E74" s="6" t="s">
        <v>757</v>
      </c>
      <c r="F74" s="19">
        <v>1500</v>
      </c>
      <c r="G74" s="24">
        <v>7124.83</v>
      </c>
      <c r="H74" s="24">
        <v>1.1000000000000001</v>
      </c>
      <c r="I74" s="31">
        <v>7.1449999999999996</v>
      </c>
      <c r="J74" s="31"/>
      <c r="K74" s="35" t="s">
        <v>593</v>
      </c>
    </row>
    <row r="75" spans="1:11" x14ac:dyDescent="0.35">
      <c r="C75" s="58" t="s">
        <v>175</v>
      </c>
      <c r="D75" s="54"/>
      <c r="E75" s="6"/>
      <c r="F75" s="19"/>
      <c r="G75" s="25">
        <v>30651.59</v>
      </c>
      <c r="H75" s="25">
        <v>4.7300000000000004</v>
      </c>
      <c r="I75" s="31"/>
      <c r="J75" s="31"/>
      <c r="K75" s="35"/>
    </row>
    <row r="76" spans="1:11" x14ac:dyDescent="0.35">
      <c r="C76" s="57"/>
      <c r="D76" s="54"/>
      <c r="E76" s="6"/>
      <c r="F76" s="19"/>
      <c r="G76" s="24"/>
      <c r="H76" s="24"/>
      <c r="I76" s="31"/>
      <c r="J76" s="31"/>
      <c r="K76" s="35"/>
    </row>
    <row r="77" spans="1:11" x14ac:dyDescent="0.35">
      <c r="C77" s="58" t="s">
        <v>15</v>
      </c>
      <c r="D77" s="54"/>
      <c r="E77" s="6"/>
      <c r="F77" s="19"/>
      <c r="G77" s="24" t="s">
        <v>2</v>
      </c>
      <c r="H77" s="24" t="s">
        <v>2</v>
      </c>
      <c r="I77" s="31"/>
      <c r="J77" s="31"/>
      <c r="K77" s="35"/>
    </row>
    <row r="78" spans="1:11" x14ac:dyDescent="0.35">
      <c r="C78" s="57"/>
      <c r="D78" s="54"/>
      <c r="E78" s="6"/>
      <c r="F78" s="19"/>
      <c r="G78" s="24"/>
      <c r="H78" s="24"/>
      <c r="I78" s="31"/>
      <c r="J78" s="31"/>
      <c r="K78" s="35"/>
    </row>
    <row r="79" spans="1:11" x14ac:dyDescent="0.35">
      <c r="C79" s="58" t="s">
        <v>16</v>
      </c>
      <c r="D79" s="54"/>
      <c r="E79" s="6"/>
      <c r="F79" s="19"/>
      <c r="G79" s="24" t="s">
        <v>2</v>
      </c>
      <c r="H79" s="24" t="s">
        <v>2</v>
      </c>
      <c r="I79" s="31"/>
      <c r="J79" s="31"/>
      <c r="K79" s="35"/>
    </row>
    <row r="80" spans="1:11" x14ac:dyDescent="0.35">
      <c r="C80" s="57"/>
      <c r="D80" s="54"/>
      <c r="E80" s="6"/>
      <c r="F80" s="19"/>
      <c r="G80" s="24"/>
      <c r="H80" s="24"/>
      <c r="I80" s="31"/>
      <c r="J80" s="31"/>
      <c r="K80" s="35"/>
    </row>
    <row r="81" spans="1:11" x14ac:dyDescent="0.35">
      <c r="C81" s="58" t="s">
        <v>17</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A83" s="10"/>
      <c r="B83" s="28"/>
      <c r="C83" s="58" t="s">
        <v>18</v>
      </c>
      <c r="D83" s="54"/>
      <c r="E83" s="6"/>
      <c r="F83" s="19"/>
      <c r="G83" s="24"/>
      <c r="H83" s="24"/>
      <c r="I83" s="31"/>
      <c r="J83" s="31"/>
      <c r="K83" s="35"/>
    </row>
    <row r="84" spans="1:11" x14ac:dyDescent="0.35">
      <c r="A84" s="28"/>
      <c r="B84" s="28"/>
      <c r="C84" s="58" t="s">
        <v>19</v>
      </c>
      <c r="D84" s="54"/>
      <c r="E84" s="6"/>
      <c r="F84" s="19"/>
      <c r="G84" s="24" t="s">
        <v>2</v>
      </c>
      <c r="H84" s="24" t="s">
        <v>2</v>
      </c>
      <c r="I84" s="31"/>
      <c r="J84" s="31"/>
      <c r="K84" s="35"/>
    </row>
    <row r="85" spans="1:11" x14ac:dyDescent="0.35">
      <c r="A85" s="28"/>
      <c r="B85" s="28"/>
      <c r="C85" s="58"/>
      <c r="D85" s="54"/>
      <c r="E85" s="6"/>
      <c r="F85" s="19"/>
      <c r="G85" s="24"/>
      <c r="H85" s="24"/>
      <c r="I85" s="31"/>
      <c r="J85" s="31"/>
      <c r="K85" s="35"/>
    </row>
    <row r="86" spans="1:11" x14ac:dyDescent="0.35">
      <c r="C86" s="59" t="s">
        <v>20</v>
      </c>
      <c r="D86" s="54"/>
      <c r="E86" s="6"/>
      <c r="F86" s="19"/>
      <c r="G86" s="24"/>
      <c r="H86" s="24"/>
      <c r="I86" s="31"/>
      <c r="J86" s="31"/>
      <c r="K86" s="35"/>
    </row>
    <row r="87" spans="1:11" x14ac:dyDescent="0.35">
      <c r="B87" s="8" t="s">
        <v>812</v>
      </c>
      <c r="C87" s="57" t="s">
        <v>5137</v>
      </c>
      <c r="D87" s="54" t="s">
        <v>813</v>
      </c>
      <c r="E87" s="6" t="s">
        <v>814</v>
      </c>
      <c r="F87" s="19">
        <v>17860.507000000001</v>
      </c>
      <c r="G87" s="24">
        <v>1970.84</v>
      </c>
      <c r="H87" s="24">
        <v>0.3</v>
      </c>
      <c r="I87" s="31">
        <v>6.46</v>
      </c>
      <c r="J87" s="31"/>
      <c r="K87" s="35"/>
    </row>
    <row r="88" spans="1:11" x14ac:dyDescent="0.35">
      <c r="C88" s="58" t="s">
        <v>175</v>
      </c>
      <c r="D88" s="54"/>
      <c r="E88" s="6"/>
      <c r="F88" s="19"/>
      <c r="G88" s="25">
        <v>1970.84</v>
      </c>
      <c r="H88" s="25">
        <v>0.3</v>
      </c>
      <c r="I88" s="31"/>
      <c r="J88" s="31"/>
      <c r="K88" s="35"/>
    </row>
    <row r="89" spans="1:11" x14ac:dyDescent="0.35">
      <c r="C89" s="57"/>
      <c r="D89" s="54"/>
      <c r="E89" s="6"/>
      <c r="F89" s="19"/>
      <c r="G89" s="24"/>
      <c r="H89" s="24"/>
      <c r="I89" s="31"/>
      <c r="J89" s="31"/>
      <c r="K89" s="35"/>
    </row>
    <row r="90" spans="1:11" x14ac:dyDescent="0.35">
      <c r="C90" s="58" t="s">
        <v>21</v>
      </c>
      <c r="D90" s="54"/>
      <c r="E90" s="6"/>
      <c r="F90" s="19"/>
      <c r="G90" s="24" t="s">
        <v>2</v>
      </c>
      <c r="H90" s="24" t="s">
        <v>2</v>
      </c>
      <c r="I90" s="31"/>
      <c r="J90" s="31"/>
      <c r="K90" s="35"/>
    </row>
    <row r="91" spans="1:11" x14ac:dyDescent="0.35">
      <c r="C91" s="57"/>
      <c r="D91" s="54"/>
      <c r="E91" s="6"/>
      <c r="F91" s="19"/>
      <c r="G91" s="24"/>
      <c r="H91" s="24"/>
      <c r="I91" s="31"/>
      <c r="J91" s="31"/>
      <c r="K91" s="35"/>
    </row>
    <row r="92" spans="1:11" x14ac:dyDescent="0.35">
      <c r="C92" s="58" t="s">
        <v>22</v>
      </c>
      <c r="D92" s="54"/>
      <c r="E92" s="6"/>
      <c r="F92" s="19"/>
      <c r="G92" s="24" t="s">
        <v>2</v>
      </c>
      <c r="H92" s="24" t="s">
        <v>2</v>
      </c>
      <c r="I92" s="31"/>
      <c r="J92" s="31"/>
      <c r="K92" s="35"/>
    </row>
    <row r="93" spans="1:11" x14ac:dyDescent="0.35">
      <c r="C93" s="57"/>
      <c r="D93" s="54"/>
      <c r="E93" s="6"/>
      <c r="F93" s="19"/>
      <c r="G93" s="24"/>
      <c r="H93" s="24"/>
      <c r="I93" s="31"/>
      <c r="J93" s="31"/>
      <c r="K93" s="35"/>
    </row>
    <row r="94" spans="1:11" x14ac:dyDescent="0.35">
      <c r="C94" s="58" t="s">
        <v>23</v>
      </c>
      <c r="D94" s="54"/>
      <c r="E94" s="6"/>
      <c r="F94" s="19"/>
      <c r="G94" s="24" t="s">
        <v>2</v>
      </c>
      <c r="H94" s="24" t="s">
        <v>2</v>
      </c>
      <c r="I94" s="31"/>
      <c r="J94" s="31"/>
      <c r="K94" s="35"/>
    </row>
    <row r="95" spans="1:11" x14ac:dyDescent="0.35">
      <c r="C95" s="57"/>
      <c r="D95" s="54"/>
      <c r="E95" s="6"/>
      <c r="F95" s="19"/>
      <c r="G95" s="24"/>
      <c r="H95" s="24"/>
      <c r="I95" s="31"/>
      <c r="J95" s="31"/>
      <c r="K95" s="35"/>
    </row>
    <row r="96" spans="1:11" x14ac:dyDescent="0.35">
      <c r="C96" s="59" t="s">
        <v>24</v>
      </c>
      <c r="D96" s="54"/>
      <c r="E96" s="6"/>
      <c r="F96" s="19"/>
      <c r="G96" s="24"/>
      <c r="H96" s="24"/>
      <c r="I96" s="31"/>
      <c r="J96" s="31"/>
      <c r="K96" s="35"/>
    </row>
    <row r="97" spans="1:54" x14ac:dyDescent="0.35">
      <c r="B97" s="8" t="s">
        <v>190</v>
      </c>
      <c r="C97" s="57" t="s">
        <v>191</v>
      </c>
      <c r="D97" s="54"/>
      <c r="E97" s="6"/>
      <c r="F97" s="19"/>
      <c r="G97" s="24">
        <v>13979.16</v>
      </c>
      <c r="H97" s="24">
        <v>2.16</v>
      </c>
      <c r="I97" s="31"/>
      <c r="J97" s="31"/>
      <c r="K97" s="35"/>
    </row>
    <row r="98" spans="1:54" x14ac:dyDescent="0.35">
      <c r="C98" s="58" t="s">
        <v>175</v>
      </c>
      <c r="D98" s="54"/>
      <c r="E98" s="6"/>
      <c r="F98" s="19"/>
      <c r="G98" s="25">
        <v>13979.16</v>
      </c>
      <c r="H98" s="25">
        <v>2.16</v>
      </c>
      <c r="I98" s="31"/>
      <c r="J98" s="31"/>
      <c r="K98" s="35"/>
    </row>
    <row r="99" spans="1:54" x14ac:dyDescent="0.35">
      <c r="C99" s="57"/>
      <c r="D99" s="54"/>
      <c r="E99" s="6"/>
      <c r="F99" s="19"/>
      <c r="G99" s="24"/>
      <c r="H99" s="24"/>
      <c r="I99" s="31"/>
      <c r="J99" s="31"/>
      <c r="K99" s="35"/>
    </row>
    <row r="100" spans="1:54" x14ac:dyDescent="0.35">
      <c r="A100" s="10"/>
      <c r="B100" s="28"/>
      <c r="C100" s="58" t="s">
        <v>25</v>
      </c>
      <c r="D100" s="54"/>
      <c r="E100" s="6"/>
      <c r="F100" s="19"/>
      <c r="G100" s="24"/>
      <c r="H100" s="24"/>
      <c r="I100" s="31"/>
      <c r="J100" s="31"/>
      <c r="K100" s="35"/>
    </row>
    <row r="101" spans="1:54" s="2" customFormat="1" ht="13.5" x14ac:dyDescent="0.35">
      <c r="A101" s="28"/>
      <c r="B101" s="28"/>
      <c r="C101" s="57" t="s">
        <v>5122</v>
      </c>
      <c r="D101" s="54"/>
      <c r="E101" s="6"/>
      <c r="F101" s="19"/>
      <c r="G101" s="24" t="s">
        <v>2</v>
      </c>
      <c r="H101" s="24" t="s">
        <v>2</v>
      </c>
      <c r="I101" s="31"/>
      <c r="J101" s="31"/>
      <c r="K101" s="35"/>
      <c r="L101" s="3"/>
      <c r="AI101" s="3"/>
      <c r="AV101" s="3"/>
      <c r="AX101" s="3"/>
      <c r="BB101" s="3"/>
    </row>
    <row r="102" spans="1:54" x14ac:dyDescent="0.35">
      <c r="B102" s="8"/>
      <c r="C102" s="57" t="s">
        <v>192</v>
      </c>
      <c r="D102" s="54"/>
      <c r="E102" s="6"/>
      <c r="F102" s="19"/>
      <c r="G102" s="24">
        <v>11830.01</v>
      </c>
      <c r="H102" s="24">
        <v>1.82</v>
      </c>
      <c r="I102" s="31"/>
      <c r="J102" s="31"/>
      <c r="K102" s="35"/>
    </row>
    <row r="103" spans="1:54" x14ac:dyDescent="0.35">
      <c r="C103" s="58" t="s">
        <v>175</v>
      </c>
      <c r="D103" s="54"/>
      <c r="E103" s="6"/>
      <c r="F103" s="19"/>
      <c r="G103" s="25">
        <v>11830.01</v>
      </c>
      <c r="H103" s="25">
        <v>1.82</v>
      </c>
      <c r="I103" s="31"/>
      <c r="J103" s="31"/>
      <c r="K103" s="35"/>
    </row>
    <row r="104" spans="1:54" x14ac:dyDescent="0.35">
      <c r="C104" s="57"/>
      <c r="D104" s="54"/>
      <c r="E104" s="6"/>
      <c r="F104" s="19"/>
      <c r="G104" s="24"/>
      <c r="H104" s="24"/>
      <c r="I104" s="31"/>
      <c r="J104" s="31"/>
      <c r="K104" s="35"/>
    </row>
    <row r="105" spans="1:54" x14ac:dyDescent="0.35">
      <c r="C105" s="60" t="s">
        <v>193</v>
      </c>
      <c r="D105" s="55"/>
      <c r="E105" s="5"/>
      <c r="F105" s="20"/>
      <c r="G105" s="26">
        <v>648144.04</v>
      </c>
      <c r="H105" s="26">
        <v>100</v>
      </c>
      <c r="I105" s="32"/>
      <c r="J105" s="32"/>
      <c r="K105" s="36"/>
    </row>
    <row r="108" spans="1:54" x14ac:dyDescent="0.35">
      <c r="C108" s="1" t="s">
        <v>194</v>
      </c>
    </row>
    <row r="109" spans="1:54" x14ac:dyDescent="0.35">
      <c r="C109" s="37" t="s">
        <v>195</v>
      </c>
      <c r="D109" s="37"/>
      <c r="E109" s="37"/>
      <c r="F109" s="37"/>
      <c r="G109" s="37"/>
      <c r="H109" s="37"/>
      <c r="I109" s="37"/>
      <c r="J109" s="37"/>
      <c r="K109" s="37"/>
    </row>
    <row r="110" spans="1:54" x14ac:dyDescent="0.35">
      <c r="C110" s="2" t="s">
        <v>196</v>
      </c>
    </row>
    <row r="111" spans="1:54" x14ac:dyDescent="0.35">
      <c r="C111" s="2" t="s">
        <v>197</v>
      </c>
    </row>
    <row r="112" spans="1:54" ht="30" customHeight="1" x14ac:dyDescent="0.35">
      <c r="C112" s="81" t="s">
        <v>198</v>
      </c>
      <c r="D112" s="82"/>
      <c r="E112" s="82"/>
      <c r="F112" s="82"/>
      <c r="G112" s="82"/>
      <c r="H112" s="82"/>
      <c r="I112" s="82"/>
      <c r="J112" s="82"/>
      <c r="K112" s="82"/>
    </row>
    <row r="113" spans="3:11" x14ac:dyDescent="0.35">
      <c r="C113" s="2" t="s">
        <v>199</v>
      </c>
    </row>
    <row r="114" spans="3:11" ht="44.5" customHeight="1" x14ac:dyDescent="0.35">
      <c r="C114" s="83" t="s">
        <v>5178</v>
      </c>
      <c r="D114" s="83"/>
      <c r="E114" s="83"/>
      <c r="F114" s="83"/>
      <c r="G114" s="83"/>
      <c r="H114" s="83"/>
      <c r="I114" s="83"/>
      <c r="J114" s="83"/>
      <c r="K114" s="83"/>
    </row>
    <row r="116" spans="3:11" x14ac:dyDescent="0.35">
      <c r="C116" s="78" t="s">
        <v>5235</v>
      </c>
      <c r="E116" s="78" t="s">
        <v>5236</v>
      </c>
      <c r="F116" s="79"/>
    </row>
    <row r="117" spans="3:11" x14ac:dyDescent="0.35">
      <c r="E117" s="2" t="s">
        <v>5249</v>
      </c>
    </row>
  </sheetData>
  <mergeCells count="2">
    <mergeCell ref="C112:K112"/>
    <mergeCell ref="C114:K114"/>
  </mergeCells>
  <hyperlinks>
    <hyperlink ref="J2" location="'Index'!A1" display="'Index'!A1" xr:uid="{72B25F67-7089-4D79-9B5D-CD2BBE726D08}"/>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BB701-91F3-465A-A9A0-064E953C0EE1}">
  <sheetPr codeName="Sheet114"/>
  <dimension ref="A1:IV185"/>
  <sheetViews>
    <sheetView showGridLines="0" zoomScale="90" zoomScaleNormal="90" workbookViewId="0">
      <pane ySplit="6" topLeftCell="A178"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1254</v>
      </c>
      <c r="J2" s="38" t="s">
        <v>4846</v>
      </c>
    </row>
    <row r="3" spans="1:54" ht="16" x14ac:dyDescent="0.4">
      <c r="C3" s="1" t="s">
        <v>28</v>
      </c>
      <c r="D3" s="21" t="s">
        <v>1255</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1057</v>
      </c>
      <c r="C18" s="57" t="s">
        <v>41</v>
      </c>
      <c r="D18" s="54" t="s">
        <v>1058</v>
      </c>
      <c r="E18" s="6" t="s">
        <v>592</v>
      </c>
      <c r="F18" s="19">
        <v>98000</v>
      </c>
      <c r="G18" s="24">
        <v>97951.98</v>
      </c>
      <c r="H18" s="24">
        <v>1.79</v>
      </c>
      <c r="I18" s="31">
        <v>7.6001000000000003</v>
      </c>
      <c r="J18" s="31"/>
      <c r="K18" s="35" t="s">
        <v>593</v>
      </c>
    </row>
    <row r="19" spans="2:11" x14ac:dyDescent="0.35">
      <c r="B19" s="8" t="s">
        <v>1256</v>
      </c>
      <c r="C19" s="57" t="s">
        <v>852</v>
      </c>
      <c r="D19" s="54" t="s">
        <v>1257</v>
      </c>
      <c r="E19" s="6" t="s">
        <v>592</v>
      </c>
      <c r="F19" s="19">
        <v>82500</v>
      </c>
      <c r="G19" s="24">
        <v>82514.03</v>
      </c>
      <c r="H19" s="24">
        <v>1.51</v>
      </c>
      <c r="I19" s="31">
        <v>7.3346999999999998</v>
      </c>
      <c r="J19" s="31"/>
      <c r="K19" s="35"/>
    </row>
    <row r="20" spans="2:11" x14ac:dyDescent="0.35">
      <c r="B20" s="8" t="s">
        <v>1258</v>
      </c>
      <c r="C20" s="57" t="s">
        <v>1259</v>
      </c>
      <c r="D20" s="54" t="s">
        <v>1260</v>
      </c>
      <c r="E20" s="6" t="s">
        <v>605</v>
      </c>
      <c r="F20" s="19">
        <v>3100</v>
      </c>
      <c r="G20" s="24">
        <v>30976.07</v>
      </c>
      <c r="H20" s="24">
        <v>0.56999999999999995</v>
      </c>
      <c r="I20" s="31">
        <v>7.4349999999999996</v>
      </c>
      <c r="J20" s="31"/>
      <c r="K20" s="35" t="s">
        <v>593</v>
      </c>
    </row>
    <row r="21" spans="2:11" x14ac:dyDescent="0.35">
      <c r="B21" s="8" t="s">
        <v>1261</v>
      </c>
      <c r="C21" s="57" t="s">
        <v>654</v>
      </c>
      <c r="D21" s="54" t="s">
        <v>1262</v>
      </c>
      <c r="E21" s="6" t="s">
        <v>592</v>
      </c>
      <c r="F21" s="19">
        <v>2300</v>
      </c>
      <c r="G21" s="24">
        <v>22991.67</v>
      </c>
      <c r="H21" s="24">
        <v>0.42</v>
      </c>
      <c r="I21" s="31">
        <v>7.0002000000000004</v>
      </c>
      <c r="J21" s="31"/>
      <c r="K21" s="35" t="s">
        <v>593</v>
      </c>
    </row>
    <row r="22" spans="2:11" x14ac:dyDescent="0.35">
      <c r="B22" s="8" t="s">
        <v>1263</v>
      </c>
      <c r="C22" s="57" t="s">
        <v>41</v>
      </c>
      <c r="D22" s="54" t="s">
        <v>1264</v>
      </c>
      <c r="E22" s="6" t="s">
        <v>592</v>
      </c>
      <c r="F22" s="19">
        <v>2150</v>
      </c>
      <c r="G22" s="24">
        <v>21475.96</v>
      </c>
      <c r="H22" s="24">
        <v>0.39</v>
      </c>
      <c r="I22" s="31">
        <v>7.5998000000000001</v>
      </c>
      <c r="J22" s="31"/>
      <c r="K22" s="35" t="s">
        <v>593</v>
      </c>
    </row>
    <row r="23" spans="2:11" x14ac:dyDescent="0.35">
      <c r="B23" s="8" t="s">
        <v>1265</v>
      </c>
      <c r="C23" s="57" t="s">
        <v>590</v>
      </c>
      <c r="D23" s="54" t="s">
        <v>1266</v>
      </c>
      <c r="E23" s="6" t="s">
        <v>592</v>
      </c>
      <c r="F23" s="19">
        <v>1750</v>
      </c>
      <c r="G23" s="24">
        <v>17454.990000000002</v>
      </c>
      <c r="H23" s="24">
        <v>0.32</v>
      </c>
      <c r="I23" s="31">
        <v>7.2702999999999998</v>
      </c>
      <c r="J23" s="31"/>
      <c r="K23" s="35" t="s">
        <v>593</v>
      </c>
    </row>
    <row r="24" spans="2:11" x14ac:dyDescent="0.35">
      <c r="B24" s="8" t="s">
        <v>1267</v>
      </c>
      <c r="C24" s="57" t="s">
        <v>1066</v>
      </c>
      <c r="D24" s="54" t="s">
        <v>1268</v>
      </c>
      <c r="E24" s="6" t="s">
        <v>635</v>
      </c>
      <c r="F24" s="19">
        <v>1250</v>
      </c>
      <c r="G24" s="24">
        <v>12489.71</v>
      </c>
      <c r="H24" s="24">
        <v>0.23</v>
      </c>
      <c r="I24" s="31">
        <v>7.21</v>
      </c>
      <c r="J24" s="31"/>
      <c r="K24" s="35" t="s">
        <v>593</v>
      </c>
    </row>
    <row r="25" spans="2:11" x14ac:dyDescent="0.35">
      <c r="B25" s="8" t="s">
        <v>1269</v>
      </c>
      <c r="C25" s="57" t="s">
        <v>1270</v>
      </c>
      <c r="D25" s="54" t="s">
        <v>1271</v>
      </c>
      <c r="E25" s="6" t="s">
        <v>592</v>
      </c>
      <c r="F25" s="19">
        <v>1000</v>
      </c>
      <c r="G25" s="24">
        <v>9972.4599999999991</v>
      </c>
      <c r="H25" s="24">
        <v>0.18</v>
      </c>
      <c r="I25" s="31">
        <v>7.5632999999999999</v>
      </c>
      <c r="J25" s="31"/>
      <c r="K25" s="35" t="s">
        <v>593</v>
      </c>
    </row>
    <row r="26" spans="2:11" x14ac:dyDescent="0.35">
      <c r="B26" s="8" t="s">
        <v>1272</v>
      </c>
      <c r="C26" s="57" t="s">
        <v>397</v>
      </c>
      <c r="D26" s="54" t="s">
        <v>1273</v>
      </c>
      <c r="E26" s="6" t="s">
        <v>592</v>
      </c>
      <c r="F26" s="19">
        <v>5000</v>
      </c>
      <c r="G26" s="24">
        <v>4999.99</v>
      </c>
      <c r="H26" s="24">
        <v>0.09</v>
      </c>
      <c r="I26" s="31">
        <v>7.4503000000000004</v>
      </c>
      <c r="J26" s="31"/>
      <c r="K26" s="35" t="s">
        <v>593</v>
      </c>
    </row>
    <row r="27" spans="2:11" x14ac:dyDescent="0.35">
      <c r="C27" s="58" t="s">
        <v>175</v>
      </c>
      <c r="D27" s="54"/>
      <c r="E27" s="6"/>
      <c r="F27" s="19"/>
      <c r="G27" s="25">
        <v>300826.86</v>
      </c>
      <c r="H27" s="25">
        <v>5.5</v>
      </c>
      <c r="I27" s="31"/>
      <c r="J27" s="31"/>
      <c r="K27" s="35"/>
    </row>
    <row r="28" spans="2:11" x14ac:dyDescent="0.35">
      <c r="C28" s="57"/>
      <c r="D28" s="54"/>
      <c r="E28" s="6"/>
      <c r="F28" s="19"/>
      <c r="G28" s="24"/>
      <c r="H28" s="24"/>
      <c r="I28" s="31"/>
      <c r="J28" s="31"/>
      <c r="K28" s="35"/>
    </row>
    <row r="29" spans="2:11" x14ac:dyDescent="0.35">
      <c r="C29" s="58" t="s">
        <v>7</v>
      </c>
      <c r="D29" s="54"/>
      <c r="E29" s="6"/>
      <c r="F29" s="19"/>
      <c r="G29" s="24" t="s">
        <v>2</v>
      </c>
      <c r="H29" s="24" t="s">
        <v>2</v>
      </c>
      <c r="I29" s="31"/>
      <c r="J29" s="31"/>
      <c r="K29" s="35"/>
    </row>
    <row r="30" spans="2:11" x14ac:dyDescent="0.35">
      <c r="C30" s="57"/>
      <c r="D30" s="54"/>
      <c r="E30" s="6"/>
      <c r="F30" s="19"/>
      <c r="G30" s="24"/>
      <c r="H30" s="24"/>
      <c r="I30" s="31"/>
      <c r="J30" s="31"/>
      <c r="K30" s="35"/>
    </row>
    <row r="31" spans="2:11" x14ac:dyDescent="0.35">
      <c r="C31" s="58" t="s">
        <v>8</v>
      </c>
      <c r="D31" s="54"/>
      <c r="E31" s="6"/>
      <c r="F31" s="19"/>
      <c r="G31" s="24" t="s">
        <v>2</v>
      </c>
      <c r="H31" s="24" t="s">
        <v>2</v>
      </c>
      <c r="I31" s="31"/>
      <c r="J31" s="31"/>
      <c r="K31" s="35"/>
    </row>
    <row r="32" spans="2:11" x14ac:dyDescent="0.35">
      <c r="C32" s="57"/>
      <c r="D32" s="54"/>
      <c r="E32" s="6"/>
      <c r="F32" s="19"/>
      <c r="G32" s="24"/>
      <c r="H32" s="24"/>
      <c r="I32" s="31"/>
      <c r="J32" s="31"/>
      <c r="K32" s="35"/>
    </row>
    <row r="33" spans="1:11" x14ac:dyDescent="0.35">
      <c r="C33" s="59" t="s">
        <v>9</v>
      </c>
      <c r="D33" s="54"/>
      <c r="E33" s="6"/>
      <c r="F33" s="19"/>
      <c r="G33" s="24"/>
      <c r="H33" s="24"/>
      <c r="I33" s="31"/>
      <c r="J33" s="31"/>
      <c r="K33" s="35"/>
    </row>
    <row r="34" spans="1:11" x14ac:dyDescent="0.35">
      <c r="B34" s="8" t="s">
        <v>1274</v>
      </c>
      <c r="C34" s="57" t="s">
        <v>1275</v>
      </c>
      <c r="D34" s="54" t="s">
        <v>1276</v>
      </c>
      <c r="E34" s="6" t="s">
        <v>189</v>
      </c>
      <c r="F34" s="19">
        <v>257500000</v>
      </c>
      <c r="G34" s="24">
        <v>256818.4</v>
      </c>
      <c r="H34" s="24">
        <v>4.71</v>
      </c>
      <c r="I34" s="31">
        <v>6.4283999999999999</v>
      </c>
      <c r="J34" s="31"/>
      <c r="K34" s="35"/>
    </row>
    <row r="35" spans="1:11" x14ac:dyDescent="0.35">
      <c r="B35" s="8" t="s">
        <v>1277</v>
      </c>
      <c r="C35" s="57" t="s">
        <v>1278</v>
      </c>
      <c r="D35" s="54" t="s">
        <v>1279</v>
      </c>
      <c r="E35" s="6" t="s">
        <v>189</v>
      </c>
      <c r="F35" s="19">
        <v>120000000</v>
      </c>
      <c r="G35" s="24">
        <v>120221.88</v>
      </c>
      <c r="H35" s="24">
        <v>2.2000000000000002</v>
      </c>
      <c r="I35" s="31">
        <v>6.3928000000000003</v>
      </c>
      <c r="J35" s="31"/>
      <c r="K35" s="35"/>
    </row>
    <row r="36" spans="1:11" x14ac:dyDescent="0.35">
      <c r="C36" s="58" t="s">
        <v>175</v>
      </c>
      <c r="D36" s="54"/>
      <c r="E36" s="6"/>
      <c r="F36" s="19"/>
      <c r="G36" s="25">
        <v>377040.28</v>
      </c>
      <c r="H36" s="25">
        <v>6.91</v>
      </c>
      <c r="I36" s="31"/>
      <c r="J36" s="31"/>
      <c r="K36" s="35"/>
    </row>
    <row r="37" spans="1:11" x14ac:dyDescent="0.35">
      <c r="C37" s="57"/>
      <c r="D37" s="54"/>
      <c r="E37" s="6"/>
      <c r="F37" s="19"/>
      <c r="G37" s="24"/>
      <c r="H37" s="24"/>
      <c r="I37" s="31"/>
      <c r="J37" s="31"/>
      <c r="K37" s="35"/>
    </row>
    <row r="38" spans="1:11" x14ac:dyDescent="0.35">
      <c r="C38" s="59" t="s">
        <v>10</v>
      </c>
      <c r="D38" s="54"/>
      <c r="E38" s="6"/>
      <c r="F38" s="19"/>
      <c r="G38" s="24"/>
      <c r="H38" s="24"/>
      <c r="I38" s="31"/>
      <c r="J38" s="31"/>
      <c r="K38" s="35"/>
    </row>
    <row r="39" spans="1:11" x14ac:dyDescent="0.35">
      <c r="B39" s="8" t="s">
        <v>1280</v>
      </c>
      <c r="C39" s="57" t="s">
        <v>1281</v>
      </c>
      <c r="D39" s="54" t="s">
        <v>1282</v>
      </c>
      <c r="E39" s="6" t="s">
        <v>189</v>
      </c>
      <c r="F39" s="19">
        <v>20000000</v>
      </c>
      <c r="G39" s="24">
        <v>19978.240000000002</v>
      </c>
      <c r="H39" s="24">
        <v>0.37</v>
      </c>
      <c r="I39" s="31">
        <v>6.5651999999999999</v>
      </c>
      <c r="J39" s="31"/>
      <c r="K39" s="35"/>
    </row>
    <row r="40" spans="1:11" x14ac:dyDescent="0.35">
      <c r="B40" s="8" t="s">
        <v>1283</v>
      </c>
      <c r="C40" s="57" t="s">
        <v>1284</v>
      </c>
      <c r="D40" s="54" t="s">
        <v>1285</v>
      </c>
      <c r="E40" s="6" t="s">
        <v>189</v>
      </c>
      <c r="F40" s="19">
        <v>19611200</v>
      </c>
      <c r="G40" s="24">
        <v>19622.77</v>
      </c>
      <c r="H40" s="24">
        <v>0.36</v>
      </c>
      <c r="I40" s="31">
        <v>6.4657499999999999</v>
      </c>
      <c r="J40" s="31"/>
      <c r="K40" s="35"/>
    </row>
    <row r="41" spans="1:11" x14ac:dyDescent="0.35">
      <c r="B41" s="8" t="s">
        <v>1286</v>
      </c>
      <c r="C41" s="57" t="s">
        <v>1287</v>
      </c>
      <c r="D41" s="54" t="s">
        <v>1288</v>
      </c>
      <c r="E41" s="6" t="s">
        <v>189</v>
      </c>
      <c r="F41" s="19">
        <v>15000000</v>
      </c>
      <c r="G41" s="24">
        <v>15022.35</v>
      </c>
      <c r="H41" s="24">
        <v>0.28000000000000003</v>
      </c>
      <c r="I41" s="31">
        <v>6.5587999999999997</v>
      </c>
      <c r="J41" s="31"/>
      <c r="K41" s="35"/>
    </row>
    <row r="42" spans="1:11" x14ac:dyDescent="0.35">
      <c r="B42" s="8" t="s">
        <v>1289</v>
      </c>
      <c r="C42" s="57" t="s">
        <v>1290</v>
      </c>
      <c r="D42" s="54" t="s">
        <v>1291</v>
      </c>
      <c r="E42" s="6" t="s">
        <v>189</v>
      </c>
      <c r="F42" s="19">
        <v>10000000</v>
      </c>
      <c r="G42" s="24">
        <v>9993.5</v>
      </c>
      <c r="H42" s="24">
        <v>0.18</v>
      </c>
      <c r="I42" s="31">
        <v>6.4997999999999996</v>
      </c>
      <c r="J42" s="31"/>
      <c r="K42" s="35"/>
    </row>
    <row r="43" spans="1:11" x14ac:dyDescent="0.35">
      <c r="B43" s="8" t="s">
        <v>1292</v>
      </c>
      <c r="C43" s="57" t="s">
        <v>1293</v>
      </c>
      <c r="D43" s="54" t="s">
        <v>1294</v>
      </c>
      <c r="E43" s="6" t="s">
        <v>189</v>
      </c>
      <c r="F43" s="19">
        <v>7000000</v>
      </c>
      <c r="G43" s="24">
        <v>6994.24</v>
      </c>
      <c r="H43" s="24">
        <v>0.13</v>
      </c>
      <c r="I43" s="31">
        <v>6.6032000000000002</v>
      </c>
      <c r="J43" s="31"/>
      <c r="K43" s="35"/>
    </row>
    <row r="44" spans="1:11" x14ac:dyDescent="0.35">
      <c r="C44" s="58" t="s">
        <v>175</v>
      </c>
      <c r="D44" s="54"/>
      <c r="E44" s="6"/>
      <c r="F44" s="19"/>
      <c r="G44" s="25">
        <v>71611.100000000006</v>
      </c>
      <c r="H44" s="25">
        <v>1.32</v>
      </c>
      <c r="I44" s="31"/>
      <c r="J44" s="31"/>
      <c r="K44" s="35"/>
    </row>
    <row r="45" spans="1:11" x14ac:dyDescent="0.35">
      <c r="C45" s="57"/>
      <c r="D45" s="54"/>
      <c r="E45" s="6"/>
      <c r="F45" s="19"/>
      <c r="G45" s="24"/>
      <c r="H45" s="24"/>
      <c r="I45" s="31"/>
      <c r="J45" s="31"/>
      <c r="K45" s="35"/>
    </row>
    <row r="46" spans="1:11" x14ac:dyDescent="0.35">
      <c r="A46" s="10"/>
      <c r="B46" s="28"/>
      <c r="C46" s="58" t="s">
        <v>11</v>
      </c>
      <c r="D46" s="54"/>
      <c r="E46" s="6"/>
      <c r="F46" s="19"/>
      <c r="G46" s="24"/>
      <c r="H46" s="24"/>
      <c r="I46" s="31"/>
      <c r="J46" s="31"/>
      <c r="K46" s="35"/>
    </row>
    <row r="47" spans="1:11" x14ac:dyDescent="0.35">
      <c r="C47" s="59" t="s">
        <v>13</v>
      </c>
      <c r="D47" s="54"/>
      <c r="E47" s="6"/>
      <c r="F47" s="19"/>
      <c r="G47" s="24"/>
      <c r="H47" s="24"/>
      <c r="I47" s="31"/>
      <c r="J47" s="31"/>
      <c r="K47" s="35"/>
    </row>
    <row r="48" spans="1:11" x14ac:dyDescent="0.35">
      <c r="B48" s="8" t="s">
        <v>1295</v>
      </c>
      <c r="C48" s="57" t="s">
        <v>623</v>
      </c>
      <c r="D48" s="54" t="s">
        <v>1296</v>
      </c>
      <c r="E48" s="6" t="s">
        <v>757</v>
      </c>
      <c r="F48" s="19">
        <v>30000</v>
      </c>
      <c r="G48" s="24">
        <v>147817.79999999999</v>
      </c>
      <c r="H48" s="24">
        <v>2.71</v>
      </c>
      <c r="I48" s="31">
        <v>7.09</v>
      </c>
      <c r="J48" s="31"/>
      <c r="K48" s="35" t="s">
        <v>593</v>
      </c>
    </row>
    <row r="49" spans="2:11" x14ac:dyDescent="0.35">
      <c r="B49" s="8" t="s">
        <v>1297</v>
      </c>
      <c r="C49" s="57" t="s">
        <v>1298</v>
      </c>
      <c r="D49" s="54" t="s">
        <v>1299</v>
      </c>
      <c r="E49" s="6" t="s">
        <v>757</v>
      </c>
      <c r="F49" s="19">
        <v>20000</v>
      </c>
      <c r="G49" s="24">
        <v>99180.1</v>
      </c>
      <c r="H49" s="24">
        <v>1.82</v>
      </c>
      <c r="I49" s="31">
        <v>7.1847000000000003</v>
      </c>
      <c r="J49" s="31"/>
      <c r="K49" s="35" t="s">
        <v>593</v>
      </c>
    </row>
    <row r="50" spans="2:11" x14ac:dyDescent="0.35">
      <c r="B50" s="8" t="s">
        <v>1300</v>
      </c>
      <c r="C50" s="57" t="s">
        <v>623</v>
      </c>
      <c r="D50" s="54" t="s">
        <v>1301</v>
      </c>
      <c r="E50" s="6" t="s">
        <v>757</v>
      </c>
      <c r="F50" s="19">
        <v>20000</v>
      </c>
      <c r="G50" s="24">
        <v>99170.5</v>
      </c>
      <c r="H50" s="24">
        <v>1.82</v>
      </c>
      <c r="I50" s="31">
        <v>7.1</v>
      </c>
      <c r="J50" s="31"/>
      <c r="K50" s="35" t="s">
        <v>593</v>
      </c>
    </row>
    <row r="51" spans="2:11" x14ac:dyDescent="0.35">
      <c r="B51" s="8" t="s">
        <v>1302</v>
      </c>
      <c r="C51" s="57" t="s">
        <v>623</v>
      </c>
      <c r="D51" s="54" t="s">
        <v>1303</v>
      </c>
      <c r="E51" s="6" t="s">
        <v>757</v>
      </c>
      <c r="F51" s="19">
        <v>20000</v>
      </c>
      <c r="G51" s="24">
        <v>98941.5</v>
      </c>
      <c r="H51" s="24">
        <v>1.81</v>
      </c>
      <c r="I51" s="31">
        <v>7.0997000000000003</v>
      </c>
      <c r="J51" s="31"/>
      <c r="K51" s="35" t="s">
        <v>593</v>
      </c>
    </row>
    <row r="52" spans="2:11" x14ac:dyDescent="0.35">
      <c r="B52" s="8" t="s">
        <v>1304</v>
      </c>
      <c r="C52" s="57" t="s">
        <v>1066</v>
      </c>
      <c r="D52" s="54" t="s">
        <v>1305</v>
      </c>
      <c r="E52" s="6" t="s">
        <v>757</v>
      </c>
      <c r="F52" s="19">
        <v>20000</v>
      </c>
      <c r="G52" s="24">
        <v>98666</v>
      </c>
      <c r="H52" s="24">
        <v>1.81</v>
      </c>
      <c r="I52" s="31">
        <v>7.0499000000000001</v>
      </c>
      <c r="J52" s="31"/>
      <c r="K52" s="35" t="s">
        <v>593</v>
      </c>
    </row>
    <row r="53" spans="2:11" x14ac:dyDescent="0.35">
      <c r="B53" s="8" t="s">
        <v>1306</v>
      </c>
      <c r="C53" s="57" t="s">
        <v>1307</v>
      </c>
      <c r="D53" s="54" t="s">
        <v>1308</v>
      </c>
      <c r="E53" s="6" t="s">
        <v>757</v>
      </c>
      <c r="F53" s="19">
        <v>20000</v>
      </c>
      <c r="G53" s="24">
        <v>98447.8</v>
      </c>
      <c r="H53" s="24">
        <v>1.8</v>
      </c>
      <c r="I53" s="31">
        <v>7.2849000000000004</v>
      </c>
      <c r="J53" s="31"/>
      <c r="K53" s="35" t="s">
        <v>593</v>
      </c>
    </row>
    <row r="54" spans="2:11" x14ac:dyDescent="0.35">
      <c r="B54" s="8" t="s">
        <v>1309</v>
      </c>
      <c r="C54" s="57" t="s">
        <v>623</v>
      </c>
      <c r="D54" s="54" t="s">
        <v>1310</v>
      </c>
      <c r="E54" s="6" t="s">
        <v>757</v>
      </c>
      <c r="F54" s="19">
        <v>20000</v>
      </c>
      <c r="G54" s="24">
        <v>98413.3</v>
      </c>
      <c r="H54" s="24">
        <v>1.8</v>
      </c>
      <c r="I54" s="31">
        <v>7.0902000000000003</v>
      </c>
      <c r="J54" s="31"/>
      <c r="K54" s="35" t="s">
        <v>593</v>
      </c>
    </row>
    <row r="55" spans="2:11" x14ac:dyDescent="0.35">
      <c r="B55" s="8" t="s">
        <v>1311</v>
      </c>
      <c r="C55" s="57" t="s">
        <v>1312</v>
      </c>
      <c r="D55" s="54" t="s">
        <v>1313</v>
      </c>
      <c r="E55" s="6" t="s">
        <v>757</v>
      </c>
      <c r="F55" s="19">
        <v>15000</v>
      </c>
      <c r="G55" s="24">
        <v>74563.13</v>
      </c>
      <c r="H55" s="24">
        <v>1.37</v>
      </c>
      <c r="I55" s="31">
        <v>7.3750999999999998</v>
      </c>
      <c r="J55" s="31"/>
      <c r="K55" s="35" t="s">
        <v>593</v>
      </c>
    </row>
    <row r="56" spans="2:11" x14ac:dyDescent="0.35">
      <c r="B56" s="8" t="s">
        <v>1314</v>
      </c>
      <c r="C56" s="57" t="s">
        <v>1315</v>
      </c>
      <c r="D56" s="54" t="s">
        <v>1316</v>
      </c>
      <c r="E56" s="6" t="s">
        <v>757</v>
      </c>
      <c r="F56" s="19">
        <v>15000</v>
      </c>
      <c r="G56" s="24">
        <v>73940.7</v>
      </c>
      <c r="H56" s="24">
        <v>1.35</v>
      </c>
      <c r="I56" s="31">
        <v>7.3651999999999997</v>
      </c>
      <c r="J56" s="31"/>
      <c r="K56" s="35" t="s">
        <v>593</v>
      </c>
    </row>
    <row r="57" spans="2:11" x14ac:dyDescent="0.35">
      <c r="B57" s="8" t="s">
        <v>1317</v>
      </c>
      <c r="C57" s="57" t="s">
        <v>603</v>
      </c>
      <c r="D57" s="54" t="s">
        <v>1318</v>
      </c>
      <c r="E57" s="6" t="s">
        <v>757</v>
      </c>
      <c r="F57" s="19">
        <v>13000</v>
      </c>
      <c r="G57" s="24">
        <v>64302.55</v>
      </c>
      <c r="H57" s="24">
        <v>1.18</v>
      </c>
      <c r="I57" s="31">
        <v>7.6132999999999997</v>
      </c>
      <c r="J57" s="31"/>
      <c r="K57" s="35" t="s">
        <v>593</v>
      </c>
    </row>
    <row r="58" spans="2:11" x14ac:dyDescent="0.35">
      <c r="B58" s="8" t="s">
        <v>1319</v>
      </c>
      <c r="C58" s="57" t="s">
        <v>623</v>
      </c>
      <c r="D58" s="54" t="s">
        <v>1320</v>
      </c>
      <c r="E58" s="6" t="s">
        <v>757</v>
      </c>
      <c r="F58" s="19">
        <v>10000</v>
      </c>
      <c r="G58" s="24">
        <v>49841.599999999999</v>
      </c>
      <c r="H58" s="24">
        <v>0.91</v>
      </c>
      <c r="I58" s="31">
        <v>7.25</v>
      </c>
      <c r="J58" s="31"/>
      <c r="K58" s="35"/>
    </row>
    <row r="59" spans="2:11" x14ac:dyDescent="0.35">
      <c r="B59" s="8" t="s">
        <v>1321</v>
      </c>
      <c r="C59" s="57" t="s">
        <v>528</v>
      </c>
      <c r="D59" s="54" t="s">
        <v>1322</v>
      </c>
      <c r="E59" s="6" t="s">
        <v>757</v>
      </c>
      <c r="F59" s="19">
        <v>10000</v>
      </c>
      <c r="G59" s="24">
        <v>49798.5</v>
      </c>
      <c r="H59" s="24">
        <v>0.91</v>
      </c>
      <c r="I59" s="31">
        <v>7.3845000000000001</v>
      </c>
      <c r="J59" s="31"/>
      <c r="K59" s="35" t="s">
        <v>593</v>
      </c>
    </row>
    <row r="60" spans="2:11" x14ac:dyDescent="0.35">
      <c r="B60" s="8" t="s">
        <v>1323</v>
      </c>
      <c r="C60" s="57" t="s">
        <v>528</v>
      </c>
      <c r="D60" s="54" t="s">
        <v>1324</v>
      </c>
      <c r="E60" s="6" t="s">
        <v>757</v>
      </c>
      <c r="F60" s="19">
        <v>10000</v>
      </c>
      <c r="G60" s="24">
        <v>49768.4</v>
      </c>
      <c r="H60" s="24">
        <v>0.91</v>
      </c>
      <c r="I60" s="31">
        <v>7.3849999999999998</v>
      </c>
      <c r="J60" s="31"/>
      <c r="K60" s="35" t="s">
        <v>593</v>
      </c>
    </row>
    <row r="61" spans="2:11" x14ac:dyDescent="0.35">
      <c r="B61" s="8" t="s">
        <v>1325</v>
      </c>
      <c r="C61" s="57" t="s">
        <v>1326</v>
      </c>
      <c r="D61" s="54" t="s">
        <v>1327</v>
      </c>
      <c r="E61" s="6" t="s">
        <v>757</v>
      </c>
      <c r="F61" s="19">
        <v>10000</v>
      </c>
      <c r="G61" s="24">
        <v>49714.25</v>
      </c>
      <c r="H61" s="24">
        <v>0.91</v>
      </c>
      <c r="I61" s="31">
        <v>7.2350000000000003</v>
      </c>
      <c r="J61" s="31"/>
      <c r="K61" s="35" t="s">
        <v>593</v>
      </c>
    </row>
    <row r="62" spans="2:11" x14ac:dyDescent="0.35">
      <c r="B62" s="8" t="s">
        <v>1328</v>
      </c>
      <c r="C62" s="57" t="s">
        <v>1329</v>
      </c>
      <c r="D62" s="54" t="s">
        <v>1330</v>
      </c>
      <c r="E62" s="6" t="s">
        <v>757</v>
      </c>
      <c r="F62" s="19">
        <v>10000</v>
      </c>
      <c r="G62" s="24">
        <v>49660.25</v>
      </c>
      <c r="H62" s="24">
        <v>0.91</v>
      </c>
      <c r="I62" s="31">
        <v>7.3451000000000004</v>
      </c>
      <c r="J62" s="31"/>
      <c r="K62" s="35" t="s">
        <v>593</v>
      </c>
    </row>
    <row r="63" spans="2:11" x14ac:dyDescent="0.35">
      <c r="B63" s="8" t="s">
        <v>1331</v>
      </c>
      <c r="C63" s="57" t="s">
        <v>623</v>
      </c>
      <c r="D63" s="54" t="s">
        <v>1332</v>
      </c>
      <c r="E63" s="6" t="s">
        <v>757</v>
      </c>
      <c r="F63" s="19">
        <v>10000</v>
      </c>
      <c r="G63" s="24">
        <v>49652.3</v>
      </c>
      <c r="H63" s="24">
        <v>0.91</v>
      </c>
      <c r="I63" s="31">
        <v>7.1</v>
      </c>
      <c r="J63" s="31"/>
      <c r="K63" s="35" t="s">
        <v>593</v>
      </c>
    </row>
    <row r="64" spans="2:11" x14ac:dyDescent="0.35">
      <c r="B64" s="8" t="s">
        <v>1333</v>
      </c>
      <c r="C64" s="57" t="s">
        <v>1334</v>
      </c>
      <c r="D64" s="54" t="s">
        <v>1335</v>
      </c>
      <c r="E64" s="6" t="s">
        <v>757</v>
      </c>
      <c r="F64" s="19">
        <v>10000</v>
      </c>
      <c r="G64" s="24">
        <v>49583.5</v>
      </c>
      <c r="H64" s="24">
        <v>0.91</v>
      </c>
      <c r="I64" s="31">
        <v>7.1302000000000003</v>
      </c>
      <c r="J64" s="31"/>
      <c r="K64" s="35" t="s">
        <v>593</v>
      </c>
    </row>
    <row r="65" spans="2:11" x14ac:dyDescent="0.35">
      <c r="B65" s="8" t="s">
        <v>1336</v>
      </c>
      <c r="C65" s="57" t="s">
        <v>1337</v>
      </c>
      <c r="D65" s="54" t="s">
        <v>1338</v>
      </c>
      <c r="E65" s="6" t="s">
        <v>757</v>
      </c>
      <c r="F65" s="19">
        <v>10000</v>
      </c>
      <c r="G65" s="24">
        <v>49470.75</v>
      </c>
      <c r="H65" s="24">
        <v>0.91</v>
      </c>
      <c r="I65" s="31">
        <v>7.0997000000000003</v>
      </c>
      <c r="J65" s="31"/>
      <c r="K65" s="35" t="s">
        <v>593</v>
      </c>
    </row>
    <row r="66" spans="2:11" x14ac:dyDescent="0.35">
      <c r="B66" s="8" t="s">
        <v>1339</v>
      </c>
      <c r="C66" s="57" t="s">
        <v>1340</v>
      </c>
      <c r="D66" s="54" t="s">
        <v>1341</v>
      </c>
      <c r="E66" s="6" t="s">
        <v>757</v>
      </c>
      <c r="F66" s="19">
        <v>10000</v>
      </c>
      <c r="G66" s="24">
        <v>49439.5</v>
      </c>
      <c r="H66" s="24">
        <v>0.91</v>
      </c>
      <c r="I66" s="31">
        <v>7.1349</v>
      </c>
      <c r="J66" s="31"/>
      <c r="K66" s="35" t="s">
        <v>593</v>
      </c>
    </row>
    <row r="67" spans="2:11" x14ac:dyDescent="0.35">
      <c r="B67" s="8" t="s">
        <v>1342</v>
      </c>
      <c r="C67" s="57" t="s">
        <v>1343</v>
      </c>
      <c r="D67" s="54" t="s">
        <v>1344</v>
      </c>
      <c r="E67" s="6" t="s">
        <v>757</v>
      </c>
      <c r="F67" s="19">
        <v>10000</v>
      </c>
      <c r="G67" s="24">
        <v>49435.199999999997</v>
      </c>
      <c r="H67" s="24">
        <v>0.91</v>
      </c>
      <c r="I67" s="31">
        <v>7.1898999999999997</v>
      </c>
      <c r="J67" s="31"/>
      <c r="K67" s="35" t="s">
        <v>593</v>
      </c>
    </row>
    <row r="68" spans="2:11" x14ac:dyDescent="0.35">
      <c r="B68" s="8" t="s">
        <v>1345</v>
      </c>
      <c r="C68" s="57" t="s">
        <v>1312</v>
      </c>
      <c r="D68" s="54" t="s">
        <v>1346</v>
      </c>
      <c r="E68" s="6" t="s">
        <v>757</v>
      </c>
      <c r="F68" s="19">
        <v>10000</v>
      </c>
      <c r="G68" s="24">
        <v>49385.55</v>
      </c>
      <c r="H68" s="24">
        <v>0.91</v>
      </c>
      <c r="I68" s="31">
        <v>7.3250000000000002</v>
      </c>
      <c r="J68" s="31"/>
      <c r="K68" s="35" t="s">
        <v>593</v>
      </c>
    </row>
    <row r="69" spans="2:11" x14ac:dyDescent="0.35">
      <c r="B69" s="8" t="s">
        <v>1347</v>
      </c>
      <c r="C69" s="57" t="s">
        <v>1343</v>
      </c>
      <c r="D69" s="54" t="s">
        <v>1348</v>
      </c>
      <c r="E69" s="6" t="s">
        <v>757</v>
      </c>
      <c r="F69" s="19">
        <v>10000</v>
      </c>
      <c r="G69" s="24">
        <v>49380.800000000003</v>
      </c>
      <c r="H69" s="24">
        <v>0.9</v>
      </c>
      <c r="I69" s="31">
        <v>7.2648000000000001</v>
      </c>
      <c r="J69" s="31"/>
      <c r="K69" s="35" t="s">
        <v>593</v>
      </c>
    </row>
    <row r="70" spans="2:11" x14ac:dyDescent="0.35">
      <c r="B70" s="8" t="s">
        <v>1349</v>
      </c>
      <c r="C70" s="57" t="s">
        <v>1298</v>
      </c>
      <c r="D70" s="54" t="s">
        <v>1350</v>
      </c>
      <c r="E70" s="6" t="s">
        <v>757</v>
      </c>
      <c r="F70" s="19">
        <v>10000</v>
      </c>
      <c r="G70" s="24">
        <v>49363.6</v>
      </c>
      <c r="H70" s="24">
        <v>0.9</v>
      </c>
      <c r="I70" s="31">
        <v>7.13</v>
      </c>
      <c r="J70" s="31"/>
      <c r="K70" s="35" t="s">
        <v>593</v>
      </c>
    </row>
    <row r="71" spans="2:11" x14ac:dyDescent="0.35">
      <c r="B71" s="8" t="s">
        <v>1351</v>
      </c>
      <c r="C71" s="57" t="s">
        <v>1343</v>
      </c>
      <c r="D71" s="54" t="s">
        <v>1352</v>
      </c>
      <c r="E71" s="6" t="s">
        <v>757</v>
      </c>
      <c r="F71" s="19">
        <v>10000</v>
      </c>
      <c r="G71" s="24">
        <v>49361.4</v>
      </c>
      <c r="H71" s="24">
        <v>0.9</v>
      </c>
      <c r="I71" s="31">
        <v>7.2649999999999997</v>
      </c>
      <c r="J71" s="31"/>
      <c r="K71" s="35" t="s">
        <v>593</v>
      </c>
    </row>
    <row r="72" spans="2:11" x14ac:dyDescent="0.35">
      <c r="B72" s="8" t="s">
        <v>1353</v>
      </c>
      <c r="C72" s="57" t="s">
        <v>1315</v>
      </c>
      <c r="D72" s="54" t="s">
        <v>1354</v>
      </c>
      <c r="E72" s="6" t="s">
        <v>757</v>
      </c>
      <c r="F72" s="19">
        <v>10000</v>
      </c>
      <c r="G72" s="24">
        <v>49313.4</v>
      </c>
      <c r="H72" s="24">
        <v>0.9</v>
      </c>
      <c r="I72" s="31">
        <v>7.3651999999999997</v>
      </c>
      <c r="J72" s="31"/>
      <c r="K72" s="35" t="s">
        <v>593</v>
      </c>
    </row>
    <row r="73" spans="2:11" x14ac:dyDescent="0.35">
      <c r="B73" s="8" t="s">
        <v>1355</v>
      </c>
      <c r="C73" s="57" t="s">
        <v>1356</v>
      </c>
      <c r="D73" s="54" t="s">
        <v>1357</v>
      </c>
      <c r="E73" s="6" t="s">
        <v>757</v>
      </c>
      <c r="F73" s="19">
        <v>10000</v>
      </c>
      <c r="G73" s="24">
        <v>49310.2</v>
      </c>
      <c r="H73" s="24">
        <v>0.9</v>
      </c>
      <c r="I73" s="31">
        <v>7.4</v>
      </c>
      <c r="J73" s="31"/>
      <c r="K73" s="35" t="s">
        <v>593</v>
      </c>
    </row>
    <row r="74" spans="2:11" x14ac:dyDescent="0.35">
      <c r="B74" s="8" t="s">
        <v>1358</v>
      </c>
      <c r="C74" s="57" t="s">
        <v>1359</v>
      </c>
      <c r="D74" s="54" t="s">
        <v>1360</v>
      </c>
      <c r="E74" s="6" t="s">
        <v>757</v>
      </c>
      <c r="F74" s="19">
        <v>10000</v>
      </c>
      <c r="G74" s="24">
        <v>49290.5</v>
      </c>
      <c r="H74" s="24">
        <v>0.9</v>
      </c>
      <c r="I74" s="31">
        <v>7.3998999999999997</v>
      </c>
      <c r="J74" s="31"/>
      <c r="K74" s="35" t="s">
        <v>593</v>
      </c>
    </row>
    <row r="75" spans="2:11" x14ac:dyDescent="0.35">
      <c r="B75" s="8" t="s">
        <v>1361</v>
      </c>
      <c r="C75" s="57" t="s">
        <v>1315</v>
      </c>
      <c r="D75" s="54" t="s">
        <v>1362</v>
      </c>
      <c r="E75" s="6" t="s">
        <v>757</v>
      </c>
      <c r="F75" s="19">
        <v>10000</v>
      </c>
      <c r="G75" s="24">
        <v>49235</v>
      </c>
      <c r="H75" s="24">
        <v>0.9</v>
      </c>
      <c r="I75" s="31">
        <v>7.3653000000000004</v>
      </c>
      <c r="J75" s="31"/>
      <c r="K75" s="35" t="s">
        <v>593</v>
      </c>
    </row>
    <row r="76" spans="2:11" x14ac:dyDescent="0.35">
      <c r="B76" s="8" t="s">
        <v>1363</v>
      </c>
      <c r="C76" s="57" t="s">
        <v>1364</v>
      </c>
      <c r="D76" s="54" t="s">
        <v>1365</v>
      </c>
      <c r="E76" s="6" t="s">
        <v>757</v>
      </c>
      <c r="F76" s="19">
        <v>10000</v>
      </c>
      <c r="G76" s="24">
        <v>49234</v>
      </c>
      <c r="H76" s="24">
        <v>0.9</v>
      </c>
      <c r="I76" s="31">
        <v>7.3750999999999998</v>
      </c>
      <c r="J76" s="31"/>
      <c r="K76" s="35" t="s">
        <v>593</v>
      </c>
    </row>
    <row r="77" spans="2:11" x14ac:dyDescent="0.35">
      <c r="B77" s="8" t="s">
        <v>1366</v>
      </c>
      <c r="C77" s="57" t="s">
        <v>1356</v>
      </c>
      <c r="D77" s="54" t="s">
        <v>1367</v>
      </c>
      <c r="E77" s="6" t="s">
        <v>757</v>
      </c>
      <c r="F77" s="19">
        <v>10000</v>
      </c>
      <c r="G77" s="24">
        <v>49231.45</v>
      </c>
      <c r="H77" s="24">
        <v>0.9</v>
      </c>
      <c r="I77" s="31">
        <v>7.4</v>
      </c>
      <c r="J77" s="31"/>
      <c r="K77" s="35" t="s">
        <v>593</v>
      </c>
    </row>
    <row r="78" spans="2:11" x14ac:dyDescent="0.35">
      <c r="B78" s="8" t="s">
        <v>1368</v>
      </c>
      <c r="C78" s="57" t="s">
        <v>1369</v>
      </c>
      <c r="D78" s="54" t="s">
        <v>1370</v>
      </c>
      <c r="E78" s="6" t="s">
        <v>757</v>
      </c>
      <c r="F78" s="19">
        <v>10000</v>
      </c>
      <c r="G78" s="24">
        <v>49230.7</v>
      </c>
      <c r="H78" s="24">
        <v>0.9</v>
      </c>
      <c r="I78" s="31">
        <v>7.4076000000000004</v>
      </c>
      <c r="J78" s="31"/>
      <c r="K78" s="35" t="s">
        <v>593</v>
      </c>
    </row>
    <row r="79" spans="2:11" x14ac:dyDescent="0.35">
      <c r="B79" s="8" t="s">
        <v>1371</v>
      </c>
      <c r="C79" s="57" t="s">
        <v>612</v>
      </c>
      <c r="D79" s="54" t="s">
        <v>1372</v>
      </c>
      <c r="E79" s="6" t="s">
        <v>757</v>
      </c>
      <c r="F79" s="19">
        <v>9300</v>
      </c>
      <c r="G79" s="24">
        <v>46035</v>
      </c>
      <c r="H79" s="24">
        <v>0.84</v>
      </c>
      <c r="I79" s="31">
        <v>7.0900999999999996</v>
      </c>
      <c r="J79" s="31"/>
      <c r="K79" s="35" t="s">
        <v>593</v>
      </c>
    </row>
    <row r="80" spans="2:11" x14ac:dyDescent="0.35">
      <c r="B80" s="8" t="s">
        <v>1373</v>
      </c>
      <c r="C80" s="57" t="s">
        <v>1326</v>
      </c>
      <c r="D80" s="54" t="s">
        <v>1374</v>
      </c>
      <c r="E80" s="6" t="s">
        <v>757</v>
      </c>
      <c r="F80" s="19">
        <v>8000</v>
      </c>
      <c r="G80" s="24">
        <v>39617.879999999997</v>
      </c>
      <c r="H80" s="24">
        <v>0.73</v>
      </c>
      <c r="I80" s="31">
        <v>7.1849999999999996</v>
      </c>
      <c r="J80" s="31"/>
      <c r="K80" s="35" t="s">
        <v>593</v>
      </c>
    </row>
    <row r="81" spans="2:11" x14ac:dyDescent="0.35">
      <c r="B81" s="8" t="s">
        <v>1375</v>
      </c>
      <c r="C81" s="57" t="s">
        <v>590</v>
      </c>
      <c r="D81" s="54" t="s">
        <v>1376</v>
      </c>
      <c r="E81" s="6" t="s">
        <v>757</v>
      </c>
      <c r="F81" s="19">
        <v>7000</v>
      </c>
      <c r="G81" s="24">
        <v>34708.660000000003</v>
      </c>
      <c r="H81" s="24">
        <v>0.64</v>
      </c>
      <c r="I81" s="31">
        <v>7.125</v>
      </c>
      <c r="J81" s="31"/>
      <c r="K81" s="35" t="s">
        <v>593</v>
      </c>
    </row>
    <row r="82" spans="2:11" x14ac:dyDescent="0.35">
      <c r="B82" s="8" t="s">
        <v>1377</v>
      </c>
      <c r="C82" s="57" t="s">
        <v>1359</v>
      </c>
      <c r="D82" s="54" t="s">
        <v>1378</v>
      </c>
      <c r="E82" s="6" t="s">
        <v>757</v>
      </c>
      <c r="F82" s="19">
        <v>7000</v>
      </c>
      <c r="G82" s="24">
        <v>34462.019999999997</v>
      </c>
      <c r="H82" s="24">
        <v>0.63</v>
      </c>
      <c r="I82" s="31">
        <v>7.4</v>
      </c>
      <c r="J82" s="31"/>
      <c r="K82" s="35" t="s">
        <v>593</v>
      </c>
    </row>
    <row r="83" spans="2:11" x14ac:dyDescent="0.35">
      <c r="B83" s="8" t="s">
        <v>1379</v>
      </c>
      <c r="C83" s="57" t="s">
        <v>1380</v>
      </c>
      <c r="D83" s="54" t="s">
        <v>1381</v>
      </c>
      <c r="E83" s="6" t="s">
        <v>1382</v>
      </c>
      <c r="F83" s="19">
        <v>6000</v>
      </c>
      <c r="G83" s="24">
        <v>29591.040000000001</v>
      </c>
      <c r="H83" s="24">
        <v>0.54</v>
      </c>
      <c r="I83" s="31">
        <v>7.1048999999999998</v>
      </c>
      <c r="J83" s="31"/>
      <c r="K83" s="35" t="s">
        <v>593</v>
      </c>
    </row>
    <row r="84" spans="2:11" x14ac:dyDescent="0.35">
      <c r="B84" s="8" t="s">
        <v>1383</v>
      </c>
      <c r="C84" s="57" t="s">
        <v>1384</v>
      </c>
      <c r="D84" s="54" t="s">
        <v>1385</v>
      </c>
      <c r="E84" s="6" t="s">
        <v>757</v>
      </c>
      <c r="F84" s="19">
        <v>6000</v>
      </c>
      <c r="G84" s="24">
        <v>29492.16</v>
      </c>
      <c r="H84" s="24">
        <v>0.54</v>
      </c>
      <c r="I84" s="31">
        <v>7.5724</v>
      </c>
      <c r="J84" s="31"/>
      <c r="K84" s="35" t="s">
        <v>593</v>
      </c>
    </row>
    <row r="85" spans="2:11" x14ac:dyDescent="0.35">
      <c r="B85" s="8" t="s">
        <v>1386</v>
      </c>
      <c r="C85" s="57" t="s">
        <v>1364</v>
      </c>
      <c r="D85" s="54" t="s">
        <v>1387</v>
      </c>
      <c r="E85" s="6" t="s">
        <v>757</v>
      </c>
      <c r="F85" s="19">
        <v>5000</v>
      </c>
      <c r="G85" s="24">
        <v>24646.43</v>
      </c>
      <c r="H85" s="24">
        <v>0.45</v>
      </c>
      <c r="I85" s="31">
        <v>7.375</v>
      </c>
      <c r="J85" s="31"/>
      <c r="K85" s="35" t="s">
        <v>593</v>
      </c>
    </row>
    <row r="86" spans="2:11" x14ac:dyDescent="0.35">
      <c r="B86" s="8" t="s">
        <v>1388</v>
      </c>
      <c r="C86" s="57" t="s">
        <v>1389</v>
      </c>
      <c r="D86" s="54" t="s">
        <v>1390</v>
      </c>
      <c r="E86" s="6" t="s">
        <v>1382</v>
      </c>
      <c r="F86" s="19">
        <v>4000</v>
      </c>
      <c r="G86" s="24">
        <v>19863.439999999999</v>
      </c>
      <c r="H86" s="24">
        <v>0.36</v>
      </c>
      <c r="I86" s="31">
        <v>7.1700999999999997</v>
      </c>
      <c r="J86" s="31"/>
      <c r="K86" s="35" t="s">
        <v>593</v>
      </c>
    </row>
    <row r="87" spans="2:11" x14ac:dyDescent="0.35">
      <c r="B87" s="8" t="s">
        <v>1391</v>
      </c>
      <c r="C87" s="57" t="s">
        <v>1380</v>
      </c>
      <c r="D87" s="54" t="s">
        <v>1392</v>
      </c>
      <c r="E87" s="6" t="s">
        <v>1382</v>
      </c>
      <c r="F87" s="19">
        <v>4000</v>
      </c>
      <c r="G87" s="24">
        <v>19860.82</v>
      </c>
      <c r="H87" s="24">
        <v>0.36</v>
      </c>
      <c r="I87" s="31">
        <v>7.1051000000000002</v>
      </c>
      <c r="J87" s="31"/>
      <c r="K87" s="35" t="s">
        <v>593</v>
      </c>
    </row>
    <row r="88" spans="2:11" x14ac:dyDescent="0.35">
      <c r="B88" s="8" t="s">
        <v>1393</v>
      </c>
      <c r="C88" s="57" t="s">
        <v>1394</v>
      </c>
      <c r="D88" s="54" t="s">
        <v>1395</v>
      </c>
      <c r="E88" s="6" t="s">
        <v>757</v>
      </c>
      <c r="F88" s="19">
        <v>4000</v>
      </c>
      <c r="G88" s="24">
        <v>19823.400000000001</v>
      </c>
      <c r="H88" s="24">
        <v>0.36</v>
      </c>
      <c r="I88" s="31">
        <v>7.3901000000000003</v>
      </c>
      <c r="J88" s="31"/>
      <c r="K88" s="35" t="s">
        <v>593</v>
      </c>
    </row>
    <row r="89" spans="2:11" x14ac:dyDescent="0.35">
      <c r="B89" s="8" t="s">
        <v>1396</v>
      </c>
      <c r="C89" s="57" t="s">
        <v>1384</v>
      </c>
      <c r="D89" s="54" t="s">
        <v>1397</v>
      </c>
      <c r="E89" s="6" t="s">
        <v>757</v>
      </c>
      <c r="F89" s="19">
        <v>4000</v>
      </c>
      <c r="G89" s="24">
        <v>19815.98</v>
      </c>
      <c r="H89" s="24">
        <v>0.36</v>
      </c>
      <c r="I89" s="31">
        <v>7.5327999999999999</v>
      </c>
      <c r="J89" s="31"/>
      <c r="K89" s="35" t="s">
        <v>593</v>
      </c>
    </row>
    <row r="90" spans="2:11" x14ac:dyDescent="0.35">
      <c r="B90" s="8" t="s">
        <v>1398</v>
      </c>
      <c r="C90" s="57" t="s">
        <v>1399</v>
      </c>
      <c r="D90" s="54" t="s">
        <v>1400</v>
      </c>
      <c r="E90" s="6" t="s">
        <v>757</v>
      </c>
      <c r="F90" s="19">
        <v>4000</v>
      </c>
      <c r="G90" s="24">
        <v>19740.78</v>
      </c>
      <c r="H90" s="24">
        <v>0.36</v>
      </c>
      <c r="I90" s="31">
        <v>7.3737000000000004</v>
      </c>
      <c r="J90" s="31"/>
      <c r="K90" s="35" t="s">
        <v>593</v>
      </c>
    </row>
    <row r="91" spans="2:11" x14ac:dyDescent="0.35">
      <c r="B91" s="8" t="s">
        <v>1401</v>
      </c>
      <c r="C91" s="57" t="s">
        <v>1402</v>
      </c>
      <c r="D91" s="54" t="s">
        <v>1403</v>
      </c>
      <c r="E91" s="6" t="s">
        <v>757</v>
      </c>
      <c r="F91" s="19">
        <v>4000</v>
      </c>
      <c r="G91" s="24">
        <v>19713.8</v>
      </c>
      <c r="H91" s="24">
        <v>0.36</v>
      </c>
      <c r="I91" s="31">
        <v>7.57</v>
      </c>
      <c r="J91" s="31"/>
      <c r="K91" s="35" t="s">
        <v>593</v>
      </c>
    </row>
    <row r="92" spans="2:11" x14ac:dyDescent="0.35">
      <c r="B92" s="8" t="s">
        <v>1404</v>
      </c>
      <c r="C92" s="57" t="s">
        <v>1394</v>
      </c>
      <c r="D92" s="54" t="s">
        <v>1405</v>
      </c>
      <c r="E92" s="6" t="s">
        <v>757</v>
      </c>
      <c r="F92" s="19">
        <v>4000</v>
      </c>
      <c r="G92" s="24">
        <v>19685.14</v>
      </c>
      <c r="H92" s="24">
        <v>0.36</v>
      </c>
      <c r="I92" s="31">
        <v>7.39</v>
      </c>
      <c r="J92" s="31"/>
      <c r="K92" s="35" t="s">
        <v>593</v>
      </c>
    </row>
    <row r="93" spans="2:11" x14ac:dyDescent="0.35">
      <c r="B93" s="8" t="s">
        <v>1406</v>
      </c>
      <c r="C93" s="57" t="s">
        <v>1394</v>
      </c>
      <c r="D93" s="54" t="s">
        <v>1407</v>
      </c>
      <c r="E93" s="6" t="s">
        <v>757</v>
      </c>
      <c r="F93" s="19">
        <v>4000</v>
      </c>
      <c r="G93" s="24">
        <v>19681.22</v>
      </c>
      <c r="H93" s="24">
        <v>0.36</v>
      </c>
      <c r="I93" s="31">
        <v>7.3902000000000001</v>
      </c>
      <c r="J93" s="31"/>
      <c r="K93" s="35" t="s">
        <v>593</v>
      </c>
    </row>
    <row r="94" spans="2:11" x14ac:dyDescent="0.35">
      <c r="B94" s="8" t="s">
        <v>1408</v>
      </c>
      <c r="C94" s="57" t="s">
        <v>1409</v>
      </c>
      <c r="D94" s="54" t="s">
        <v>1410</v>
      </c>
      <c r="E94" s="6" t="s">
        <v>757</v>
      </c>
      <c r="F94" s="19">
        <v>3500</v>
      </c>
      <c r="G94" s="24">
        <v>17218.11</v>
      </c>
      <c r="H94" s="24">
        <v>0.32</v>
      </c>
      <c r="I94" s="31">
        <v>7.4698000000000002</v>
      </c>
      <c r="J94" s="31"/>
      <c r="K94" s="35" t="s">
        <v>593</v>
      </c>
    </row>
    <row r="95" spans="2:11" x14ac:dyDescent="0.35">
      <c r="B95" s="8" t="s">
        <v>1411</v>
      </c>
      <c r="C95" s="57" t="s">
        <v>1359</v>
      </c>
      <c r="D95" s="54" t="s">
        <v>1412</v>
      </c>
      <c r="E95" s="6" t="s">
        <v>757</v>
      </c>
      <c r="F95" s="19">
        <v>3000</v>
      </c>
      <c r="G95" s="24">
        <v>14911.74</v>
      </c>
      <c r="H95" s="24">
        <v>0.27</v>
      </c>
      <c r="I95" s="31">
        <v>7.4501999999999997</v>
      </c>
      <c r="J95" s="31"/>
      <c r="K95" s="35" t="s">
        <v>593</v>
      </c>
    </row>
    <row r="96" spans="2:11" x14ac:dyDescent="0.35">
      <c r="B96" s="8" t="s">
        <v>1413</v>
      </c>
      <c r="C96" s="57" t="s">
        <v>1394</v>
      </c>
      <c r="D96" s="54" t="s">
        <v>1414</v>
      </c>
      <c r="E96" s="6" t="s">
        <v>757</v>
      </c>
      <c r="F96" s="19">
        <v>3000</v>
      </c>
      <c r="G96" s="24">
        <v>14805.17</v>
      </c>
      <c r="H96" s="24">
        <v>0.27</v>
      </c>
      <c r="I96" s="31">
        <v>7.3901000000000003</v>
      </c>
      <c r="J96" s="31"/>
      <c r="K96" s="35" t="s">
        <v>593</v>
      </c>
    </row>
    <row r="97" spans="2:11" x14ac:dyDescent="0.35">
      <c r="B97" s="8" t="s">
        <v>1415</v>
      </c>
      <c r="C97" s="57" t="s">
        <v>1416</v>
      </c>
      <c r="D97" s="54" t="s">
        <v>1417</v>
      </c>
      <c r="E97" s="6" t="s">
        <v>757</v>
      </c>
      <c r="F97" s="19">
        <v>3000</v>
      </c>
      <c r="G97" s="24">
        <v>14798.9</v>
      </c>
      <c r="H97" s="24">
        <v>0.27</v>
      </c>
      <c r="I97" s="31">
        <v>7.5152000000000001</v>
      </c>
      <c r="J97" s="31"/>
      <c r="K97" s="35" t="s">
        <v>593</v>
      </c>
    </row>
    <row r="98" spans="2:11" x14ac:dyDescent="0.35">
      <c r="B98" s="8" t="s">
        <v>1418</v>
      </c>
      <c r="C98" s="57" t="s">
        <v>1419</v>
      </c>
      <c r="D98" s="54" t="s">
        <v>1420</v>
      </c>
      <c r="E98" s="6" t="s">
        <v>757</v>
      </c>
      <c r="F98" s="19">
        <v>3000</v>
      </c>
      <c r="G98" s="24">
        <v>14761.37</v>
      </c>
      <c r="H98" s="24">
        <v>0.27</v>
      </c>
      <c r="I98" s="31">
        <v>7.5651999999999999</v>
      </c>
      <c r="J98" s="31"/>
      <c r="K98" s="35" t="s">
        <v>593</v>
      </c>
    </row>
    <row r="99" spans="2:11" x14ac:dyDescent="0.35">
      <c r="B99" s="8" t="s">
        <v>1421</v>
      </c>
      <c r="C99" s="57" t="s">
        <v>80</v>
      </c>
      <c r="D99" s="54" t="s">
        <v>1422</v>
      </c>
      <c r="E99" s="6" t="s">
        <v>757</v>
      </c>
      <c r="F99" s="19">
        <v>2000</v>
      </c>
      <c r="G99" s="24">
        <v>9951.09</v>
      </c>
      <c r="H99" s="24">
        <v>0.18</v>
      </c>
      <c r="I99" s="31">
        <v>7.4749999999999996</v>
      </c>
      <c r="J99" s="31"/>
      <c r="K99" s="35" t="s">
        <v>593</v>
      </c>
    </row>
    <row r="100" spans="2:11" x14ac:dyDescent="0.35">
      <c r="B100" s="8" t="s">
        <v>1423</v>
      </c>
      <c r="C100" s="57" t="s">
        <v>1151</v>
      </c>
      <c r="D100" s="54" t="s">
        <v>1424</v>
      </c>
      <c r="E100" s="6" t="s">
        <v>1425</v>
      </c>
      <c r="F100" s="19">
        <v>2000</v>
      </c>
      <c r="G100" s="24">
        <v>9920.77</v>
      </c>
      <c r="H100" s="24">
        <v>0.18</v>
      </c>
      <c r="I100" s="31">
        <v>7.1097000000000001</v>
      </c>
      <c r="J100" s="31"/>
      <c r="K100" s="35" t="s">
        <v>593</v>
      </c>
    </row>
    <row r="101" spans="2:11" x14ac:dyDescent="0.35">
      <c r="B101" s="8" t="s">
        <v>1426</v>
      </c>
      <c r="C101" s="57" t="s">
        <v>1384</v>
      </c>
      <c r="D101" s="54" t="s">
        <v>1427</v>
      </c>
      <c r="E101" s="6" t="s">
        <v>757</v>
      </c>
      <c r="F101" s="19">
        <v>2000</v>
      </c>
      <c r="G101" s="24">
        <v>9895.85</v>
      </c>
      <c r="H101" s="24">
        <v>0.18</v>
      </c>
      <c r="I101" s="31">
        <v>7.5327000000000002</v>
      </c>
      <c r="J101" s="31"/>
      <c r="K101" s="35" t="s">
        <v>593</v>
      </c>
    </row>
    <row r="102" spans="2:11" x14ac:dyDescent="0.35">
      <c r="B102" s="8" t="s">
        <v>1428</v>
      </c>
      <c r="C102" s="57" t="s">
        <v>1389</v>
      </c>
      <c r="D102" s="54" t="s">
        <v>1429</v>
      </c>
      <c r="E102" s="6" t="s">
        <v>1382</v>
      </c>
      <c r="F102" s="19">
        <v>2000</v>
      </c>
      <c r="G102" s="24">
        <v>9887.35</v>
      </c>
      <c r="H102" s="24">
        <v>0.18</v>
      </c>
      <c r="I102" s="31">
        <v>7.1703000000000001</v>
      </c>
      <c r="J102" s="31"/>
      <c r="K102" s="35" t="s">
        <v>593</v>
      </c>
    </row>
    <row r="103" spans="2:11" x14ac:dyDescent="0.35">
      <c r="B103" s="8" t="s">
        <v>1430</v>
      </c>
      <c r="C103" s="57" t="s">
        <v>1419</v>
      </c>
      <c r="D103" s="54" t="s">
        <v>1431</v>
      </c>
      <c r="E103" s="6" t="s">
        <v>757</v>
      </c>
      <c r="F103" s="19">
        <v>2000</v>
      </c>
      <c r="G103" s="24">
        <v>9852.9699999999993</v>
      </c>
      <c r="H103" s="24">
        <v>0.18</v>
      </c>
      <c r="I103" s="31">
        <v>7.5648</v>
      </c>
      <c r="J103" s="31"/>
      <c r="K103" s="35" t="s">
        <v>593</v>
      </c>
    </row>
    <row r="104" spans="2:11" x14ac:dyDescent="0.35">
      <c r="C104" s="58" t="s">
        <v>175</v>
      </c>
      <c r="D104" s="54"/>
      <c r="E104" s="6"/>
      <c r="F104" s="19"/>
      <c r="G104" s="25">
        <v>2514885.3199999998</v>
      </c>
      <c r="H104" s="25">
        <v>46.03</v>
      </c>
      <c r="I104" s="31"/>
      <c r="J104" s="31"/>
      <c r="K104" s="35"/>
    </row>
    <row r="105" spans="2:11" x14ac:dyDescent="0.35">
      <c r="C105" s="57"/>
      <c r="D105" s="54"/>
      <c r="E105" s="6"/>
      <c r="F105" s="19"/>
      <c r="G105" s="24"/>
      <c r="H105" s="24"/>
      <c r="I105" s="31"/>
      <c r="J105" s="31"/>
      <c r="K105" s="35"/>
    </row>
    <row r="106" spans="2:11" x14ac:dyDescent="0.35">
      <c r="C106" s="59" t="s">
        <v>14</v>
      </c>
      <c r="D106" s="54"/>
      <c r="E106" s="6"/>
      <c r="F106" s="19"/>
      <c r="G106" s="24"/>
      <c r="H106" s="24"/>
      <c r="I106" s="31"/>
      <c r="J106" s="31"/>
      <c r="K106" s="35"/>
    </row>
    <row r="107" spans="2:11" x14ac:dyDescent="0.35">
      <c r="B107" s="8" t="s">
        <v>1432</v>
      </c>
      <c r="C107" s="57" t="s">
        <v>346</v>
      </c>
      <c r="D107" s="54" t="s">
        <v>1433</v>
      </c>
      <c r="E107" s="6" t="s">
        <v>1425</v>
      </c>
      <c r="F107" s="19">
        <v>40000</v>
      </c>
      <c r="G107" s="24">
        <v>197500.2</v>
      </c>
      <c r="H107" s="24">
        <v>3.62</v>
      </c>
      <c r="I107" s="31">
        <v>7.0000999999999998</v>
      </c>
      <c r="J107" s="31"/>
      <c r="K107" s="35" t="s">
        <v>593</v>
      </c>
    </row>
    <row r="108" spans="2:11" x14ac:dyDescent="0.35">
      <c r="B108" s="8" t="s">
        <v>1434</v>
      </c>
      <c r="C108" s="57" t="s">
        <v>1069</v>
      </c>
      <c r="D108" s="54" t="s">
        <v>1435</v>
      </c>
      <c r="E108" s="6" t="s">
        <v>757</v>
      </c>
      <c r="F108" s="19">
        <v>40000</v>
      </c>
      <c r="G108" s="24">
        <v>197097.8</v>
      </c>
      <c r="H108" s="24">
        <v>3.61</v>
      </c>
      <c r="I108" s="31">
        <v>6.9798999999999998</v>
      </c>
      <c r="J108" s="31"/>
      <c r="K108" s="35" t="s">
        <v>593</v>
      </c>
    </row>
    <row r="109" spans="2:11" x14ac:dyDescent="0.35">
      <c r="B109" s="8" t="s">
        <v>1436</v>
      </c>
      <c r="C109" s="57" t="s">
        <v>346</v>
      </c>
      <c r="D109" s="54" t="s">
        <v>1437</v>
      </c>
      <c r="E109" s="6" t="s">
        <v>1425</v>
      </c>
      <c r="F109" s="19">
        <v>30000</v>
      </c>
      <c r="G109" s="24">
        <v>148013.1</v>
      </c>
      <c r="H109" s="24">
        <v>2.71</v>
      </c>
      <c r="I109" s="31">
        <v>6.9997999999999996</v>
      </c>
      <c r="J109" s="31"/>
      <c r="K109" s="35" t="s">
        <v>593</v>
      </c>
    </row>
    <row r="110" spans="2:11" x14ac:dyDescent="0.35">
      <c r="B110" s="8" t="s">
        <v>1438</v>
      </c>
      <c r="C110" s="57" t="s">
        <v>1069</v>
      </c>
      <c r="D110" s="54" t="s">
        <v>1439</v>
      </c>
      <c r="E110" s="6" t="s">
        <v>757</v>
      </c>
      <c r="F110" s="19">
        <v>20000</v>
      </c>
      <c r="G110" s="24">
        <v>99166.2</v>
      </c>
      <c r="H110" s="24">
        <v>1.82</v>
      </c>
      <c r="I110" s="31">
        <v>6.9748999999999999</v>
      </c>
      <c r="J110" s="31"/>
      <c r="K110" s="35" t="s">
        <v>593</v>
      </c>
    </row>
    <row r="111" spans="2:11" x14ac:dyDescent="0.35">
      <c r="B111" s="8" t="s">
        <v>1440</v>
      </c>
      <c r="C111" s="57" t="s">
        <v>1441</v>
      </c>
      <c r="D111" s="54" t="s">
        <v>1442</v>
      </c>
      <c r="E111" s="6" t="s">
        <v>757</v>
      </c>
      <c r="F111" s="19">
        <v>20000</v>
      </c>
      <c r="G111" s="24">
        <v>99085.3</v>
      </c>
      <c r="H111" s="24">
        <v>1.82</v>
      </c>
      <c r="I111" s="31">
        <v>7.0197000000000003</v>
      </c>
      <c r="J111" s="31"/>
      <c r="K111" s="35" t="s">
        <v>593</v>
      </c>
    </row>
    <row r="112" spans="2:11" x14ac:dyDescent="0.35">
      <c r="B112" s="8" t="s">
        <v>1443</v>
      </c>
      <c r="C112" s="57" t="s">
        <v>41</v>
      </c>
      <c r="D112" s="54" t="s">
        <v>1444</v>
      </c>
      <c r="E112" s="6" t="s">
        <v>757</v>
      </c>
      <c r="F112" s="19">
        <v>20000</v>
      </c>
      <c r="G112" s="24">
        <v>98941.2</v>
      </c>
      <c r="H112" s="24">
        <v>1.81</v>
      </c>
      <c r="I112" s="31">
        <v>6.9752999999999998</v>
      </c>
      <c r="J112" s="31"/>
      <c r="K112" s="35"/>
    </row>
    <row r="113" spans="2:11" x14ac:dyDescent="0.35">
      <c r="B113" s="8" t="s">
        <v>1445</v>
      </c>
      <c r="C113" s="57" t="s">
        <v>428</v>
      </c>
      <c r="D113" s="54" t="s">
        <v>1446</v>
      </c>
      <c r="E113" s="6" t="s">
        <v>757</v>
      </c>
      <c r="F113" s="19">
        <v>20000</v>
      </c>
      <c r="G113" s="24">
        <v>98824.9</v>
      </c>
      <c r="H113" s="24">
        <v>1.81</v>
      </c>
      <c r="I113" s="31">
        <v>7.0002000000000004</v>
      </c>
      <c r="J113" s="31"/>
      <c r="K113" s="35" t="s">
        <v>593</v>
      </c>
    </row>
    <row r="114" spans="2:11" x14ac:dyDescent="0.35">
      <c r="B114" s="8" t="s">
        <v>1447</v>
      </c>
      <c r="C114" s="57" t="s">
        <v>1448</v>
      </c>
      <c r="D114" s="54" t="s">
        <v>1449</v>
      </c>
      <c r="E114" s="6" t="s">
        <v>1382</v>
      </c>
      <c r="F114" s="19">
        <v>20000</v>
      </c>
      <c r="G114" s="24">
        <v>98786.3</v>
      </c>
      <c r="H114" s="24">
        <v>1.81</v>
      </c>
      <c r="I114" s="31">
        <v>7.0072000000000001</v>
      </c>
      <c r="J114" s="31"/>
      <c r="K114" s="35" t="s">
        <v>593</v>
      </c>
    </row>
    <row r="115" spans="2:11" x14ac:dyDescent="0.35">
      <c r="B115" s="8" t="s">
        <v>1450</v>
      </c>
      <c r="C115" s="57" t="s">
        <v>1448</v>
      </c>
      <c r="D115" s="54" t="s">
        <v>1451</v>
      </c>
      <c r="E115" s="6" t="s">
        <v>1382</v>
      </c>
      <c r="F115" s="19">
        <v>20000</v>
      </c>
      <c r="G115" s="24">
        <v>98673.9</v>
      </c>
      <c r="H115" s="24">
        <v>1.81</v>
      </c>
      <c r="I115" s="31">
        <v>7.0076000000000001</v>
      </c>
      <c r="J115" s="31"/>
      <c r="K115" s="35" t="s">
        <v>593</v>
      </c>
    </row>
    <row r="116" spans="2:11" x14ac:dyDescent="0.35">
      <c r="B116" s="8" t="s">
        <v>1452</v>
      </c>
      <c r="C116" s="57" t="s">
        <v>428</v>
      </c>
      <c r="D116" s="54" t="s">
        <v>1453</v>
      </c>
      <c r="E116" s="6" t="s">
        <v>757</v>
      </c>
      <c r="F116" s="19">
        <v>20000</v>
      </c>
      <c r="G116" s="24">
        <v>98563.4</v>
      </c>
      <c r="H116" s="24">
        <v>1.81</v>
      </c>
      <c r="I116" s="31">
        <v>7</v>
      </c>
      <c r="J116" s="31"/>
      <c r="K116" s="35" t="s">
        <v>593</v>
      </c>
    </row>
    <row r="117" spans="2:11" x14ac:dyDescent="0.35">
      <c r="B117" s="8" t="s">
        <v>1454</v>
      </c>
      <c r="C117" s="57" t="s">
        <v>428</v>
      </c>
      <c r="D117" s="54" t="s">
        <v>1455</v>
      </c>
      <c r="E117" s="6" t="s">
        <v>757</v>
      </c>
      <c r="F117" s="19">
        <v>20000</v>
      </c>
      <c r="G117" s="24">
        <v>98433.1</v>
      </c>
      <c r="H117" s="24">
        <v>1.8</v>
      </c>
      <c r="I117" s="31">
        <v>7.0003000000000002</v>
      </c>
      <c r="J117" s="31"/>
      <c r="K117" s="35"/>
    </row>
    <row r="118" spans="2:11" x14ac:dyDescent="0.35">
      <c r="B118" s="8" t="s">
        <v>1456</v>
      </c>
      <c r="C118" s="57" t="s">
        <v>428</v>
      </c>
      <c r="D118" s="54" t="s">
        <v>1457</v>
      </c>
      <c r="E118" s="6" t="s">
        <v>757</v>
      </c>
      <c r="F118" s="19">
        <v>15900</v>
      </c>
      <c r="G118" s="24">
        <v>79482.27</v>
      </c>
      <c r="H118" s="24">
        <v>1.46</v>
      </c>
      <c r="I118" s="31">
        <v>8.1595999999999993</v>
      </c>
      <c r="J118" s="31"/>
      <c r="K118" s="35"/>
    </row>
    <row r="119" spans="2:11" x14ac:dyDescent="0.35">
      <c r="B119" s="8" t="s">
        <v>1458</v>
      </c>
      <c r="C119" s="57" t="s">
        <v>1459</v>
      </c>
      <c r="D119" s="54" t="s">
        <v>1460</v>
      </c>
      <c r="E119" s="6" t="s">
        <v>1461</v>
      </c>
      <c r="F119" s="19">
        <v>16000</v>
      </c>
      <c r="G119" s="24">
        <v>79217.440000000002</v>
      </c>
      <c r="H119" s="24">
        <v>1.45</v>
      </c>
      <c r="I119" s="31">
        <v>7.07</v>
      </c>
      <c r="J119" s="31"/>
      <c r="K119" s="35" t="s">
        <v>593</v>
      </c>
    </row>
    <row r="120" spans="2:11" x14ac:dyDescent="0.35">
      <c r="B120" s="8" t="s">
        <v>1462</v>
      </c>
      <c r="C120" s="57" t="s">
        <v>346</v>
      </c>
      <c r="D120" s="54" t="s">
        <v>1463</v>
      </c>
      <c r="E120" s="6" t="s">
        <v>1425</v>
      </c>
      <c r="F120" s="19">
        <v>15000</v>
      </c>
      <c r="G120" s="24">
        <v>74581.95</v>
      </c>
      <c r="H120" s="24">
        <v>1.37</v>
      </c>
      <c r="I120" s="31">
        <v>7.0548999999999999</v>
      </c>
      <c r="J120" s="31"/>
      <c r="K120" s="35" t="s">
        <v>593</v>
      </c>
    </row>
    <row r="121" spans="2:11" x14ac:dyDescent="0.35">
      <c r="B121" s="8" t="s">
        <v>1464</v>
      </c>
      <c r="C121" s="57" t="s">
        <v>1465</v>
      </c>
      <c r="D121" s="54" t="s">
        <v>1466</v>
      </c>
      <c r="E121" s="6" t="s">
        <v>1382</v>
      </c>
      <c r="F121" s="19">
        <v>13000</v>
      </c>
      <c r="G121" s="24">
        <v>64574.45</v>
      </c>
      <c r="H121" s="24">
        <v>1.18</v>
      </c>
      <c r="I121" s="31">
        <v>7.0747</v>
      </c>
      <c r="J121" s="31"/>
      <c r="K121" s="35" t="s">
        <v>593</v>
      </c>
    </row>
    <row r="122" spans="2:11" x14ac:dyDescent="0.35">
      <c r="B122" s="8" t="s">
        <v>1467</v>
      </c>
      <c r="C122" s="57" t="s">
        <v>346</v>
      </c>
      <c r="D122" s="54" t="s">
        <v>1468</v>
      </c>
      <c r="E122" s="6" t="s">
        <v>1425</v>
      </c>
      <c r="F122" s="19">
        <v>10000</v>
      </c>
      <c r="G122" s="24">
        <v>49730.85</v>
      </c>
      <c r="H122" s="24">
        <v>0.91</v>
      </c>
      <c r="I122" s="31">
        <v>7.0551000000000004</v>
      </c>
      <c r="J122" s="31"/>
      <c r="K122" s="35" t="s">
        <v>593</v>
      </c>
    </row>
    <row r="123" spans="2:11" x14ac:dyDescent="0.35">
      <c r="B123" s="8" t="s">
        <v>1469</v>
      </c>
      <c r="C123" s="57" t="s">
        <v>1441</v>
      </c>
      <c r="D123" s="54" t="s">
        <v>1470</v>
      </c>
      <c r="E123" s="6" t="s">
        <v>757</v>
      </c>
      <c r="F123" s="19">
        <v>10000</v>
      </c>
      <c r="G123" s="24">
        <v>49637.25</v>
      </c>
      <c r="H123" s="24">
        <v>0.91</v>
      </c>
      <c r="I123" s="31">
        <v>7.0194999999999999</v>
      </c>
      <c r="J123" s="31"/>
      <c r="K123" s="35" t="s">
        <v>593</v>
      </c>
    </row>
    <row r="124" spans="2:11" x14ac:dyDescent="0.35">
      <c r="B124" s="8" t="s">
        <v>1471</v>
      </c>
      <c r="C124" s="57" t="s">
        <v>1441</v>
      </c>
      <c r="D124" s="54" t="s">
        <v>1472</v>
      </c>
      <c r="E124" s="6" t="s">
        <v>757</v>
      </c>
      <c r="F124" s="19">
        <v>10000</v>
      </c>
      <c r="G124" s="24">
        <v>49317.05</v>
      </c>
      <c r="H124" s="24">
        <v>0.9</v>
      </c>
      <c r="I124" s="31">
        <v>7.0202</v>
      </c>
      <c r="J124" s="31"/>
      <c r="K124" s="35" t="s">
        <v>593</v>
      </c>
    </row>
    <row r="125" spans="2:11" x14ac:dyDescent="0.35">
      <c r="B125" s="8" t="s">
        <v>1473</v>
      </c>
      <c r="C125" s="57" t="s">
        <v>327</v>
      </c>
      <c r="D125" s="54" t="s">
        <v>1474</v>
      </c>
      <c r="E125" s="6" t="s">
        <v>757</v>
      </c>
      <c r="F125" s="19">
        <v>10000</v>
      </c>
      <c r="G125" s="24">
        <v>49245.35</v>
      </c>
      <c r="H125" s="24">
        <v>0.9</v>
      </c>
      <c r="I125" s="31">
        <v>7.0801999999999996</v>
      </c>
      <c r="J125" s="31"/>
      <c r="K125" s="35" t="s">
        <v>593</v>
      </c>
    </row>
    <row r="126" spans="2:11" x14ac:dyDescent="0.35">
      <c r="B126" s="8" t="s">
        <v>1475</v>
      </c>
      <c r="C126" s="57" t="s">
        <v>1069</v>
      </c>
      <c r="D126" s="54" t="s">
        <v>1476</v>
      </c>
      <c r="E126" s="6" t="s">
        <v>757</v>
      </c>
      <c r="F126" s="19">
        <v>8500</v>
      </c>
      <c r="G126" s="24">
        <v>42201.61</v>
      </c>
      <c r="H126" s="24">
        <v>0.77</v>
      </c>
      <c r="I126" s="31">
        <v>6.9751000000000003</v>
      </c>
      <c r="J126" s="31"/>
      <c r="K126" s="35" t="s">
        <v>593</v>
      </c>
    </row>
    <row r="127" spans="2:11" x14ac:dyDescent="0.35">
      <c r="B127" s="8" t="s">
        <v>1477</v>
      </c>
      <c r="C127" s="57" t="s">
        <v>1000</v>
      </c>
      <c r="D127" s="54" t="s">
        <v>1478</v>
      </c>
      <c r="E127" s="6" t="s">
        <v>757</v>
      </c>
      <c r="F127" s="19">
        <v>7000</v>
      </c>
      <c r="G127" s="24">
        <v>34557.81</v>
      </c>
      <c r="H127" s="24">
        <v>0.63</v>
      </c>
      <c r="I127" s="31">
        <v>7.1852999999999998</v>
      </c>
      <c r="J127" s="31"/>
      <c r="K127" s="35" t="s">
        <v>593</v>
      </c>
    </row>
    <row r="128" spans="2:11" x14ac:dyDescent="0.35">
      <c r="B128" s="8" t="s">
        <v>1479</v>
      </c>
      <c r="C128" s="57" t="s">
        <v>1448</v>
      </c>
      <c r="D128" s="54" t="s">
        <v>1480</v>
      </c>
      <c r="E128" s="6" t="s">
        <v>1382</v>
      </c>
      <c r="F128" s="19">
        <v>5000</v>
      </c>
      <c r="G128" s="24">
        <v>24860.6</v>
      </c>
      <c r="H128" s="24">
        <v>0.46</v>
      </c>
      <c r="I128" s="31">
        <v>7.0574000000000003</v>
      </c>
      <c r="J128" s="31"/>
      <c r="K128" s="35" t="s">
        <v>593</v>
      </c>
    </row>
    <row r="129" spans="2:11" x14ac:dyDescent="0.35">
      <c r="B129" s="8" t="s">
        <v>1481</v>
      </c>
      <c r="C129" s="57" t="s">
        <v>56</v>
      </c>
      <c r="D129" s="54" t="s">
        <v>1482</v>
      </c>
      <c r="E129" s="6" t="s">
        <v>757</v>
      </c>
      <c r="F129" s="19">
        <v>5000</v>
      </c>
      <c r="G129" s="24">
        <v>24851.73</v>
      </c>
      <c r="H129" s="24">
        <v>0.46</v>
      </c>
      <c r="I129" s="31">
        <v>7.0248999999999997</v>
      </c>
      <c r="J129" s="31"/>
      <c r="K129" s="35" t="s">
        <v>593</v>
      </c>
    </row>
    <row r="130" spans="2:11" x14ac:dyDescent="0.35">
      <c r="B130" s="8" t="s">
        <v>1483</v>
      </c>
      <c r="C130" s="57" t="s">
        <v>56</v>
      </c>
      <c r="D130" s="54" t="s">
        <v>1484</v>
      </c>
      <c r="E130" s="6" t="s">
        <v>757</v>
      </c>
      <c r="F130" s="19">
        <v>5000</v>
      </c>
      <c r="G130" s="24">
        <v>24771.15</v>
      </c>
      <c r="H130" s="24">
        <v>0.45</v>
      </c>
      <c r="I130" s="31">
        <v>7.0251999999999999</v>
      </c>
      <c r="J130" s="31"/>
      <c r="K130" s="35" t="s">
        <v>593</v>
      </c>
    </row>
    <row r="131" spans="2:11" x14ac:dyDescent="0.35">
      <c r="B131" s="8" t="s">
        <v>1485</v>
      </c>
      <c r="C131" s="57" t="s">
        <v>1448</v>
      </c>
      <c r="D131" s="54" t="s">
        <v>1486</v>
      </c>
      <c r="E131" s="6" t="s">
        <v>1382</v>
      </c>
      <c r="F131" s="19">
        <v>4000</v>
      </c>
      <c r="G131" s="24">
        <v>19862.72</v>
      </c>
      <c r="H131" s="24">
        <v>0.36</v>
      </c>
      <c r="I131" s="31">
        <v>7.0073999999999996</v>
      </c>
      <c r="J131" s="31"/>
      <c r="K131" s="35" t="s">
        <v>593</v>
      </c>
    </row>
    <row r="132" spans="2:11" x14ac:dyDescent="0.35">
      <c r="B132" s="8" t="s">
        <v>1487</v>
      </c>
      <c r="C132" s="57" t="s">
        <v>428</v>
      </c>
      <c r="D132" s="54" t="s">
        <v>1488</v>
      </c>
      <c r="E132" s="6" t="s">
        <v>757</v>
      </c>
      <c r="F132" s="19">
        <v>4000</v>
      </c>
      <c r="G132" s="24">
        <v>19705.240000000002</v>
      </c>
      <c r="H132" s="24">
        <v>0.36</v>
      </c>
      <c r="I132" s="31">
        <v>7</v>
      </c>
      <c r="J132" s="31"/>
      <c r="K132" s="35" t="s">
        <v>593</v>
      </c>
    </row>
    <row r="133" spans="2:11" x14ac:dyDescent="0.35">
      <c r="C133" s="58" t="s">
        <v>175</v>
      </c>
      <c r="D133" s="54"/>
      <c r="E133" s="6"/>
      <c r="F133" s="19"/>
      <c r="G133" s="25">
        <v>2019682.87</v>
      </c>
      <c r="H133" s="25">
        <v>37</v>
      </c>
      <c r="I133" s="31"/>
      <c r="J133" s="31"/>
      <c r="K133" s="35"/>
    </row>
    <row r="134" spans="2:11" x14ac:dyDescent="0.35">
      <c r="C134" s="57"/>
      <c r="D134" s="54"/>
      <c r="E134" s="6"/>
      <c r="F134" s="19"/>
      <c r="G134" s="24"/>
      <c r="H134" s="24"/>
      <c r="I134" s="31"/>
      <c r="J134" s="31"/>
      <c r="K134" s="35"/>
    </row>
    <row r="135" spans="2:11" x14ac:dyDescent="0.35">
      <c r="C135" s="59" t="s">
        <v>15</v>
      </c>
      <c r="D135" s="54"/>
      <c r="E135" s="6"/>
      <c r="F135" s="19"/>
      <c r="G135" s="24"/>
      <c r="H135" s="24"/>
      <c r="I135" s="31"/>
      <c r="J135" s="31"/>
      <c r="K135" s="35"/>
    </row>
    <row r="136" spans="2:11" x14ac:dyDescent="0.35">
      <c r="B136" s="8" t="s">
        <v>1080</v>
      </c>
      <c r="C136" s="57" t="s">
        <v>1081</v>
      </c>
      <c r="D136" s="54" t="s">
        <v>1082</v>
      </c>
      <c r="E136" s="6" t="s">
        <v>189</v>
      </c>
      <c r="F136" s="19">
        <v>445000000</v>
      </c>
      <c r="G136" s="24">
        <v>442153.78</v>
      </c>
      <c r="H136" s="24">
        <v>8.1</v>
      </c>
      <c r="I136" s="31">
        <v>6.3502000000000001</v>
      </c>
      <c r="J136" s="31"/>
      <c r="K136" s="35"/>
    </row>
    <row r="137" spans="2:11" x14ac:dyDescent="0.35">
      <c r="B137" s="8" t="s">
        <v>1489</v>
      </c>
      <c r="C137" s="57" t="s">
        <v>1490</v>
      </c>
      <c r="D137" s="54" t="s">
        <v>1491</v>
      </c>
      <c r="E137" s="6" t="s">
        <v>189</v>
      </c>
      <c r="F137" s="19">
        <v>150000000</v>
      </c>
      <c r="G137" s="24">
        <v>149229</v>
      </c>
      <c r="H137" s="24">
        <v>2.73</v>
      </c>
      <c r="I137" s="31">
        <v>6.2866</v>
      </c>
      <c r="J137" s="31"/>
      <c r="K137" s="35"/>
    </row>
    <row r="138" spans="2:11" x14ac:dyDescent="0.35">
      <c r="B138" s="8" t="s">
        <v>1492</v>
      </c>
      <c r="C138" s="57" t="s">
        <v>1493</v>
      </c>
      <c r="D138" s="54" t="s">
        <v>1494</v>
      </c>
      <c r="E138" s="6" t="s">
        <v>189</v>
      </c>
      <c r="F138" s="19">
        <v>135000000</v>
      </c>
      <c r="G138" s="24">
        <v>133974.41</v>
      </c>
      <c r="H138" s="24">
        <v>2.46</v>
      </c>
      <c r="I138" s="31">
        <v>6.3502999999999998</v>
      </c>
      <c r="J138" s="31"/>
      <c r="K138" s="35"/>
    </row>
    <row r="139" spans="2:11" x14ac:dyDescent="0.35">
      <c r="B139" s="8" t="s">
        <v>1183</v>
      </c>
      <c r="C139" s="57" t="s">
        <v>1184</v>
      </c>
      <c r="D139" s="54" t="s">
        <v>1185</v>
      </c>
      <c r="E139" s="6" t="s">
        <v>189</v>
      </c>
      <c r="F139" s="19">
        <v>116000000</v>
      </c>
      <c r="G139" s="24">
        <v>115676.94</v>
      </c>
      <c r="H139" s="24">
        <v>2.12</v>
      </c>
      <c r="I139" s="31">
        <v>6.3710000000000004</v>
      </c>
      <c r="J139" s="31"/>
      <c r="K139" s="35"/>
    </row>
    <row r="140" spans="2:11" x14ac:dyDescent="0.35">
      <c r="B140" s="8" t="s">
        <v>1077</v>
      </c>
      <c r="C140" s="57" t="s">
        <v>1078</v>
      </c>
      <c r="D140" s="54" t="s">
        <v>1079</v>
      </c>
      <c r="E140" s="6" t="s">
        <v>189</v>
      </c>
      <c r="F140" s="19">
        <v>58500000</v>
      </c>
      <c r="G140" s="24">
        <v>58265.94</v>
      </c>
      <c r="H140" s="24">
        <v>1.07</v>
      </c>
      <c r="I140" s="31">
        <v>6.3749000000000002</v>
      </c>
      <c r="J140" s="31"/>
      <c r="K140" s="35"/>
    </row>
    <row r="141" spans="2:11" x14ac:dyDescent="0.35">
      <c r="B141" s="8" t="s">
        <v>1495</v>
      </c>
      <c r="C141" s="57" t="s">
        <v>1496</v>
      </c>
      <c r="D141" s="54" t="s">
        <v>1497</v>
      </c>
      <c r="E141" s="6" t="s">
        <v>189</v>
      </c>
      <c r="F141" s="19">
        <v>23500000</v>
      </c>
      <c r="G141" s="24">
        <v>23321.47</v>
      </c>
      <c r="H141" s="24">
        <v>0.43</v>
      </c>
      <c r="I141" s="31">
        <v>6.3502999999999998</v>
      </c>
      <c r="J141" s="31"/>
      <c r="K141" s="35"/>
    </row>
    <row r="142" spans="2:11" x14ac:dyDescent="0.35">
      <c r="B142" s="8" t="s">
        <v>1086</v>
      </c>
      <c r="C142" s="57" t="s">
        <v>1087</v>
      </c>
      <c r="D142" s="54" t="s">
        <v>1088</v>
      </c>
      <c r="E142" s="6" t="s">
        <v>189</v>
      </c>
      <c r="F142" s="19">
        <v>12500000</v>
      </c>
      <c r="G142" s="24">
        <v>12343.68</v>
      </c>
      <c r="H142" s="24">
        <v>0.23</v>
      </c>
      <c r="I142" s="31">
        <v>6.4200999999999997</v>
      </c>
      <c r="J142" s="31"/>
      <c r="K142" s="35"/>
    </row>
    <row r="143" spans="2:11" x14ac:dyDescent="0.35">
      <c r="B143" s="8" t="s">
        <v>1498</v>
      </c>
      <c r="C143" s="57" t="s">
        <v>1499</v>
      </c>
      <c r="D143" s="54" t="s">
        <v>1500</v>
      </c>
      <c r="E143" s="6" t="s">
        <v>189</v>
      </c>
      <c r="F143" s="19">
        <v>10000000</v>
      </c>
      <c r="G143" s="24">
        <v>9959.99</v>
      </c>
      <c r="H143" s="24">
        <v>0.18</v>
      </c>
      <c r="I143" s="31">
        <v>6.3749000000000002</v>
      </c>
      <c r="J143" s="31"/>
      <c r="K143" s="35"/>
    </row>
    <row r="144" spans="2:11" x14ac:dyDescent="0.35">
      <c r="B144" s="8" t="s">
        <v>1501</v>
      </c>
      <c r="C144" s="57" t="s">
        <v>1502</v>
      </c>
      <c r="D144" s="54" t="s">
        <v>1503</v>
      </c>
      <c r="E144" s="6" t="s">
        <v>189</v>
      </c>
      <c r="F144" s="19">
        <v>10000000</v>
      </c>
      <c r="G144" s="24">
        <v>9898.4</v>
      </c>
      <c r="H144" s="24">
        <v>0.18</v>
      </c>
      <c r="I144" s="31">
        <v>6.3498999999999999</v>
      </c>
      <c r="J144" s="31"/>
      <c r="K144" s="35"/>
    </row>
    <row r="145" spans="1:11" x14ac:dyDescent="0.35">
      <c r="C145" s="58" t="s">
        <v>175</v>
      </c>
      <c r="D145" s="54"/>
      <c r="E145" s="6"/>
      <c r="F145" s="19"/>
      <c r="G145" s="25">
        <v>954823.61</v>
      </c>
      <c r="H145" s="25">
        <v>17.5</v>
      </c>
      <c r="I145" s="31"/>
      <c r="J145" s="31"/>
      <c r="K145" s="35"/>
    </row>
    <row r="146" spans="1:11" x14ac:dyDescent="0.35">
      <c r="C146" s="57"/>
      <c r="D146" s="54"/>
      <c r="E146" s="6"/>
      <c r="F146" s="19"/>
      <c r="G146" s="24"/>
      <c r="H146" s="24"/>
      <c r="I146" s="31"/>
      <c r="J146" s="31"/>
      <c r="K146" s="35"/>
    </row>
    <row r="147" spans="1:11" x14ac:dyDescent="0.35">
      <c r="C147" s="58" t="s">
        <v>16</v>
      </c>
      <c r="D147" s="54"/>
      <c r="E147" s="6"/>
      <c r="F147" s="19"/>
      <c r="G147" s="24" t="s">
        <v>2</v>
      </c>
      <c r="H147" s="24" t="s">
        <v>2</v>
      </c>
      <c r="I147" s="31"/>
      <c r="J147" s="31"/>
      <c r="K147" s="35"/>
    </row>
    <row r="148" spans="1:11" x14ac:dyDescent="0.35">
      <c r="C148" s="57"/>
      <c r="D148" s="54"/>
      <c r="E148" s="6"/>
      <c r="F148" s="19"/>
      <c r="G148" s="24"/>
      <c r="H148" s="24"/>
      <c r="I148" s="31"/>
      <c r="J148" s="31"/>
      <c r="K148" s="35"/>
    </row>
    <row r="149" spans="1:11" x14ac:dyDescent="0.35">
      <c r="C149" s="58" t="s">
        <v>17</v>
      </c>
      <c r="D149" s="54"/>
      <c r="E149" s="6"/>
      <c r="F149" s="19"/>
      <c r="G149" s="24" t="s">
        <v>2</v>
      </c>
      <c r="H149" s="24" t="s">
        <v>2</v>
      </c>
      <c r="I149" s="31"/>
      <c r="J149" s="31"/>
      <c r="K149" s="35"/>
    </row>
    <row r="150" spans="1:11" x14ac:dyDescent="0.35">
      <c r="C150" s="57"/>
      <c r="D150" s="54"/>
      <c r="E150" s="6"/>
      <c r="F150" s="19"/>
      <c r="G150" s="24"/>
      <c r="H150" s="24"/>
      <c r="I150" s="31"/>
      <c r="J150" s="31"/>
      <c r="K150" s="35"/>
    </row>
    <row r="151" spans="1:11" x14ac:dyDescent="0.35">
      <c r="A151" s="10"/>
      <c r="B151" s="28"/>
      <c r="C151" s="58" t="s">
        <v>18</v>
      </c>
      <c r="D151" s="54"/>
      <c r="E151" s="6"/>
      <c r="F151" s="19"/>
      <c r="G151" s="24"/>
      <c r="H151" s="24"/>
      <c r="I151" s="31"/>
      <c r="J151" s="31"/>
      <c r="K151" s="35"/>
    </row>
    <row r="152" spans="1:11" x14ac:dyDescent="0.35">
      <c r="A152" s="28"/>
      <c r="B152" s="28"/>
      <c r="C152" s="58" t="s">
        <v>19</v>
      </c>
      <c r="D152" s="54"/>
      <c r="E152" s="6"/>
      <c r="F152" s="19"/>
      <c r="G152" s="24" t="s">
        <v>2</v>
      </c>
      <c r="H152" s="24" t="s">
        <v>2</v>
      </c>
      <c r="I152" s="31"/>
      <c r="J152" s="31"/>
      <c r="K152" s="35"/>
    </row>
    <row r="153" spans="1:11" x14ac:dyDescent="0.35">
      <c r="A153" s="28"/>
      <c r="B153" s="28"/>
      <c r="C153" s="58"/>
      <c r="D153" s="54"/>
      <c r="E153" s="6"/>
      <c r="F153" s="19"/>
      <c r="G153" s="24"/>
      <c r="H153" s="24"/>
      <c r="I153" s="31"/>
      <c r="J153" s="31"/>
      <c r="K153" s="35"/>
    </row>
    <row r="154" spans="1:11" x14ac:dyDescent="0.35">
      <c r="C154" s="59" t="s">
        <v>20</v>
      </c>
      <c r="D154" s="54"/>
      <c r="E154" s="6"/>
      <c r="F154" s="19"/>
      <c r="G154" s="24"/>
      <c r="H154" s="24"/>
      <c r="I154" s="31"/>
      <c r="J154" s="31"/>
      <c r="K154" s="35"/>
    </row>
    <row r="155" spans="1:11" x14ac:dyDescent="0.35">
      <c r="B155" s="8" t="s">
        <v>812</v>
      </c>
      <c r="C155" s="57" t="s">
        <v>5137</v>
      </c>
      <c r="D155" s="54" t="s">
        <v>813</v>
      </c>
      <c r="E155" s="6" t="s">
        <v>814</v>
      </c>
      <c r="F155" s="19">
        <v>158633.068</v>
      </c>
      <c r="G155" s="24">
        <v>17504.57</v>
      </c>
      <c r="H155" s="24">
        <v>0.32</v>
      </c>
      <c r="I155" s="31">
        <v>6.46</v>
      </c>
      <c r="J155" s="31"/>
      <c r="K155" s="35"/>
    </row>
    <row r="156" spans="1:11" x14ac:dyDescent="0.35">
      <c r="C156" s="58" t="s">
        <v>175</v>
      </c>
      <c r="D156" s="54"/>
      <c r="E156" s="6"/>
      <c r="F156" s="19"/>
      <c r="G156" s="25">
        <v>17504.57</v>
      </c>
      <c r="H156" s="25">
        <v>0.32</v>
      </c>
      <c r="I156" s="31"/>
      <c r="J156" s="31"/>
      <c r="K156" s="35"/>
    </row>
    <row r="157" spans="1:11" x14ac:dyDescent="0.35">
      <c r="C157" s="57"/>
      <c r="D157" s="54"/>
      <c r="E157" s="6"/>
      <c r="F157" s="19"/>
      <c r="G157" s="24"/>
      <c r="H157" s="24"/>
      <c r="I157" s="31"/>
      <c r="J157" s="31"/>
      <c r="K157" s="35"/>
    </row>
    <row r="158" spans="1:11" x14ac:dyDescent="0.35">
      <c r="C158" s="58" t="s">
        <v>21</v>
      </c>
      <c r="D158" s="54"/>
      <c r="E158" s="6"/>
      <c r="F158" s="19"/>
      <c r="G158" s="24" t="s">
        <v>2</v>
      </c>
      <c r="H158" s="24" t="s">
        <v>2</v>
      </c>
      <c r="I158" s="31"/>
      <c r="J158" s="31"/>
      <c r="K158" s="35"/>
    </row>
    <row r="159" spans="1:11" x14ac:dyDescent="0.35">
      <c r="C159" s="57"/>
      <c r="D159" s="54"/>
      <c r="E159" s="6"/>
      <c r="F159" s="19"/>
      <c r="G159" s="24"/>
      <c r="H159" s="24"/>
      <c r="I159" s="31"/>
      <c r="J159" s="31"/>
      <c r="K159" s="35"/>
    </row>
    <row r="160" spans="1:11" x14ac:dyDescent="0.35">
      <c r="C160" s="58" t="s">
        <v>22</v>
      </c>
      <c r="D160" s="54"/>
      <c r="E160" s="6"/>
      <c r="F160" s="19"/>
      <c r="G160" s="24" t="s">
        <v>2</v>
      </c>
      <c r="H160" s="24" t="s">
        <v>2</v>
      </c>
      <c r="I160" s="31"/>
      <c r="J160" s="31"/>
      <c r="K160" s="35"/>
    </row>
    <row r="161" spans="1:54" x14ac:dyDescent="0.35">
      <c r="C161" s="57"/>
      <c r="D161" s="54"/>
      <c r="E161" s="6"/>
      <c r="F161" s="19"/>
      <c r="G161" s="24"/>
      <c r="H161" s="24"/>
      <c r="I161" s="31"/>
      <c r="J161" s="31"/>
      <c r="K161" s="35"/>
    </row>
    <row r="162" spans="1:54" x14ac:dyDescent="0.35">
      <c r="C162" s="58" t="s">
        <v>23</v>
      </c>
      <c r="D162" s="54"/>
      <c r="E162" s="6"/>
      <c r="F162" s="19"/>
      <c r="G162" s="24" t="s">
        <v>2</v>
      </c>
      <c r="H162" s="24" t="s">
        <v>2</v>
      </c>
      <c r="I162" s="31"/>
      <c r="J162" s="31"/>
      <c r="K162" s="35"/>
    </row>
    <row r="163" spans="1:54" x14ac:dyDescent="0.35">
      <c r="C163" s="57"/>
      <c r="D163" s="54"/>
      <c r="E163" s="6"/>
      <c r="F163" s="19"/>
      <c r="G163" s="24"/>
      <c r="H163" s="24"/>
      <c r="I163" s="31"/>
      <c r="J163" s="31"/>
      <c r="K163" s="35"/>
    </row>
    <row r="164" spans="1:54" x14ac:dyDescent="0.35">
      <c r="C164" s="59" t="s">
        <v>24</v>
      </c>
      <c r="D164" s="54"/>
      <c r="E164" s="6"/>
      <c r="F164" s="19"/>
      <c r="G164" s="24"/>
      <c r="H164" s="24"/>
      <c r="I164" s="31"/>
      <c r="J164" s="31"/>
      <c r="K164" s="35"/>
    </row>
    <row r="165" spans="1:54" x14ac:dyDescent="0.35">
      <c r="B165" s="8" t="s">
        <v>190</v>
      </c>
      <c r="C165" s="57" t="s">
        <v>191</v>
      </c>
      <c r="D165" s="54"/>
      <c r="E165" s="6"/>
      <c r="F165" s="19"/>
      <c r="G165" s="24">
        <v>2904.53</v>
      </c>
      <c r="H165" s="24">
        <v>0.05</v>
      </c>
      <c r="I165" s="31"/>
      <c r="J165" s="31"/>
      <c r="K165" s="35"/>
    </row>
    <row r="166" spans="1:54" x14ac:dyDescent="0.35">
      <c r="C166" s="58" t="s">
        <v>175</v>
      </c>
      <c r="D166" s="54"/>
      <c r="E166" s="6"/>
      <c r="F166" s="19"/>
      <c r="G166" s="25">
        <v>2904.53</v>
      </c>
      <c r="H166" s="25">
        <v>0.05</v>
      </c>
      <c r="I166" s="31"/>
      <c r="J166" s="31"/>
      <c r="K166" s="35"/>
    </row>
    <row r="167" spans="1:54" x14ac:dyDescent="0.35">
      <c r="C167" s="57"/>
      <c r="D167" s="54"/>
      <c r="E167" s="6"/>
      <c r="F167" s="19"/>
      <c r="G167" s="24"/>
      <c r="H167" s="24"/>
      <c r="I167" s="31"/>
      <c r="J167" s="31"/>
      <c r="K167" s="35"/>
    </row>
    <row r="168" spans="1:54" x14ac:dyDescent="0.35">
      <c r="A168" s="10"/>
      <c r="B168" s="28"/>
      <c r="C168" s="58" t="s">
        <v>25</v>
      </c>
      <c r="D168" s="54"/>
      <c r="E168" s="6"/>
      <c r="F168" s="19"/>
      <c r="G168" s="24"/>
      <c r="H168" s="24"/>
      <c r="I168" s="31"/>
      <c r="J168" s="31"/>
      <c r="K168" s="35"/>
    </row>
    <row r="169" spans="1:54" s="2" customFormat="1" ht="13.5" x14ac:dyDescent="0.35">
      <c r="A169" s="28"/>
      <c r="B169" s="28"/>
      <c r="C169" s="57" t="s">
        <v>5122</v>
      </c>
      <c r="D169" s="54"/>
      <c r="E169" s="6"/>
      <c r="F169" s="19"/>
      <c r="G169" s="24" t="s">
        <v>2</v>
      </c>
      <c r="H169" s="24" t="s">
        <v>2</v>
      </c>
      <c r="I169" s="31"/>
      <c r="J169" s="31"/>
      <c r="K169" s="35"/>
      <c r="L169" s="3"/>
      <c r="AI169" s="3"/>
      <c r="AV169" s="3"/>
      <c r="AX169" s="3"/>
      <c r="BB169" s="3"/>
    </row>
    <row r="170" spans="1:54" x14ac:dyDescent="0.35">
      <c r="B170" s="8"/>
      <c r="C170" s="57" t="s">
        <v>192</v>
      </c>
      <c r="D170" s="54"/>
      <c r="E170" s="6"/>
      <c r="F170" s="19"/>
      <c r="G170" s="24">
        <v>-802343.15</v>
      </c>
      <c r="H170" s="24">
        <v>-14.629999999999999</v>
      </c>
      <c r="I170" s="31"/>
      <c r="J170" s="31"/>
      <c r="K170" s="35"/>
    </row>
    <row r="171" spans="1:54" x14ac:dyDescent="0.35">
      <c r="C171" s="58" t="s">
        <v>175</v>
      </c>
      <c r="D171" s="54"/>
      <c r="E171" s="6"/>
      <c r="F171" s="19"/>
      <c r="G171" s="25">
        <v>-802343.15</v>
      </c>
      <c r="H171" s="25">
        <v>-14.629999999999999</v>
      </c>
      <c r="I171" s="31"/>
      <c r="J171" s="31"/>
      <c r="K171" s="35"/>
    </row>
    <row r="172" spans="1:54" x14ac:dyDescent="0.35">
      <c r="C172" s="57"/>
      <c r="D172" s="54"/>
      <c r="E172" s="6"/>
      <c r="F172" s="19"/>
      <c r="G172" s="24"/>
      <c r="H172" s="24"/>
      <c r="I172" s="31"/>
      <c r="J172" s="31"/>
      <c r="K172" s="35"/>
    </row>
    <row r="173" spans="1:54" x14ac:dyDescent="0.35">
      <c r="C173" s="60" t="s">
        <v>193</v>
      </c>
      <c r="D173" s="55"/>
      <c r="E173" s="5"/>
      <c r="F173" s="20"/>
      <c r="G173" s="26">
        <v>5456935.9900000002</v>
      </c>
      <c r="H173" s="26">
        <v>100</v>
      </c>
      <c r="I173" s="32"/>
      <c r="J173" s="32"/>
      <c r="K173" s="36"/>
    </row>
    <row r="176" spans="1:54" x14ac:dyDescent="0.35">
      <c r="C176" s="1" t="s">
        <v>194</v>
      </c>
    </row>
    <row r="177" spans="3:11" x14ac:dyDescent="0.35">
      <c r="C177" s="37" t="s">
        <v>195</v>
      </c>
      <c r="D177" s="37"/>
      <c r="E177" s="37"/>
      <c r="F177" s="37"/>
      <c r="G177" s="37"/>
      <c r="H177" s="37"/>
      <c r="I177" s="37"/>
      <c r="J177" s="37"/>
      <c r="K177" s="37"/>
    </row>
    <row r="178" spans="3:11" x14ac:dyDescent="0.35">
      <c r="C178" s="2" t="s">
        <v>196</v>
      </c>
    </row>
    <row r="179" spans="3:11" x14ac:dyDescent="0.35">
      <c r="C179" s="2" t="s">
        <v>197</v>
      </c>
    </row>
    <row r="180" spans="3:11" ht="30" customHeight="1" x14ac:dyDescent="0.35">
      <c r="C180" s="81" t="s">
        <v>198</v>
      </c>
      <c r="D180" s="82"/>
      <c r="E180" s="82"/>
      <c r="F180" s="82"/>
      <c r="G180" s="82"/>
      <c r="H180" s="82"/>
      <c r="I180" s="82"/>
      <c r="J180" s="82"/>
      <c r="K180" s="82"/>
    </row>
    <row r="181" spans="3:11" x14ac:dyDescent="0.35">
      <c r="C181" s="2" t="s">
        <v>199</v>
      </c>
    </row>
    <row r="182" spans="3:11" x14ac:dyDescent="0.35">
      <c r="C182" s="2" t="s">
        <v>5130</v>
      </c>
    </row>
    <row r="184" spans="3:11" x14ac:dyDescent="0.35">
      <c r="C184" s="78" t="s">
        <v>5235</v>
      </c>
      <c r="E184" s="78" t="s">
        <v>5236</v>
      </c>
      <c r="F184" s="79"/>
    </row>
    <row r="185" spans="3:11" x14ac:dyDescent="0.35">
      <c r="E185" s="2" t="s">
        <v>5250</v>
      </c>
    </row>
  </sheetData>
  <mergeCells count="1">
    <mergeCell ref="C180:K180"/>
  </mergeCells>
  <hyperlinks>
    <hyperlink ref="J2" location="'Index'!A1" display="'Index'!A1" xr:uid="{390DE36B-843D-4D41-A1FD-156144954A73}"/>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5D0B9-E05B-4EF5-9667-BEC0C47C1DF6}">
  <sheetPr codeName="Sheet115"/>
  <dimension ref="A1:IV100"/>
  <sheetViews>
    <sheetView showGridLines="0" zoomScale="90" zoomScaleNormal="90" workbookViewId="0">
      <pane ySplit="6" topLeftCell="A98"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1504</v>
      </c>
      <c r="J2" s="38" t="s">
        <v>4846</v>
      </c>
    </row>
    <row r="3" spans="1:54" ht="16" x14ac:dyDescent="0.4">
      <c r="C3" s="1" t="s">
        <v>28</v>
      </c>
      <c r="D3" s="21" t="s">
        <v>1505</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1506</v>
      </c>
      <c r="C18" s="57" t="s">
        <v>1507</v>
      </c>
      <c r="D18" s="54" t="s">
        <v>1508</v>
      </c>
      <c r="E18" s="6" t="s">
        <v>592</v>
      </c>
      <c r="F18" s="19">
        <v>16250</v>
      </c>
      <c r="G18" s="24">
        <v>16444.29</v>
      </c>
      <c r="H18" s="24">
        <v>4.82</v>
      </c>
      <c r="I18" s="31">
        <v>7.8288000000000002</v>
      </c>
      <c r="J18" s="31"/>
      <c r="K18" s="35" t="s">
        <v>593</v>
      </c>
    </row>
    <row r="19" spans="2:11" x14ac:dyDescent="0.35">
      <c r="B19" s="8" t="s">
        <v>1509</v>
      </c>
      <c r="C19" s="57" t="s">
        <v>657</v>
      </c>
      <c r="D19" s="54" t="s">
        <v>1510</v>
      </c>
      <c r="E19" s="6" t="s">
        <v>592</v>
      </c>
      <c r="F19" s="19">
        <v>1500</v>
      </c>
      <c r="G19" s="24">
        <v>15784.04</v>
      </c>
      <c r="H19" s="24">
        <v>4.63</v>
      </c>
      <c r="I19" s="31">
        <v>7.7453000000000003</v>
      </c>
      <c r="J19" s="31"/>
      <c r="K19" s="35" t="s">
        <v>593</v>
      </c>
    </row>
    <row r="20" spans="2:11" x14ac:dyDescent="0.35">
      <c r="B20" s="8" t="s">
        <v>653</v>
      </c>
      <c r="C20" s="57" t="s">
        <v>654</v>
      </c>
      <c r="D20" s="54" t="s">
        <v>655</v>
      </c>
      <c r="E20" s="6" t="s">
        <v>592</v>
      </c>
      <c r="F20" s="19">
        <v>15000</v>
      </c>
      <c r="G20" s="24">
        <v>15312.08</v>
      </c>
      <c r="H20" s="24">
        <v>4.49</v>
      </c>
      <c r="I20" s="31">
        <v>7.0975000000000001</v>
      </c>
      <c r="J20" s="31"/>
      <c r="K20" s="35" t="s">
        <v>593</v>
      </c>
    </row>
    <row r="21" spans="2:11" x14ac:dyDescent="0.35">
      <c r="B21" s="8" t="s">
        <v>589</v>
      </c>
      <c r="C21" s="57" t="s">
        <v>590</v>
      </c>
      <c r="D21" s="54" t="s">
        <v>591</v>
      </c>
      <c r="E21" s="6" t="s">
        <v>592</v>
      </c>
      <c r="F21" s="19">
        <v>15000</v>
      </c>
      <c r="G21" s="24">
        <v>15164.25</v>
      </c>
      <c r="H21" s="24">
        <v>4.45</v>
      </c>
      <c r="I21" s="31">
        <v>7.42</v>
      </c>
      <c r="J21" s="31"/>
      <c r="K21" s="35"/>
    </row>
    <row r="22" spans="2:11" x14ac:dyDescent="0.35">
      <c r="B22" s="8" t="s">
        <v>782</v>
      </c>
      <c r="C22" s="57" t="s">
        <v>583</v>
      </c>
      <c r="D22" s="54" t="s">
        <v>783</v>
      </c>
      <c r="E22" s="6" t="s">
        <v>601</v>
      </c>
      <c r="F22" s="19">
        <v>22500</v>
      </c>
      <c r="G22" s="24">
        <v>10727.21</v>
      </c>
      <c r="H22" s="24">
        <v>3.15</v>
      </c>
      <c r="I22" s="31">
        <v>7.8242000000000003</v>
      </c>
      <c r="J22" s="31"/>
      <c r="K22" s="35" t="s">
        <v>593</v>
      </c>
    </row>
    <row r="23" spans="2:11" x14ac:dyDescent="0.35">
      <c r="B23" s="8" t="s">
        <v>792</v>
      </c>
      <c r="C23" s="57" t="s">
        <v>793</v>
      </c>
      <c r="D23" s="54" t="s">
        <v>794</v>
      </c>
      <c r="E23" s="6" t="s">
        <v>592</v>
      </c>
      <c r="F23" s="19">
        <v>100</v>
      </c>
      <c r="G23" s="24">
        <v>10015.83</v>
      </c>
      <c r="H23" s="24">
        <v>2.94</v>
      </c>
      <c r="I23" s="31">
        <v>7.3852000000000002</v>
      </c>
      <c r="J23" s="31">
        <v>7.37798435865</v>
      </c>
      <c r="K23" s="35" t="s">
        <v>593</v>
      </c>
    </row>
    <row r="24" spans="2:11" x14ac:dyDescent="0.35">
      <c r="B24" s="8" t="s">
        <v>1511</v>
      </c>
      <c r="C24" s="57" t="s">
        <v>1512</v>
      </c>
      <c r="D24" s="54" t="s">
        <v>1513</v>
      </c>
      <c r="E24" s="6" t="s">
        <v>592</v>
      </c>
      <c r="F24" s="19">
        <v>10000</v>
      </c>
      <c r="G24" s="24">
        <v>10007.129999999999</v>
      </c>
      <c r="H24" s="24">
        <v>2.93</v>
      </c>
      <c r="I24" s="31">
        <v>7.9690000000000003</v>
      </c>
      <c r="J24" s="31"/>
      <c r="K24" s="35" t="s">
        <v>593</v>
      </c>
    </row>
    <row r="25" spans="2:11" x14ac:dyDescent="0.35">
      <c r="B25" s="8" t="s">
        <v>1514</v>
      </c>
      <c r="C25" s="57" t="s">
        <v>637</v>
      </c>
      <c r="D25" s="54" t="s">
        <v>1515</v>
      </c>
      <c r="E25" s="6" t="s">
        <v>592</v>
      </c>
      <c r="F25" s="19">
        <v>2500</v>
      </c>
      <c r="G25" s="24">
        <v>2520.83</v>
      </c>
      <c r="H25" s="24">
        <v>0.74</v>
      </c>
      <c r="I25" s="31">
        <v>7.2</v>
      </c>
      <c r="J25" s="31"/>
      <c r="K25" s="35"/>
    </row>
    <row r="26" spans="2:11" x14ac:dyDescent="0.35">
      <c r="C26" s="58" t="s">
        <v>175</v>
      </c>
      <c r="D26" s="54"/>
      <c r="E26" s="6"/>
      <c r="F26" s="19"/>
      <c r="G26" s="25">
        <v>95975.66</v>
      </c>
      <c r="H26" s="25">
        <v>28.15</v>
      </c>
      <c r="I26" s="31"/>
      <c r="J26" s="31"/>
      <c r="K26" s="35"/>
    </row>
    <row r="27" spans="2:11" x14ac:dyDescent="0.35">
      <c r="C27" s="57"/>
      <c r="D27" s="54"/>
      <c r="E27" s="6"/>
      <c r="F27" s="19"/>
      <c r="G27" s="24"/>
      <c r="H27" s="24"/>
      <c r="I27" s="31"/>
      <c r="J27" s="31"/>
      <c r="K27" s="35"/>
    </row>
    <row r="28" spans="2:11" x14ac:dyDescent="0.35">
      <c r="C28" s="58" t="s">
        <v>7</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9" t="s">
        <v>8</v>
      </c>
      <c r="D30" s="54"/>
      <c r="E30" s="6"/>
      <c r="F30" s="19"/>
      <c r="G30" s="24"/>
      <c r="H30" s="24"/>
      <c r="I30" s="31"/>
      <c r="J30" s="31"/>
      <c r="K30" s="35"/>
    </row>
    <row r="31" spans="2:11" x14ac:dyDescent="0.35">
      <c r="B31" s="8" t="s">
        <v>707</v>
      </c>
      <c r="C31" s="57" t="s">
        <v>5134</v>
      </c>
      <c r="D31" s="54" t="s">
        <v>708</v>
      </c>
      <c r="E31" s="6" t="s">
        <v>709</v>
      </c>
      <c r="F31" s="19">
        <v>147</v>
      </c>
      <c r="G31" s="24">
        <v>13567</v>
      </c>
      <c r="H31" s="24">
        <v>3.98</v>
      </c>
      <c r="I31" s="31">
        <v>8.2225000000000001</v>
      </c>
      <c r="J31" s="31"/>
      <c r="K31" s="35" t="s">
        <v>593</v>
      </c>
    </row>
    <row r="32" spans="2:11" x14ac:dyDescent="0.35">
      <c r="C32" s="58" t="s">
        <v>175</v>
      </c>
      <c r="D32" s="54"/>
      <c r="E32" s="6"/>
      <c r="F32" s="19"/>
      <c r="G32" s="25">
        <v>13567</v>
      </c>
      <c r="H32" s="25">
        <v>3.98</v>
      </c>
      <c r="I32" s="31"/>
      <c r="J32" s="31"/>
      <c r="K32" s="35"/>
    </row>
    <row r="33" spans="2:11" x14ac:dyDescent="0.35">
      <c r="C33" s="57"/>
      <c r="D33" s="54"/>
      <c r="E33" s="6"/>
      <c r="F33" s="19"/>
      <c r="G33" s="24"/>
      <c r="H33" s="24"/>
      <c r="I33" s="31"/>
      <c r="J33" s="31"/>
      <c r="K33" s="35"/>
    </row>
    <row r="34" spans="2:11" x14ac:dyDescent="0.35">
      <c r="C34" s="59" t="s">
        <v>9</v>
      </c>
      <c r="D34" s="54"/>
      <c r="E34" s="6"/>
      <c r="F34" s="19"/>
      <c r="G34" s="24"/>
      <c r="H34" s="24"/>
      <c r="I34" s="31"/>
      <c r="J34" s="31"/>
      <c r="K34" s="35"/>
    </row>
    <row r="35" spans="2:11" x14ac:dyDescent="0.35">
      <c r="B35" s="8" t="s">
        <v>809</v>
      </c>
      <c r="C35" s="57" t="s">
        <v>810</v>
      </c>
      <c r="D35" s="54" t="s">
        <v>811</v>
      </c>
      <c r="E35" s="6" t="s">
        <v>189</v>
      </c>
      <c r="F35" s="19">
        <v>51500000</v>
      </c>
      <c r="G35" s="24">
        <v>54205.55</v>
      </c>
      <c r="H35" s="24">
        <v>15.9</v>
      </c>
      <c r="I35" s="31">
        <v>7.0679812000000002</v>
      </c>
      <c r="J35" s="31"/>
      <c r="K35" s="35"/>
    </row>
    <row r="36" spans="2:11" x14ac:dyDescent="0.35">
      <c r="B36" s="8" t="s">
        <v>1517</v>
      </c>
      <c r="C36" s="57" t="s">
        <v>1518</v>
      </c>
      <c r="D36" s="54" t="s">
        <v>1519</v>
      </c>
      <c r="E36" s="6" t="s">
        <v>189</v>
      </c>
      <c r="F36" s="19">
        <v>20000000</v>
      </c>
      <c r="G36" s="24">
        <v>23923.88</v>
      </c>
      <c r="H36" s="24">
        <v>7.02</v>
      </c>
      <c r="I36" s="31">
        <v>6.9562200000000001</v>
      </c>
      <c r="J36" s="31"/>
      <c r="K36" s="35"/>
    </row>
    <row r="37" spans="2:11" x14ac:dyDescent="0.35">
      <c r="B37" s="8" t="s">
        <v>713</v>
      </c>
      <c r="C37" s="57" t="s">
        <v>714</v>
      </c>
      <c r="D37" s="54" t="s">
        <v>715</v>
      </c>
      <c r="E37" s="6" t="s">
        <v>189</v>
      </c>
      <c r="F37" s="19">
        <v>20000000</v>
      </c>
      <c r="G37" s="24">
        <v>20430.7</v>
      </c>
      <c r="H37" s="24">
        <v>5.99</v>
      </c>
      <c r="I37" s="31">
        <v>6.7975249</v>
      </c>
      <c r="J37" s="31"/>
      <c r="K37" s="35"/>
    </row>
    <row r="38" spans="2:11" x14ac:dyDescent="0.35">
      <c r="B38" s="8" t="s">
        <v>806</v>
      </c>
      <c r="C38" s="57" t="s">
        <v>807</v>
      </c>
      <c r="D38" s="54" t="s">
        <v>808</v>
      </c>
      <c r="E38" s="6" t="s">
        <v>189</v>
      </c>
      <c r="F38" s="19">
        <v>18500000</v>
      </c>
      <c r="G38" s="24">
        <v>19390.349999999999</v>
      </c>
      <c r="H38" s="24">
        <v>5.69</v>
      </c>
      <c r="I38" s="31">
        <v>7.0282160999999999</v>
      </c>
      <c r="J38" s="31"/>
      <c r="K38" s="35"/>
    </row>
    <row r="39" spans="2:11" x14ac:dyDescent="0.35">
      <c r="B39" s="8" t="s">
        <v>710</v>
      </c>
      <c r="C39" s="57" t="s">
        <v>711</v>
      </c>
      <c r="D39" s="54" t="s">
        <v>712</v>
      </c>
      <c r="E39" s="6" t="s">
        <v>189</v>
      </c>
      <c r="F39" s="19">
        <v>16000000</v>
      </c>
      <c r="G39" s="24">
        <v>16235.84</v>
      </c>
      <c r="H39" s="24">
        <v>4.76</v>
      </c>
      <c r="I39" s="31">
        <v>6.6871023999999997</v>
      </c>
      <c r="J39" s="31"/>
      <c r="K39" s="35"/>
    </row>
    <row r="40" spans="2:11" x14ac:dyDescent="0.35">
      <c r="C40" s="58" t="s">
        <v>175</v>
      </c>
      <c r="D40" s="54"/>
      <c r="E40" s="6"/>
      <c r="F40" s="19"/>
      <c r="G40" s="25">
        <v>134186.32</v>
      </c>
      <c r="H40" s="25">
        <v>39.36</v>
      </c>
      <c r="I40" s="31"/>
      <c r="J40" s="31"/>
      <c r="K40" s="35"/>
    </row>
    <row r="41" spans="2:11" x14ac:dyDescent="0.35">
      <c r="C41" s="57"/>
      <c r="D41" s="54"/>
      <c r="E41" s="6"/>
      <c r="F41" s="19"/>
      <c r="G41" s="24"/>
      <c r="H41" s="24"/>
      <c r="I41" s="31"/>
      <c r="J41" s="31"/>
      <c r="K41" s="35"/>
    </row>
    <row r="42" spans="2:11" x14ac:dyDescent="0.35">
      <c r="C42" s="59" t="s">
        <v>10</v>
      </c>
      <c r="D42" s="54"/>
      <c r="E42" s="6"/>
      <c r="F42" s="19"/>
      <c r="G42" s="24"/>
      <c r="H42" s="24"/>
      <c r="I42" s="31"/>
      <c r="J42" s="31"/>
      <c r="K42" s="35"/>
    </row>
    <row r="43" spans="2:11" x14ac:dyDescent="0.35">
      <c r="B43" s="8" t="s">
        <v>743</v>
      </c>
      <c r="C43" s="57" t="s">
        <v>744</v>
      </c>
      <c r="D43" s="54" t="s">
        <v>745</v>
      </c>
      <c r="E43" s="6" t="s">
        <v>189</v>
      </c>
      <c r="F43" s="19">
        <v>16732700</v>
      </c>
      <c r="G43" s="24">
        <v>16875.23</v>
      </c>
      <c r="H43" s="24">
        <v>4.95</v>
      </c>
      <c r="I43" s="31">
        <v>7.1431483</v>
      </c>
      <c r="J43" s="31"/>
      <c r="K43" s="35"/>
    </row>
    <row r="44" spans="2:11" x14ac:dyDescent="0.35">
      <c r="B44" s="8" t="s">
        <v>1520</v>
      </c>
      <c r="C44" s="57" t="s">
        <v>1521</v>
      </c>
      <c r="D44" s="54" t="s">
        <v>1522</v>
      </c>
      <c r="E44" s="6" t="s">
        <v>189</v>
      </c>
      <c r="F44" s="19">
        <v>15000000</v>
      </c>
      <c r="G44" s="24">
        <v>15745.7</v>
      </c>
      <c r="H44" s="24">
        <v>4.62</v>
      </c>
      <c r="I44" s="31">
        <v>7.1652455000000002</v>
      </c>
      <c r="J44" s="31"/>
      <c r="K44" s="35"/>
    </row>
    <row r="45" spans="2:11" x14ac:dyDescent="0.35">
      <c r="B45" s="8" t="s">
        <v>1523</v>
      </c>
      <c r="C45" s="57" t="s">
        <v>1524</v>
      </c>
      <c r="D45" s="54" t="s">
        <v>1525</v>
      </c>
      <c r="E45" s="6" t="s">
        <v>189</v>
      </c>
      <c r="F45" s="19">
        <v>14164700</v>
      </c>
      <c r="G45" s="24">
        <v>14367.31</v>
      </c>
      <c r="H45" s="24">
        <v>4.21</v>
      </c>
      <c r="I45" s="31">
        <v>7.0689985999999996</v>
      </c>
      <c r="J45" s="31"/>
      <c r="K45" s="35"/>
    </row>
    <row r="46" spans="2:11" x14ac:dyDescent="0.35">
      <c r="B46" s="8" t="s">
        <v>1526</v>
      </c>
      <c r="C46" s="57" t="s">
        <v>1527</v>
      </c>
      <c r="D46" s="54" t="s">
        <v>1528</v>
      </c>
      <c r="E46" s="6" t="s">
        <v>189</v>
      </c>
      <c r="F46" s="19">
        <v>10000000</v>
      </c>
      <c r="G46" s="24">
        <v>10471.959999999999</v>
      </c>
      <c r="H46" s="24">
        <v>3.07</v>
      </c>
      <c r="I46" s="31">
        <v>7.1173520000000003</v>
      </c>
      <c r="J46" s="31"/>
      <c r="K46" s="35"/>
    </row>
    <row r="47" spans="2:11" x14ac:dyDescent="0.35">
      <c r="B47" s="8" t="s">
        <v>1529</v>
      </c>
      <c r="C47" s="57" t="s">
        <v>1530</v>
      </c>
      <c r="D47" s="54" t="s">
        <v>1531</v>
      </c>
      <c r="E47" s="6" t="s">
        <v>189</v>
      </c>
      <c r="F47" s="19">
        <v>10000000</v>
      </c>
      <c r="G47" s="24">
        <v>10217.58</v>
      </c>
      <c r="H47" s="24">
        <v>3</v>
      </c>
      <c r="I47" s="31">
        <v>7.0817746000000001</v>
      </c>
      <c r="J47" s="31"/>
      <c r="K47" s="35"/>
    </row>
    <row r="48" spans="2:11" x14ac:dyDescent="0.35">
      <c r="B48" s="8" t="s">
        <v>1532</v>
      </c>
      <c r="C48" s="57" t="s">
        <v>1533</v>
      </c>
      <c r="D48" s="54" t="s">
        <v>1534</v>
      </c>
      <c r="E48" s="6" t="s">
        <v>189</v>
      </c>
      <c r="F48" s="19">
        <v>6000000</v>
      </c>
      <c r="G48" s="24">
        <v>6266.8</v>
      </c>
      <c r="H48" s="24">
        <v>1.84</v>
      </c>
      <c r="I48" s="31">
        <v>7.0741205000000003</v>
      </c>
      <c r="J48" s="31"/>
      <c r="K48" s="35"/>
    </row>
    <row r="49" spans="2:11" x14ac:dyDescent="0.35">
      <c r="B49" s="8" t="s">
        <v>1535</v>
      </c>
      <c r="C49" s="57" t="s">
        <v>1536</v>
      </c>
      <c r="D49" s="54" t="s">
        <v>1537</v>
      </c>
      <c r="E49" s="6" t="s">
        <v>189</v>
      </c>
      <c r="F49" s="19">
        <v>5000000</v>
      </c>
      <c r="G49" s="24">
        <v>5252.22</v>
      </c>
      <c r="H49" s="24">
        <v>1.54</v>
      </c>
      <c r="I49" s="31">
        <v>7.0795006999999996</v>
      </c>
      <c r="J49" s="31"/>
      <c r="K49" s="35"/>
    </row>
    <row r="50" spans="2:11" x14ac:dyDescent="0.35">
      <c r="B50" s="8" t="s">
        <v>1538</v>
      </c>
      <c r="C50" s="57" t="s">
        <v>1539</v>
      </c>
      <c r="D50" s="54" t="s">
        <v>1540</v>
      </c>
      <c r="E50" s="6" t="s">
        <v>189</v>
      </c>
      <c r="F50" s="19">
        <v>2500000</v>
      </c>
      <c r="G50" s="24">
        <v>2665.46</v>
      </c>
      <c r="H50" s="24">
        <v>0.78</v>
      </c>
      <c r="I50" s="31">
        <v>7.1639004999999996</v>
      </c>
      <c r="J50" s="31"/>
      <c r="K50" s="35"/>
    </row>
    <row r="51" spans="2:11" x14ac:dyDescent="0.35">
      <c r="B51" s="8" t="s">
        <v>1541</v>
      </c>
      <c r="C51" s="57" t="s">
        <v>1542</v>
      </c>
      <c r="D51" s="54" t="s">
        <v>1543</v>
      </c>
      <c r="E51" s="6" t="s">
        <v>189</v>
      </c>
      <c r="F51" s="19">
        <v>2500000</v>
      </c>
      <c r="G51" s="24">
        <v>2629.37</v>
      </c>
      <c r="H51" s="24">
        <v>0.77</v>
      </c>
      <c r="I51" s="31">
        <v>7.1258394000000003</v>
      </c>
      <c r="J51" s="31"/>
      <c r="K51" s="35"/>
    </row>
    <row r="52" spans="2:11" x14ac:dyDescent="0.35">
      <c r="B52" s="8" t="s">
        <v>1544</v>
      </c>
      <c r="C52" s="57" t="s">
        <v>1545</v>
      </c>
      <c r="D52" s="54" t="s">
        <v>1546</v>
      </c>
      <c r="E52" s="6" t="s">
        <v>189</v>
      </c>
      <c r="F52" s="19">
        <v>2500000</v>
      </c>
      <c r="G52" s="24">
        <v>2487.38</v>
      </c>
      <c r="H52" s="24">
        <v>0.73</v>
      </c>
      <c r="I52" s="31">
        <v>7.1380505000000003</v>
      </c>
      <c r="J52" s="31"/>
      <c r="K52" s="35"/>
    </row>
    <row r="53" spans="2:11" x14ac:dyDescent="0.35">
      <c r="C53" s="58" t="s">
        <v>175</v>
      </c>
      <c r="D53" s="54"/>
      <c r="E53" s="6"/>
      <c r="F53" s="19"/>
      <c r="G53" s="25">
        <v>86979.01</v>
      </c>
      <c r="H53" s="25">
        <v>25.51</v>
      </c>
      <c r="I53" s="31"/>
      <c r="J53" s="31"/>
      <c r="K53" s="35"/>
    </row>
    <row r="54" spans="2:11" x14ac:dyDescent="0.35">
      <c r="C54" s="57"/>
      <c r="D54" s="54"/>
      <c r="E54" s="6"/>
      <c r="F54" s="19"/>
      <c r="G54" s="24"/>
      <c r="H54" s="24"/>
      <c r="I54" s="31"/>
      <c r="J54" s="31"/>
      <c r="K54" s="35"/>
    </row>
    <row r="55" spans="2:11" x14ac:dyDescent="0.35">
      <c r="C55" s="58" t="s">
        <v>11</v>
      </c>
      <c r="D55" s="54"/>
      <c r="E55" s="6"/>
      <c r="F55" s="19"/>
      <c r="G55" s="24"/>
      <c r="H55" s="24"/>
      <c r="I55" s="31"/>
      <c r="J55" s="31"/>
      <c r="K55" s="35"/>
    </row>
    <row r="56" spans="2:11" x14ac:dyDescent="0.35">
      <c r="C56" s="57"/>
      <c r="D56" s="54"/>
      <c r="E56" s="6"/>
      <c r="F56" s="19"/>
      <c r="G56" s="24"/>
      <c r="H56" s="24"/>
      <c r="I56" s="31"/>
      <c r="J56" s="31"/>
      <c r="K56" s="35"/>
    </row>
    <row r="57" spans="2:11" x14ac:dyDescent="0.35">
      <c r="C57" s="58" t="s">
        <v>13</v>
      </c>
      <c r="D57" s="54"/>
      <c r="E57" s="6"/>
      <c r="F57" s="19"/>
      <c r="G57" s="24" t="s">
        <v>2</v>
      </c>
      <c r="H57" s="24" t="s">
        <v>2</v>
      </c>
      <c r="I57" s="31"/>
      <c r="J57" s="31"/>
      <c r="K57" s="35"/>
    </row>
    <row r="58" spans="2:11" x14ac:dyDescent="0.35">
      <c r="C58" s="57"/>
      <c r="D58" s="54"/>
      <c r="E58" s="6"/>
      <c r="F58" s="19"/>
      <c r="G58" s="24"/>
      <c r="H58" s="24"/>
      <c r="I58" s="31"/>
      <c r="J58" s="31"/>
      <c r="K58" s="35"/>
    </row>
    <row r="59" spans="2:11" x14ac:dyDescent="0.35">
      <c r="C59" s="58" t="s">
        <v>14</v>
      </c>
      <c r="D59" s="54"/>
      <c r="E59" s="6"/>
      <c r="F59" s="19"/>
      <c r="G59" s="24" t="s">
        <v>2</v>
      </c>
      <c r="H59" s="24" t="s">
        <v>2</v>
      </c>
      <c r="I59" s="31"/>
      <c r="J59" s="31"/>
      <c r="K59" s="35"/>
    </row>
    <row r="60" spans="2:11" x14ac:dyDescent="0.35">
      <c r="C60" s="57"/>
      <c r="D60" s="54"/>
      <c r="E60" s="6"/>
      <c r="F60" s="19"/>
      <c r="G60" s="24"/>
      <c r="H60" s="24"/>
      <c r="I60" s="31"/>
      <c r="J60" s="31"/>
      <c r="K60" s="35"/>
    </row>
    <row r="61" spans="2:11" x14ac:dyDescent="0.35">
      <c r="C61" s="58" t="s">
        <v>15</v>
      </c>
      <c r="D61" s="54"/>
      <c r="E61" s="6"/>
      <c r="F61" s="19"/>
      <c r="G61" s="24" t="s">
        <v>2</v>
      </c>
      <c r="H61" s="24" t="s">
        <v>2</v>
      </c>
      <c r="I61" s="31"/>
      <c r="J61" s="31"/>
      <c r="K61" s="35"/>
    </row>
    <row r="62" spans="2:11" x14ac:dyDescent="0.35">
      <c r="C62" s="57"/>
      <c r="D62" s="54"/>
      <c r="E62" s="6"/>
      <c r="F62" s="19"/>
      <c r="G62" s="24"/>
      <c r="H62" s="24"/>
      <c r="I62" s="31"/>
      <c r="J62" s="31"/>
      <c r="K62" s="35"/>
    </row>
    <row r="63" spans="2:11" x14ac:dyDescent="0.35">
      <c r="C63" s="58" t="s">
        <v>16</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C65" s="58" t="s">
        <v>17</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A67" s="10"/>
      <c r="B67" s="28"/>
      <c r="C67" s="58" t="s">
        <v>18</v>
      </c>
      <c r="D67" s="54"/>
      <c r="E67" s="6"/>
      <c r="F67" s="19"/>
      <c r="G67" s="24"/>
      <c r="H67" s="24"/>
      <c r="I67" s="31"/>
      <c r="J67" s="31"/>
      <c r="K67" s="35"/>
    </row>
    <row r="68" spans="1:11" x14ac:dyDescent="0.35">
      <c r="A68" s="28"/>
      <c r="B68" s="28"/>
      <c r="C68" s="58" t="s">
        <v>19</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C70" s="59" t="s">
        <v>20</v>
      </c>
      <c r="D70" s="54"/>
      <c r="E70" s="6"/>
      <c r="F70" s="19"/>
      <c r="G70" s="24"/>
      <c r="H70" s="24"/>
      <c r="I70" s="31"/>
      <c r="J70" s="31"/>
      <c r="K70" s="35"/>
    </row>
    <row r="71" spans="1:11" x14ac:dyDescent="0.35">
      <c r="B71" s="8" t="s">
        <v>812</v>
      </c>
      <c r="C71" s="57" t="s">
        <v>5137</v>
      </c>
      <c r="D71" s="54" t="s">
        <v>813</v>
      </c>
      <c r="E71" s="6" t="s">
        <v>814</v>
      </c>
      <c r="F71" s="19">
        <v>8243.4740000000002</v>
      </c>
      <c r="G71" s="24">
        <v>909.64</v>
      </c>
      <c r="H71" s="24">
        <v>0.27</v>
      </c>
      <c r="I71" s="31">
        <v>6.46</v>
      </c>
      <c r="J71" s="31"/>
      <c r="K71" s="35"/>
    </row>
    <row r="72" spans="1:11" x14ac:dyDescent="0.35">
      <c r="C72" s="58" t="s">
        <v>175</v>
      </c>
      <c r="D72" s="54"/>
      <c r="E72" s="6"/>
      <c r="F72" s="19"/>
      <c r="G72" s="25">
        <v>909.64</v>
      </c>
      <c r="H72" s="25">
        <v>0.27</v>
      </c>
      <c r="I72" s="31"/>
      <c r="J72" s="31"/>
      <c r="K72" s="35"/>
    </row>
    <row r="73" spans="1:11" x14ac:dyDescent="0.35">
      <c r="C73" s="57"/>
      <c r="D73" s="54"/>
      <c r="E73" s="6"/>
      <c r="F73" s="19"/>
      <c r="G73" s="24"/>
      <c r="H73" s="24"/>
      <c r="I73" s="31"/>
      <c r="J73" s="31"/>
      <c r="K73" s="35"/>
    </row>
    <row r="74" spans="1:11" x14ac:dyDescent="0.35">
      <c r="C74" s="58" t="s">
        <v>21</v>
      </c>
      <c r="D74" s="54"/>
      <c r="E74" s="6"/>
      <c r="F74" s="19"/>
      <c r="G74" s="24" t="s">
        <v>2</v>
      </c>
      <c r="H74" s="24" t="s">
        <v>2</v>
      </c>
      <c r="I74" s="31"/>
      <c r="J74" s="31"/>
      <c r="K74" s="35"/>
    </row>
    <row r="75" spans="1:11" x14ac:dyDescent="0.35">
      <c r="C75" s="57"/>
      <c r="D75" s="54"/>
      <c r="E75" s="6"/>
      <c r="F75" s="19"/>
      <c r="G75" s="24"/>
      <c r="H75" s="24"/>
      <c r="I75" s="31"/>
      <c r="J75" s="31"/>
      <c r="K75" s="35"/>
    </row>
    <row r="76" spans="1:11" x14ac:dyDescent="0.35">
      <c r="C76" s="58" t="s">
        <v>22</v>
      </c>
      <c r="D76" s="54"/>
      <c r="E76" s="6"/>
      <c r="F76" s="19"/>
      <c r="G76" s="24" t="s">
        <v>2</v>
      </c>
      <c r="H76" s="24" t="s">
        <v>2</v>
      </c>
      <c r="I76" s="31"/>
      <c r="J76" s="31"/>
      <c r="K76" s="35"/>
    </row>
    <row r="77" spans="1:11" x14ac:dyDescent="0.35">
      <c r="C77" s="57"/>
      <c r="D77" s="54"/>
      <c r="E77" s="6"/>
      <c r="F77" s="19"/>
      <c r="G77" s="24"/>
      <c r="H77" s="24"/>
      <c r="I77" s="31"/>
      <c r="J77" s="31"/>
      <c r="K77" s="35"/>
    </row>
    <row r="78" spans="1:11" x14ac:dyDescent="0.35">
      <c r="C78" s="58" t="s">
        <v>23</v>
      </c>
      <c r="D78" s="54"/>
      <c r="E78" s="6"/>
      <c r="F78" s="19"/>
      <c r="G78" s="24" t="s">
        <v>2</v>
      </c>
      <c r="H78" s="24" t="s">
        <v>2</v>
      </c>
      <c r="I78" s="31"/>
      <c r="J78" s="31"/>
      <c r="K78" s="35"/>
    </row>
    <row r="79" spans="1:11" x14ac:dyDescent="0.35">
      <c r="C79" s="57"/>
      <c r="D79" s="54"/>
      <c r="E79" s="6"/>
      <c r="F79" s="19"/>
      <c r="G79" s="24"/>
      <c r="H79" s="24"/>
      <c r="I79" s="31"/>
      <c r="J79" s="31"/>
      <c r="K79" s="35"/>
    </row>
    <row r="80" spans="1:11" x14ac:dyDescent="0.35">
      <c r="C80" s="59" t="s">
        <v>24</v>
      </c>
      <c r="D80" s="54"/>
      <c r="E80" s="6"/>
      <c r="F80" s="19"/>
      <c r="G80" s="24"/>
      <c r="H80" s="24"/>
      <c r="I80" s="31"/>
      <c r="J80" s="31"/>
      <c r="K80" s="35"/>
    </row>
    <row r="81" spans="1:54" x14ac:dyDescent="0.35">
      <c r="B81" s="8" t="s">
        <v>190</v>
      </c>
      <c r="C81" s="57" t="s">
        <v>191</v>
      </c>
      <c r="D81" s="54"/>
      <c r="E81" s="6"/>
      <c r="F81" s="19"/>
      <c r="G81" s="24">
        <v>5351.21</v>
      </c>
      <c r="H81" s="24">
        <v>1.57</v>
      </c>
      <c r="I81" s="31"/>
      <c r="J81" s="31"/>
      <c r="K81" s="35"/>
    </row>
    <row r="82" spans="1:54" x14ac:dyDescent="0.35">
      <c r="C82" s="58" t="s">
        <v>175</v>
      </c>
      <c r="D82" s="54"/>
      <c r="E82" s="6"/>
      <c r="F82" s="19"/>
      <c r="G82" s="25">
        <v>5351.21</v>
      </c>
      <c r="H82" s="25">
        <v>1.57</v>
      </c>
      <c r="I82" s="31"/>
      <c r="J82" s="31"/>
      <c r="K82" s="35"/>
    </row>
    <row r="83" spans="1:54" x14ac:dyDescent="0.35">
      <c r="C83" s="57"/>
      <c r="D83" s="54"/>
      <c r="E83" s="6"/>
      <c r="F83" s="19"/>
      <c r="G83" s="24"/>
      <c r="H83" s="24"/>
      <c r="I83" s="31"/>
      <c r="J83" s="31"/>
      <c r="K83" s="35"/>
    </row>
    <row r="84" spans="1:54" x14ac:dyDescent="0.35">
      <c r="A84" s="10"/>
      <c r="B84" s="28"/>
      <c r="C84" s="58" t="s">
        <v>25</v>
      </c>
      <c r="D84" s="54"/>
      <c r="E84" s="6"/>
      <c r="F84" s="19"/>
      <c r="G84" s="24"/>
      <c r="H84" s="24"/>
      <c r="I84" s="31"/>
      <c r="J84" s="31"/>
      <c r="K84" s="35"/>
    </row>
    <row r="85" spans="1:54" s="2" customFormat="1" ht="13.5" x14ac:dyDescent="0.35">
      <c r="A85" s="28"/>
      <c r="B85" s="28"/>
      <c r="C85" s="57" t="s">
        <v>5122</v>
      </c>
      <c r="D85" s="54"/>
      <c r="E85" s="6"/>
      <c r="F85" s="19"/>
      <c r="G85" s="24" t="s">
        <v>2</v>
      </c>
      <c r="H85" s="24" t="s">
        <v>2</v>
      </c>
      <c r="I85" s="31"/>
      <c r="J85" s="31"/>
      <c r="K85" s="35"/>
      <c r="L85" s="3"/>
      <c r="AI85" s="3"/>
      <c r="AV85" s="3"/>
      <c r="AX85" s="3"/>
      <c r="BB85" s="3"/>
    </row>
    <row r="86" spans="1:54" x14ac:dyDescent="0.35">
      <c r="B86" s="8"/>
      <c r="C86" s="57" t="s">
        <v>192</v>
      </c>
      <c r="D86" s="54"/>
      <c r="E86" s="6"/>
      <c r="F86" s="19"/>
      <c r="G86" s="24">
        <v>4043.66</v>
      </c>
      <c r="H86" s="24">
        <v>1.1599999999999999</v>
      </c>
      <c r="I86" s="31"/>
      <c r="J86" s="31"/>
      <c r="K86" s="35"/>
    </row>
    <row r="87" spans="1:54" x14ac:dyDescent="0.35">
      <c r="C87" s="58" t="s">
        <v>175</v>
      </c>
      <c r="D87" s="54"/>
      <c r="E87" s="6"/>
      <c r="F87" s="19"/>
      <c r="G87" s="25">
        <v>4043.66</v>
      </c>
      <c r="H87" s="25">
        <v>1.1599999999999999</v>
      </c>
      <c r="I87" s="31"/>
      <c r="J87" s="31"/>
      <c r="K87" s="35"/>
    </row>
    <row r="88" spans="1:54" x14ac:dyDescent="0.35">
      <c r="C88" s="57"/>
      <c r="D88" s="54"/>
      <c r="E88" s="6"/>
      <c r="F88" s="19"/>
      <c r="G88" s="24"/>
      <c r="H88" s="24"/>
      <c r="I88" s="31"/>
      <c r="J88" s="31"/>
      <c r="K88" s="35"/>
    </row>
    <row r="89" spans="1:54" x14ac:dyDescent="0.35">
      <c r="C89" s="60" t="s">
        <v>193</v>
      </c>
      <c r="D89" s="55"/>
      <c r="E89" s="5"/>
      <c r="F89" s="20"/>
      <c r="G89" s="26">
        <v>341012.5</v>
      </c>
      <c r="H89" s="26">
        <v>99.999999999999986</v>
      </c>
      <c r="I89" s="32"/>
      <c r="J89" s="32"/>
      <c r="K89" s="36"/>
    </row>
    <row r="92" spans="1:54" x14ac:dyDescent="0.35">
      <c r="C92" s="1" t="s">
        <v>194</v>
      </c>
    </row>
    <row r="93" spans="1:54" x14ac:dyDescent="0.35">
      <c r="C93" s="37" t="s">
        <v>195</v>
      </c>
      <c r="D93" s="37"/>
      <c r="E93" s="37"/>
      <c r="F93" s="37"/>
      <c r="G93" s="37"/>
      <c r="H93" s="37"/>
      <c r="I93" s="37"/>
      <c r="J93" s="37"/>
      <c r="K93" s="37"/>
    </row>
    <row r="94" spans="1:54" x14ac:dyDescent="0.35">
      <c r="C94" s="2" t="s">
        <v>196</v>
      </c>
    </row>
    <row r="95" spans="1:54" x14ac:dyDescent="0.35">
      <c r="C95" s="2" t="s">
        <v>197</v>
      </c>
    </row>
    <row r="96" spans="1:54" ht="30" customHeight="1" x14ac:dyDescent="0.35">
      <c r="C96" s="81" t="s">
        <v>198</v>
      </c>
      <c r="D96" s="82"/>
      <c r="E96" s="82"/>
      <c r="F96" s="82"/>
      <c r="G96" s="82"/>
      <c r="H96" s="82"/>
      <c r="I96" s="82"/>
      <c r="J96" s="82"/>
      <c r="K96" s="82"/>
    </row>
    <row r="97" spans="3:6" x14ac:dyDescent="0.35">
      <c r="C97" s="2" t="s">
        <v>199</v>
      </c>
    </row>
    <row r="99" spans="3:6" x14ac:dyDescent="0.35">
      <c r="C99" s="78" t="s">
        <v>5235</v>
      </c>
      <c r="E99" s="78" t="s">
        <v>5236</v>
      </c>
      <c r="F99" s="79"/>
    </row>
    <row r="100" spans="3:6" x14ac:dyDescent="0.35">
      <c r="E100" s="2" t="s">
        <v>5251</v>
      </c>
    </row>
  </sheetData>
  <mergeCells count="1">
    <mergeCell ref="C96:K96"/>
  </mergeCells>
  <hyperlinks>
    <hyperlink ref="J2" location="'Index'!A1" display="'Index'!A1" xr:uid="{43EAA3E8-6583-4BD5-B832-84453324F1F7}"/>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2B61E-BD0F-4292-A474-0B16EC9EDF90}">
  <sheetPr codeName="Sheet116"/>
  <dimension ref="A1:IV165"/>
  <sheetViews>
    <sheetView showGridLines="0" zoomScale="90" zoomScaleNormal="90" workbookViewId="0">
      <pane ySplit="6" topLeftCell="A163"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1547</v>
      </c>
      <c r="J2" s="38" t="s">
        <v>4846</v>
      </c>
    </row>
    <row r="3" spans="1:54" ht="16" x14ac:dyDescent="0.4">
      <c r="C3" s="1" t="s">
        <v>28</v>
      </c>
      <c r="D3" s="21" t="s">
        <v>1548</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1549</v>
      </c>
      <c r="C26" s="57" t="s">
        <v>1550</v>
      </c>
      <c r="D26" s="54" t="s">
        <v>1551</v>
      </c>
      <c r="E26" s="6" t="s">
        <v>189</v>
      </c>
      <c r="F26" s="19">
        <v>80000000</v>
      </c>
      <c r="G26" s="24">
        <v>80126.720000000001</v>
      </c>
      <c r="H26" s="24">
        <v>3.34</v>
      </c>
      <c r="I26" s="31">
        <v>6.6321000000000003</v>
      </c>
      <c r="J26" s="31"/>
      <c r="K26" s="35"/>
    </row>
    <row r="27" spans="1:11" x14ac:dyDescent="0.35">
      <c r="B27" s="8" t="s">
        <v>1552</v>
      </c>
      <c r="C27" s="57" t="s">
        <v>1553</v>
      </c>
      <c r="D27" s="54" t="s">
        <v>1554</v>
      </c>
      <c r="E27" s="6" t="s">
        <v>189</v>
      </c>
      <c r="F27" s="19">
        <v>30500000</v>
      </c>
      <c r="G27" s="24">
        <v>30527.08</v>
      </c>
      <c r="H27" s="24">
        <v>1.27</v>
      </c>
      <c r="I27" s="31">
        <v>6.6271000000000004</v>
      </c>
      <c r="J27" s="31"/>
      <c r="K27" s="35"/>
    </row>
    <row r="28" spans="1:11" x14ac:dyDescent="0.35">
      <c r="B28" s="8" t="s">
        <v>1555</v>
      </c>
      <c r="C28" s="57" t="s">
        <v>1556</v>
      </c>
      <c r="D28" s="54" t="s">
        <v>1557</v>
      </c>
      <c r="E28" s="6" t="s">
        <v>189</v>
      </c>
      <c r="F28" s="19">
        <v>26500000</v>
      </c>
      <c r="G28" s="24">
        <v>26704.29</v>
      </c>
      <c r="H28" s="24">
        <v>1.1100000000000001</v>
      </c>
      <c r="I28" s="31">
        <v>6.7056218000000003</v>
      </c>
      <c r="J28" s="31"/>
      <c r="K28" s="35"/>
    </row>
    <row r="29" spans="1:11" x14ac:dyDescent="0.35">
      <c r="B29" s="8" t="s">
        <v>1558</v>
      </c>
      <c r="C29" s="57" t="s">
        <v>1559</v>
      </c>
      <c r="D29" s="54" t="s">
        <v>1560</v>
      </c>
      <c r="E29" s="6" t="s">
        <v>189</v>
      </c>
      <c r="F29" s="19">
        <v>23491500</v>
      </c>
      <c r="G29" s="24">
        <v>23704.29</v>
      </c>
      <c r="H29" s="24">
        <v>0.99</v>
      </c>
      <c r="I29" s="31">
        <v>6.7058999999999997</v>
      </c>
      <c r="J29" s="31"/>
      <c r="K29" s="35"/>
    </row>
    <row r="30" spans="1:11" x14ac:dyDescent="0.35">
      <c r="B30" s="8" t="s">
        <v>1561</v>
      </c>
      <c r="C30" s="57" t="s">
        <v>1562</v>
      </c>
      <c r="D30" s="54" t="s">
        <v>1563</v>
      </c>
      <c r="E30" s="6" t="s">
        <v>189</v>
      </c>
      <c r="F30" s="19">
        <v>20500000</v>
      </c>
      <c r="G30" s="24">
        <v>20439.77</v>
      </c>
      <c r="H30" s="24">
        <v>0.85</v>
      </c>
      <c r="I30" s="31">
        <v>6.6605242000000002</v>
      </c>
      <c r="J30" s="31"/>
      <c r="K30" s="35"/>
    </row>
    <row r="31" spans="1:11" x14ac:dyDescent="0.35">
      <c r="B31" s="8" t="s">
        <v>1564</v>
      </c>
      <c r="C31" s="57" t="s">
        <v>1565</v>
      </c>
      <c r="D31" s="54" t="s">
        <v>1566</v>
      </c>
      <c r="E31" s="6" t="s">
        <v>189</v>
      </c>
      <c r="F31" s="19">
        <v>16000000</v>
      </c>
      <c r="G31" s="24">
        <v>16284.22</v>
      </c>
      <c r="H31" s="24">
        <v>0.68</v>
      </c>
      <c r="I31" s="31">
        <v>6.7141137000000004</v>
      </c>
      <c r="J31" s="31"/>
      <c r="K31" s="35"/>
    </row>
    <row r="32" spans="1:11" x14ac:dyDescent="0.35">
      <c r="B32" s="8" t="s">
        <v>1567</v>
      </c>
      <c r="C32" s="57" t="s">
        <v>1568</v>
      </c>
      <c r="D32" s="54" t="s">
        <v>1569</v>
      </c>
      <c r="E32" s="6" t="s">
        <v>189</v>
      </c>
      <c r="F32" s="19">
        <v>14500000</v>
      </c>
      <c r="G32" s="24">
        <v>14570.64</v>
      </c>
      <c r="H32" s="24">
        <v>0.61</v>
      </c>
      <c r="I32" s="31">
        <v>6.6830961000000002</v>
      </c>
      <c r="J32" s="31"/>
      <c r="K32" s="35"/>
    </row>
    <row r="33" spans="2:11" x14ac:dyDescent="0.35">
      <c r="B33" s="8" t="s">
        <v>1570</v>
      </c>
      <c r="C33" s="57" t="s">
        <v>1571</v>
      </c>
      <c r="D33" s="54" t="s">
        <v>1572</v>
      </c>
      <c r="E33" s="6" t="s">
        <v>189</v>
      </c>
      <c r="F33" s="19">
        <v>10000000</v>
      </c>
      <c r="G33" s="24">
        <v>10159.18</v>
      </c>
      <c r="H33" s="24">
        <v>0.42</v>
      </c>
      <c r="I33" s="31">
        <v>6.7037668000000004</v>
      </c>
      <c r="J33" s="31"/>
      <c r="K33" s="35"/>
    </row>
    <row r="34" spans="2:11" x14ac:dyDescent="0.35">
      <c r="B34" s="8" t="s">
        <v>1573</v>
      </c>
      <c r="C34" s="57" t="s">
        <v>1574</v>
      </c>
      <c r="D34" s="54" t="s">
        <v>1575</v>
      </c>
      <c r="E34" s="6" t="s">
        <v>189</v>
      </c>
      <c r="F34" s="19">
        <v>10000000</v>
      </c>
      <c r="G34" s="24">
        <v>10076.08</v>
      </c>
      <c r="H34" s="24">
        <v>0.42</v>
      </c>
      <c r="I34" s="31">
        <v>6.7140944999999999</v>
      </c>
      <c r="J34" s="31"/>
      <c r="K34" s="35"/>
    </row>
    <row r="35" spans="2:11" x14ac:dyDescent="0.35">
      <c r="B35" s="8" t="s">
        <v>1576</v>
      </c>
      <c r="C35" s="57" t="s">
        <v>1577</v>
      </c>
      <c r="D35" s="54" t="s">
        <v>1578</v>
      </c>
      <c r="E35" s="6" t="s">
        <v>189</v>
      </c>
      <c r="F35" s="19">
        <v>10000000</v>
      </c>
      <c r="G35" s="24">
        <v>10022.67</v>
      </c>
      <c r="H35" s="24">
        <v>0.42</v>
      </c>
      <c r="I35" s="31">
        <v>6.5762</v>
      </c>
      <c r="J35" s="31"/>
      <c r="K35" s="35"/>
    </row>
    <row r="36" spans="2:11" x14ac:dyDescent="0.35">
      <c r="B36" s="8" t="s">
        <v>1579</v>
      </c>
      <c r="C36" s="57" t="s">
        <v>1580</v>
      </c>
      <c r="D36" s="54" t="s">
        <v>1581</v>
      </c>
      <c r="E36" s="6" t="s">
        <v>189</v>
      </c>
      <c r="F36" s="19">
        <v>9000000</v>
      </c>
      <c r="G36" s="24">
        <v>9058.84</v>
      </c>
      <c r="H36" s="24">
        <v>0.38</v>
      </c>
      <c r="I36" s="31">
        <v>6.63</v>
      </c>
      <c r="J36" s="31"/>
      <c r="K36" s="35"/>
    </row>
    <row r="37" spans="2:11" x14ac:dyDescent="0.35">
      <c r="B37" s="8" t="s">
        <v>1582</v>
      </c>
      <c r="C37" s="57" t="s">
        <v>1583</v>
      </c>
      <c r="D37" s="54" t="s">
        <v>1584</v>
      </c>
      <c r="E37" s="6" t="s">
        <v>189</v>
      </c>
      <c r="F37" s="19">
        <v>8756700</v>
      </c>
      <c r="G37" s="24">
        <v>8856.18</v>
      </c>
      <c r="H37" s="24">
        <v>0.37</v>
      </c>
      <c r="I37" s="31">
        <v>6.7089461999999997</v>
      </c>
      <c r="J37" s="31"/>
      <c r="K37" s="35"/>
    </row>
    <row r="38" spans="2:11" x14ac:dyDescent="0.35">
      <c r="B38" s="8" t="s">
        <v>1585</v>
      </c>
      <c r="C38" s="57" t="s">
        <v>1586</v>
      </c>
      <c r="D38" s="54" t="s">
        <v>1587</v>
      </c>
      <c r="E38" s="6" t="s">
        <v>189</v>
      </c>
      <c r="F38" s="19">
        <v>8000000</v>
      </c>
      <c r="G38" s="24">
        <v>8105.15</v>
      </c>
      <c r="H38" s="24">
        <v>0.34</v>
      </c>
      <c r="I38" s="31">
        <v>6.6769765999999997</v>
      </c>
      <c r="J38" s="31"/>
      <c r="K38" s="35"/>
    </row>
    <row r="39" spans="2:11" x14ac:dyDescent="0.35">
      <c r="B39" s="8" t="s">
        <v>1588</v>
      </c>
      <c r="C39" s="57" t="s">
        <v>1589</v>
      </c>
      <c r="D39" s="54" t="s">
        <v>1590</v>
      </c>
      <c r="E39" s="6" t="s">
        <v>189</v>
      </c>
      <c r="F39" s="19">
        <v>7500000</v>
      </c>
      <c r="G39" s="24">
        <v>7596.62</v>
      </c>
      <c r="H39" s="24">
        <v>0.32</v>
      </c>
      <c r="I39" s="31">
        <v>6.6718266000000002</v>
      </c>
      <c r="J39" s="31"/>
      <c r="K39" s="35"/>
    </row>
    <row r="40" spans="2:11" x14ac:dyDescent="0.35">
      <c r="B40" s="8" t="s">
        <v>1591</v>
      </c>
      <c r="C40" s="57" t="s">
        <v>1592</v>
      </c>
      <c r="D40" s="54" t="s">
        <v>1593</v>
      </c>
      <c r="E40" s="6" t="s">
        <v>189</v>
      </c>
      <c r="F40" s="19">
        <v>7500000</v>
      </c>
      <c r="G40" s="24">
        <v>7595.53</v>
      </c>
      <c r="H40" s="24">
        <v>0.32</v>
      </c>
      <c r="I40" s="31">
        <v>6.6914742</v>
      </c>
      <c r="J40" s="31"/>
      <c r="K40" s="35"/>
    </row>
    <row r="41" spans="2:11" x14ac:dyDescent="0.35">
      <c r="B41" s="8" t="s">
        <v>1594</v>
      </c>
      <c r="C41" s="57" t="s">
        <v>1595</v>
      </c>
      <c r="D41" s="54" t="s">
        <v>1596</v>
      </c>
      <c r="E41" s="6" t="s">
        <v>189</v>
      </c>
      <c r="F41" s="19">
        <v>7500000</v>
      </c>
      <c r="G41" s="24">
        <v>7585.97</v>
      </c>
      <c r="H41" s="24">
        <v>0.32</v>
      </c>
      <c r="I41" s="31">
        <v>6.7163706999999997</v>
      </c>
      <c r="J41" s="31"/>
      <c r="K41" s="35"/>
    </row>
    <row r="42" spans="2:11" x14ac:dyDescent="0.35">
      <c r="B42" s="8" t="s">
        <v>1597</v>
      </c>
      <c r="C42" s="57" t="s">
        <v>1598</v>
      </c>
      <c r="D42" s="54" t="s">
        <v>1599</v>
      </c>
      <c r="E42" s="6" t="s">
        <v>189</v>
      </c>
      <c r="F42" s="19">
        <v>7500000</v>
      </c>
      <c r="G42" s="24">
        <v>7578.11</v>
      </c>
      <c r="H42" s="24">
        <v>0.32</v>
      </c>
      <c r="I42" s="31">
        <v>6.7243944999999998</v>
      </c>
      <c r="J42" s="31"/>
      <c r="K42" s="35"/>
    </row>
    <row r="43" spans="2:11" x14ac:dyDescent="0.35">
      <c r="B43" s="8" t="s">
        <v>1600</v>
      </c>
      <c r="C43" s="57" t="s">
        <v>1601</v>
      </c>
      <c r="D43" s="54" t="s">
        <v>1602</v>
      </c>
      <c r="E43" s="6" t="s">
        <v>189</v>
      </c>
      <c r="F43" s="19">
        <v>6500000</v>
      </c>
      <c r="G43" s="24">
        <v>6582.97</v>
      </c>
      <c r="H43" s="24">
        <v>0.27</v>
      </c>
      <c r="I43" s="31">
        <v>6.6572781000000001</v>
      </c>
      <c r="J43" s="31"/>
      <c r="K43" s="35"/>
    </row>
    <row r="44" spans="2:11" x14ac:dyDescent="0.35">
      <c r="B44" s="8" t="s">
        <v>1603</v>
      </c>
      <c r="C44" s="57" t="s">
        <v>1604</v>
      </c>
      <c r="D44" s="54" t="s">
        <v>1605</v>
      </c>
      <c r="E44" s="6" t="s">
        <v>189</v>
      </c>
      <c r="F44" s="19">
        <v>6500000</v>
      </c>
      <c r="G44" s="24">
        <v>6542.07</v>
      </c>
      <c r="H44" s="24">
        <v>0.27</v>
      </c>
      <c r="I44" s="31">
        <v>6.6549500000000004</v>
      </c>
      <c r="J44" s="31"/>
      <c r="K44" s="35"/>
    </row>
    <row r="45" spans="2:11" x14ac:dyDescent="0.35">
      <c r="B45" s="8" t="s">
        <v>1606</v>
      </c>
      <c r="C45" s="57" t="s">
        <v>1607</v>
      </c>
      <c r="D45" s="54" t="s">
        <v>1608</v>
      </c>
      <c r="E45" s="6" t="s">
        <v>189</v>
      </c>
      <c r="F45" s="19">
        <v>5500000</v>
      </c>
      <c r="G45" s="24">
        <v>5569.58</v>
      </c>
      <c r="H45" s="24">
        <v>0.23</v>
      </c>
      <c r="I45" s="31">
        <v>6.6728737999999996</v>
      </c>
      <c r="J45" s="31"/>
      <c r="K45" s="35"/>
    </row>
    <row r="46" spans="2:11" x14ac:dyDescent="0.35">
      <c r="B46" s="8" t="s">
        <v>1609</v>
      </c>
      <c r="C46" s="57" t="s">
        <v>1610</v>
      </c>
      <c r="D46" s="54" t="s">
        <v>1611</v>
      </c>
      <c r="E46" s="6" t="s">
        <v>189</v>
      </c>
      <c r="F46" s="19">
        <v>5500000</v>
      </c>
      <c r="G46" s="24">
        <v>5551.38</v>
      </c>
      <c r="H46" s="24">
        <v>0.23</v>
      </c>
      <c r="I46" s="31">
        <v>6.6675544999999996</v>
      </c>
      <c r="J46" s="31"/>
      <c r="K46" s="35"/>
    </row>
    <row r="47" spans="2:11" x14ac:dyDescent="0.35">
      <c r="B47" s="8" t="s">
        <v>1612</v>
      </c>
      <c r="C47" s="57" t="s">
        <v>1604</v>
      </c>
      <c r="D47" s="54" t="s">
        <v>1613</v>
      </c>
      <c r="E47" s="6" t="s">
        <v>189</v>
      </c>
      <c r="F47" s="19">
        <v>5000000</v>
      </c>
      <c r="G47" s="24">
        <v>5053.07</v>
      </c>
      <c r="H47" s="24">
        <v>0.21</v>
      </c>
      <c r="I47" s="31">
        <v>6.7241378000000003</v>
      </c>
      <c r="J47" s="31"/>
      <c r="K47" s="35"/>
    </row>
    <row r="48" spans="2:11" x14ac:dyDescent="0.35">
      <c r="B48" s="8" t="s">
        <v>1614</v>
      </c>
      <c r="C48" s="57" t="s">
        <v>1615</v>
      </c>
      <c r="D48" s="54" t="s">
        <v>1616</v>
      </c>
      <c r="E48" s="6" t="s">
        <v>189</v>
      </c>
      <c r="F48" s="19">
        <v>5000000</v>
      </c>
      <c r="G48" s="24">
        <v>5032.87</v>
      </c>
      <c r="H48" s="24">
        <v>0.21</v>
      </c>
      <c r="I48" s="31">
        <v>6.6313500000000003</v>
      </c>
      <c r="J48" s="31"/>
      <c r="K48" s="35"/>
    </row>
    <row r="49" spans="2:11" x14ac:dyDescent="0.35">
      <c r="B49" s="8" t="s">
        <v>1617</v>
      </c>
      <c r="C49" s="57" t="s">
        <v>1618</v>
      </c>
      <c r="D49" s="54" t="s">
        <v>1619</v>
      </c>
      <c r="E49" s="6" t="s">
        <v>189</v>
      </c>
      <c r="F49" s="19">
        <v>4222700</v>
      </c>
      <c r="G49" s="24">
        <v>4242.18</v>
      </c>
      <c r="H49" s="24">
        <v>0.18</v>
      </c>
      <c r="I49" s="31">
        <v>6.6050000000000004</v>
      </c>
      <c r="J49" s="31"/>
      <c r="K49" s="35"/>
    </row>
    <row r="50" spans="2:11" x14ac:dyDescent="0.35">
      <c r="B50" s="8" t="s">
        <v>1620</v>
      </c>
      <c r="C50" s="57" t="s">
        <v>1621</v>
      </c>
      <c r="D50" s="54" t="s">
        <v>1622</v>
      </c>
      <c r="E50" s="6" t="s">
        <v>189</v>
      </c>
      <c r="F50" s="19">
        <v>4000000</v>
      </c>
      <c r="G50" s="24">
        <v>4039.02</v>
      </c>
      <c r="H50" s="24">
        <v>0.17</v>
      </c>
      <c r="I50" s="31">
        <v>6.7051409</v>
      </c>
      <c r="J50" s="31"/>
      <c r="K50" s="35"/>
    </row>
    <row r="51" spans="2:11" x14ac:dyDescent="0.35">
      <c r="B51" s="8" t="s">
        <v>1623</v>
      </c>
      <c r="C51" s="57" t="s">
        <v>1624</v>
      </c>
      <c r="D51" s="54" t="s">
        <v>1625</v>
      </c>
      <c r="E51" s="6" t="s">
        <v>189</v>
      </c>
      <c r="F51" s="19">
        <v>3500000</v>
      </c>
      <c r="G51" s="24">
        <v>3534.7</v>
      </c>
      <c r="H51" s="24">
        <v>0.15</v>
      </c>
      <c r="I51" s="31">
        <v>6.6792946000000004</v>
      </c>
      <c r="J51" s="31"/>
      <c r="K51" s="35"/>
    </row>
    <row r="52" spans="2:11" x14ac:dyDescent="0.35">
      <c r="B52" s="8" t="s">
        <v>1626</v>
      </c>
      <c r="C52" s="57" t="s">
        <v>1627</v>
      </c>
      <c r="D52" s="54" t="s">
        <v>1628</v>
      </c>
      <c r="E52" s="6" t="s">
        <v>189</v>
      </c>
      <c r="F52" s="19">
        <v>2500000</v>
      </c>
      <c r="G52" s="24">
        <v>2535.58</v>
      </c>
      <c r="H52" s="24">
        <v>0.11</v>
      </c>
      <c r="I52" s="31">
        <v>6.6718266000000002</v>
      </c>
      <c r="J52" s="31"/>
      <c r="K52" s="35"/>
    </row>
    <row r="53" spans="2:11" x14ac:dyDescent="0.35">
      <c r="B53" s="8" t="s">
        <v>1629</v>
      </c>
      <c r="C53" s="57" t="s">
        <v>1630</v>
      </c>
      <c r="D53" s="54" t="s">
        <v>1631</v>
      </c>
      <c r="E53" s="6" t="s">
        <v>189</v>
      </c>
      <c r="F53" s="19">
        <v>2500000</v>
      </c>
      <c r="G53" s="24">
        <v>2532.4899999999998</v>
      </c>
      <c r="H53" s="24">
        <v>0.11</v>
      </c>
      <c r="I53" s="31">
        <v>6.6262144999999997</v>
      </c>
      <c r="J53" s="31"/>
      <c r="K53" s="35"/>
    </row>
    <row r="54" spans="2:11" x14ac:dyDescent="0.35">
      <c r="B54" s="8" t="s">
        <v>1632</v>
      </c>
      <c r="C54" s="57" t="s">
        <v>1633</v>
      </c>
      <c r="D54" s="54" t="s">
        <v>1634</v>
      </c>
      <c r="E54" s="6" t="s">
        <v>189</v>
      </c>
      <c r="F54" s="19">
        <v>2500000</v>
      </c>
      <c r="G54" s="24">
        <v>2532.4699999999998</v>
      </c>
      <c r="H54" s="24">
        <v>0.11</v>
      </c>
      <c r="I54" s="31">
        <v>6.6675781000000001</v>
      </c>
      <c r="J54" s="31"/>
      <c r="K54" s="35"/>
    </row>
    <row r="55" spans="2:11" x14ac:dyDescent="0.35">
      <c r="B55" s="8" t="s">
        <v>1635</v>
      </c>
      <c r="C55" s="57" t="s">
        <v>1636</v>
      </c>
      <c r="D55" s="54" t="s">
        <v>1637</v>
      </c>
      <c r="E55" s="6" t="s">
        <v>189</v>
      </c>
      <c r="F55" s="19">
        <v>2500000</v>
      </c>
      <c r="G55" s="24">
        <v>2531.64</v>
      </c>
      <c r="H55" s="24">
        <v>0.11</v>
      </c>
      <c r="I55" s="31">
        <v>6.6923522000000002</v>
      </c>
      <c r="J55" s="31"/>
      <c r="K55" s="35"/>
    </row>
    <row r="56" spans="2:11" x14ac:dyDescent="0.35">
      <c r="B56" s="8" t="s">
        <v>1638</v>
      </c>
      <c r="C56" s="57" t="s">
        <v>1639</v>
      </c>
      <c r="D56" s="54" t="s">
        <v>1640</v>
      </c>
      <c r="E56" s="6" t="s">
        <v>189</v>
      </c>
      <c r="F56" s="19">
        <v>2500000</v>
      </c>
      <c r="G56" s="24">
        <v>2529.23</v>
      </c>
      <c r="H56" s="24">
        <v>0.11</v>
      </c>
      <c r="I56" s="31">
        <v>6.6830045</v>
      </c>
      <c r="J56" s="31"/>
      <c r="K56" s="35"/>
    </row>
    <row r="57" spans="2:11" x14ac:dyDescent="0.35">
      <c r="B57" s="8" t="s">
        <v>1641</v>
      </c>
      <c r="C57" s="57" t="s">
        <v>1595</v>
      </c>
      <c r="D57" s="54" t="s">
        <v>1642</v>
      </c>
      <c r="E57" s="6" t="s">
        <v>189</v>
      </c>
      <c r="F57" s="19">
        <v>2500000</v>
      </c>
      <c r="G57" s="24">
        <v>2527.16</v>
      </c>
      <c r="H57" s="24">
        <v>0.11</v>
      </c>
      <c r="I57" s="31">
        <v>6.7163706999999997</v>
      </c>
      <c r="J57" s="31"/>
      <c r="K57" s="35"/>
    </row>
    <row r="58" spans="2:11" x14ac:dyDescent="0.35">
      <c r="B58" s="8" t="s">
        <v>1643</v>
      </c>
      <c r="C58" s="57" t="s">
        <v>1644</v>
      </c>
      <c r="D58" s="54" t="s">
        <v>1645</v>
      </c>
      <c r="E58" s="6" t="s">
        <v>189</v>
      </c>
      <c r="F58" s="19">
        <v>2500000</v>
      </c>
      <c r="G58" s="24">
        <v>2517.4499999999998</v>
      </c>
      <c r="H58" s="24">
        <v>0.1</v>
      </c>
      <c r="I58" s="31">
        <v>6.7140944999999999</v>
      </c>
      <c r="J58" s="31"/>
      <c r="K58" s="35"/>
    </row>
    <row r="59" spans="2:11" x14ac:dyDescent="0.35">
      <c r="B59" s="8" t="s">
        <v>1646</v>
      </c>
      <c r="C59" s="57" t="s">
        <v>1647</v>
      </c>
      <c r="D59" s="54" t="s">
        <v>1648</v>
      </c>
      <c r="E59" s="6" t="s">
        <v>189</v>
      </c>
      <c r="F59" s="19">
        <v>2500000</v>
      </c>
      <c r="G59" s="24">
        <v>2516.67</v>
      </c>
      <c r="H59" s="24">
        <v>0.1</v>
      </c>
      <c r="I59" s="31">
        <v>6.6199500000000002</v>
      </c>
      <c r="J59" s="31"/>
      <c r="K59" s="35"/>
    </row>
    <row r="60" spans="2:11" x14ac:dyDescent="0.35">
      <c r="B60" s="8" t="s">
        <v>1649</v>
      </c>
      <c r="C60" s="57" t="s">
        <v>1650</v>
      </c>
      <c r="D60" s="54" t="s">
        <v>1651</v>
      </c>
      <c r="E60" s="6" t="s">
        <v>189</v>
      </c>
      <c r="F60" s="19">
        <v>2500000</v>
      </c>
      <c r="G60" s="24">
        <v>2513.04</v>
      </c>
      <c r="H60" s="24">
        <v>0.1</v>
      </c>
      <c r="I60" s="31">
        <v>6.6061500000000004</v>
      </c>
      <c r="J60" s="31"/>
      <c r="K60" s="35"/>
    </row>
    <row r="61" spans="2:11" x14ac:dyDescent="0.35">
      <c r="B61" s="8" t="s">
        <v>1652</v>
      </c>
      <c r="C61" s="57" t="s">
        <v>1653</v>
      </c>
      <c r="D61" s="54" t="s">
        <v>1654</v>
      </c>
      <c r="E61" s="6" t="s">
        <v>189</v>
      </c>
      <c r="F61" s="19">
        <v>2500000</v>
      </c>
      <c r="G61" s="24">
        <v>2504.61</v>
      </c>
      <c r="H61" s="24">
        <v>0.1</v>
      </c>
      <c r="I61" s="31">
        <v>6.6469560999999997</v>
      </c>
      <c r="J61" s="31"/>
      <c r="K61" s="35"/>
    </row>
    <row r="62" spans="2:11" x14ac:dyDescent="0.35">
      <c r="B62" s="8" t="s">
        <v>1655</v>
      </c>
      <c r="C62" s="57" t="s">
        <v>1656</v>
      </c>
      <c r="D62" s="54" t="s">
        <v>1657</v>
      </c>
      <c r="E62" s="6" t="s">
        <v>189</v>
      </c>
      <c r="F62" s="19">
        <v>1000000</v>
      </c>
      <c r="G62" s="24">
        <v>1003.47</v>
      </c>
      <c r="H62" s="24">
        <v>0.04</v>
      </c>
      <c r="I62" s="31">
        <v>6.5400999999999998</v>
      </c>
      <c r="J62" s="31"/>
      <c r="K62" s="35"/>
    </row>
    <row r="63" spans="2:11" x14ac:dyDescent="0.35">
      <c r="C63" s="58" t="s">
        <v>175</v>
      </c>
      <c r="D63" s="54"/>
      <c r="E63" s="6"/>
      <c r="F63" s="19"/>
      <c r="G63" s="25">
        <v>371382.99</v>
      </c>
      <c r="H63" s="25">
        <v>15.5</v>
      </c>
      <c r="I63" s="31"/>
      <c r="J63" s="31"/>
      <c r="K63" s="35"/>
    </row>
    <row r="64" spans="2:11" x14ac:dyDescent="0.35">
      <c r="C64" s="57"/>
      <c r="D64" s="54"/>
      <c r="E64" s="6"/>
      <c r="F64" s="19"/>
      <c r="G64" s="24"/>
      <c r="H64" s="24"/>
      <c r="I64" s="31"/>
      <c r="J64" s="31"/>
      <c r="K64" s="35"/>
    </row>
    <row r="65" spans="1:11" x14ac:dyDescent="0.35">
      <c r="A65" s="10"/>
      <c r="B65" s="28"/>
      <c r="C65" s="58" t="s">
        <v>11</v>
      </c>
      <c r="D65" s="54"/>
      <c r="E65" s="6"/>
      <c r="F65" s="19"/>
      <c r="G65" s="24"/>
      <c r="H65" s="24"/>
      <c r="I65" s="31"/>
      <c r="J65" s="31"/>
      <c r="K65" s="35"/>
    </row>
    <row r="66" spans="1:11" x14ac:dyDescent="0.35">
      <c r="C66" s="59" t="s">
        <v>13</v>
      </c>
      <c r="D66" s="54"/>
      <c r="E66" s="6"/>
      <c r="F66" s="19"/>
      <c r="G66" s="24"/>
      <c r="H66" s="24"/>
      <c r="I66" s="31"/>
      <c r="J66" s="31"/>
      <c r="K66" s="35"/>
    </row>
    <row r="67" spans="1:11" x14ac:dyDescent="0.35">
      <c r="B67" s="8" t="s">
        <v>1658</v>
      </c>
      <c r="C67" s="57" t="s">
        <v>603</v>
      </c>
      <c r="D67" s="54" t="s">
        <v>1659</v>
      </c>
      <c r="E67" s="6" t="s">
        <v>757</v>
      </c>
      <c r="F67" s="19">
        <v>20000</v>
      </c>
      <c r="G67" s="24">
        <v>96376.6</v>
      </c>
      <c r="H67" s="24">
        <v>4.0199999999999996</v>
      </c>
      <c r="I67" s="31">
        <v>8.0249000000000006</v>
      </c>
      <c r="J67" s="31"/>
      <c r="K67" s="35" t="s">
        <v>593</v>
      </c>
    </row>
    <row r="68" spans="1:11" x14ac:dyDescent="0.35">
      <c r="B68" s="8" t="s">
        <v>1660</v>
      </c>
      <c r="C68" s="57" t="s">
        <v>590</v>
      </c>
      <c r="D68" s="54" t="s">
        <v>1661</v>
      </c>
      <c r="E68" s="6" t="s">
        <v>757</v>
      </c>
      <c r="F68" s="19">
        <v>20000</v>
      </c>
      <c r="G68" s="24">
        <v>93604.1</v>
      </c>
      <c r="H68" s="24">
        <v>3.9</v>
      </c>
      <c r="I68" s="31">
        <v>7.2500999999999998</v>
      </c>
      <c r="J68" s="31"/>
      <c r="K68" s="35" t="s">
        <v>593</v>
      </c>
    </row>
    <row r="69" spans="1:11" x14ac:dyDescent="0.35">
      <c r="B69" s="8" t="s">
        <v>1662</v>
      </c>
      <c r="C69" s="57" t="s">
        <v>1334</v>
      </c>
      <c r="D69" s="54" t="s">
        <v>1663</v>
      </c>
      <c r="E69" s="6" t="s">
        <v>757</v>
      </c>
      <c r="F69" s="19">
        <v>14000</v>
      </c>
      <c r="G69" s="24">
        <v>65666.649999999994</v>
      </c>
      <c r="H69" s="24">
        <v>2.74</v>
      </c>
      <c r="I69" s="31">
        <v>7.2549999999999999</v>
      </c>
      <c r="J69" s="31"/>
      <c r="K69" s="35" t="s">
        <v>593</v>
      </c>
    </row>
    <row r="70" spans="1:11" x14ac:dyDescent="0.35">
      <c r="B70" s="8" t="s">
        <v>1664</v>
      </c>
      <c r="C70" s="57" t="s">
        <v>1665</v>
      </c>
      <c r="D70" s="54" t="s">
        <v>1666</v>
      </c>
      <c r="E70" s="6" t="s">
        <v>757</v>
      </c>
      <c r="F70" s="19">
        <v>13500</v>
      </c>
      <c r="G70" s="24">
        <v>65430.59</v>
      </c>
      <c r="H70" s="24">
        <v>2.73</v>
      </c>
      <c r="I70" s="31">
        <v>7.8000999999999996</v>
      </c>
      <c r="J70" s="31"/>
      <c r="K70" s="35" t="s">
        <v>593</v>
      </c>
    </row>
    <row r="71" spans="1:11" x14ac:dyDescent="0.35">
      <c r="B71" s="8" t="s">
        <v>1667</v>
      </c>
      <c r="C71" s="57" t="s">
        <v>1668</v>
      </c>
      <c r="D71" s="54" t="s">
        <v>1669</v>
      </c>
      <c r="E71" s="6" t="s">
        <v>757</v>
      </c>
      <c r="F71" s="19">
        <v>12000</v>
      </c>
      <c r="G71" s="24">
        <v>56635.56</v>
      </c>
      <c r="H71" s="24">
        <v>2.36</v>
      </c>
      <c r="I71" s="31">
        <v>7.5549999999999997</v>
      </c>
      <c r="J71" s="31"/>
      <c r="K71" s="35" t="s">
        <v>593</v>
      </c>
    </row>
    <row r="72" spans="1:11" x14ac:dyDescent="0.35">
      <c r="B72" s="8" t="s">
        <v>1670</v>
      </c>
      <c r="C72" s="57" t="s">
        <v>223</v>
      </c>
      <c r="D72" s="54" t="s">
        <v>1671</v>
      </c>
      <c r="E72" s="6" t="s">
        <v>757</v>
      </c>
      <c r="F72" s="19">
        <v>6500</v>
      </c>
      <c r="G72" s="24">
        <v>30482.95</v>
      </c>
      <c r="H72" s="24">
        <v>1.27</v>
      </c>
      <c r="I72" s="31">
        <v>7.5949999999999998</v>
      </c>
      <c r="J72" s="31"/>
      <c r="K72" s="35" t="s">
        <v>593</v>
      </c>
    </row>
    <row r="73" spans="1:11" x14ac:dyDescent="0.35">
      <c r="B73" s="8" t="s">
        <v>1672</v>
      </c>
      <c r="C73" s="57" t="s">
        <v>1673</v>
      </c>
      <c r="D73" s="54" t="s">
        <v>1674</v>
      </c>
      <c r="E73" s="6" t="s">
        <v>757</v>
      </c>
      <c r="F73" s="19">
        <v>6000</v>
      </c>
      <c r="G73" s="24">
        <v>28885.05</v>
      </c>
      <c r="H73" s="24">
        <v>1.2</v>
      </c>
      <c r="I73" s="31">
        <v>7.7412000000000001</v>
      </c>
      <c r="J73" s="31"/>
      <c r="K73" s="35" t="s">
        <v>593</v>
      </c>
    </row>
    <row r="74" spans="1:11" x14ac:dyDescent="0.35">
      <c r="B74" s="8" t="s">
        <v>1675</v>
      </c>
      <c r="C74" s="57" t="s">
        <v>1676</v>
      </c>
      <c r="D74" s="54" t="s">
        <v>1677</v>
      </c>
      <c r="E74" s="6" t="s">
        <v>757</v>
      </c>
      <c r="F74" s="19">
        <v>6000</v>
      </c>
      <c r="G74" s="24">
        <v>28130.82</v>
      </c>
      <c r="H74" s="24">
        <v>1.17</v>
      </c>
      <c r="I74" s="31">
        <v>7.9</v>
      </c>
      <c r="J74" s="31"/>
      <c r="K74" s="35" t="s">
        <v>593</v>
      </c>
    </row>
    <row r="75" spans="1:11" x14ac:dyDescent="0.35">
      <c r="B75" s="8" t="s">
        <v>1678</v>
      </c>
      <c r="C75" s="57" t="s">
        <v>1384</v>
      </c>
      <c r="D75" s="54" t="s">
        <v>1679</v>
      </c>
      <c r="E75" s="6" t="s">
        <v>757</v>
      </c>
      <c r="F75" s="19">
        <v>5000</v>
      </c>
      <c r="G75" s="24">
        <v>23474.78</v>
      </c>
      <c r="H75" s="24">
        <v>0.98</v>
      </c>
      <c r="I75" s="31">
        <v>7.65</v>
      </c>
      <c r="J75" s="31"/>
      <c r="K75" s="35" t="s">
        <v>593</v>
      </c>
    </row>
    <row r="76" spans="1:11" x14ac:dyDescent="0.35">
      <c r="B76" s="8" t="s">
        <v>1680</v>
      </c>
      <c r="C76" s="57" t="s">
        <v>1227</v>
      </c>
      <c r="D76" s="54" t="s">
        <v>1681</v>
      </c>
      <c r="E76" s="6" t="s">
        <v>757</v>
      </c>
      <c r="F76" s="19">
        <v>5000</v>
      </c>
      <c r="G76" s="24">
        <v>23381.7</v>
      </c>
      <c r="H76" s="24">
        <v>0.97</v>
      </c>
      <c r="I76" s="31">
        <v>8.31</v>
      </c>
      <c r="J76" s="31"/>
      <c r="K76" s="35" t="s">
        <v>593</v>
      </c>
    </row>
    <row r="77" spans="1:11" x14ac:dyDescent="0.35">
      <c r="B77" s="8" t="s">
        <v>1682</v>
      </c>
      <c r="C77" s="57" t="s">
        <v>1683</v>
      </c>
      <c r="D77" s="54" t="s">
        <v>1684</v>
      </c>
      <c r="E77" s="6" t="s">
        <v>757</v>
      </c>
      <c r="F77" s="19">
        <v>5000</v>
      </c>
      <c r="G77" s="24">
        <v>23230.05</v>
      </c>
      <c r="H77" s="24">
        <v>0.97</v>
      </c>
      <c r="I77" s="31">
        <v>7.79</v>
      </c>
      <c r="J77" s="31"/>
      <c r="K77" s="35" t="s">
        <v>593</v>
      </c>
    </row>
    <row r="78" spans="1:11" x14ac:dyDescent="0.35">
      <c r="B78" s="8" t="s">
        <v>1685</v>
      </c>
      <c r="C78" s="57" t="s">
        <v>1148</v>
      </c>
      <c r="D78" s="54" t="s">
        <v>1686</v>
      </c>
      <c r="E78" s="6" t="s">
        <v>757</v>
      </c>
      <c r="F78" s="19">
        <v>4500</v>
      </c>
      <c r="G78" s="24">
        <v>21582.99</v>
      </c>
      <c r="H78" s="24">
        <v>0.9</v>
      </c>
      <c r="I78" s="31">
        <v>7.4200999999999997</v>
      </c>
      <c r="J78" s="31"/>
      <c r="K78" s="35" t="s">
        <v>593</v>
      </c>
    </row>
    <row r="79" spans="1:11" x14ac:dyDescent="0.35">
      <c r="B79" s="8" t="s">
        <v>1687</v>
      </c>
      <c r="C79" s="57" t="s">
        <v>1688</v>
      </c>
      <c r="D79" s="54" t="s">
        <v>1689</v>
      </c>
      <c r="E79" s="6" t="s">
        <v>757</v>
      </c>
      <c r="F79" s="19">
        <v>4000</v>
      </c>
      <c r="G79" s="24">
        <v>19247</v>
      </c>
      <c r="H79" s="24">
        <v>0.8</v>
      </c>
      <c r="I79" s="31">
        <v>7.8461999999999996</v>
      </c>
      <c r="J79" s="31"/>
      <c r="K79" s="35" t="s">
        <v>593</v>
      </c>
    </row>
    <row r="80" spans="1:11" x14ac:dyDescent="0.35">
      <c r="B80" s="8" t="s">
        <v>1690</v>
      </c>
      <c r="C80" s="57" t="s">
        <v>1691</v>
      </c>
      <c r="D80" s="54" t="s">
        <v>1692</v>
      </c>
      <c r="E80" s="6" t="s">
        <v>1382</v>
      </c>
      <c r="F80" s="19">
        <v>4000</v>
      </c>
      <c r="G80" s="24">
        <v>19229.919999999998</v>
      </c>
      <c r="H80" s="24">
        <v>0.8</v>
      </c>
      <c r="I80" s="31">
        <v>8.0312000000000001</v>
      </c>
      <c r="J80" s="31"/>
      <c r="K80" s="35" t="s">
        <v>593</v>
      </c>
    </row>
    <row r="81" spans="2:11" x14ac:dyDescent="0.35">
      <c r="B81" s="8" t="s">
        <v>1693</v>
      </c>
      <c r="C81" s="57" t="s">
        <v>80</v>
      </c>
      <c r="D81" s="54" t="s">
        <v>1694</v>
      </c>
      <c r="E81" s="6" t="s">
        <v>757</v>
      </c>
      <c r="F81" s="19">
        <v>4000</v>
      </c>
      <c r="G81" s="24">
        <v>18791.16</v>
      </c>
      <c r="H81" s="24">
        <v>0.78</v>
      </c>
      <c r="I81" s="31">
        <v>7.55</v>
      </c>
      <c r="J81" s="31"/>
      <c r="K81" s="35" t="s">
        <v>593</v>
      </c>
    </row>
    <row r="82" spans="2:11" x14ac:dyDescent="0.35">
      <c r="B82" s="8" t="s">
        <v>1695</v>
      </c>
      <c r="C82" s="57" t="s">
        <v>1369</v>
      </c>
      <c r="D82" s="54" t="s">
        <v>1696</v>
      </c>
      <c r="E82" s="6" t="s">
        <v>757</v>
      </c>
      <c r="F82" s="19">
        <v>4000</v>
      </c>
      <c r="G82" s="24">
        <v>18643.04</v>
      </c>
      <c r="H82" s="24">
        <v>0.78</v>
      </c>
      <c r="I82" s="31">
        <v>7.5475000000000003</v>
      </c>
      <c r="J82" s="31"/>
      <c r="K82" s="35" t="s">
        <v>593</v>
      </c>
    </row>
    <row r="83" spans="2:11" x14ac:dyDescent="0.35">
      <c r="B83" s="8" t="s">
        <v>1697</v>
      </c>
      <c r="C83" s="57" t="s">
        <v>223</v>
      </c>
      <c r="D83" s="54" t="s">
        <v>1698</v>
      </c>
      <c r="E83" s="6" t="s">
        <v>757</v>
      </c>
      <c r="F83" s="19">
        <v>3500</v>
      </c>
      <c r="G83" s="24">
        <v>16391.5</v>
      </c>
      <c r="H83" s="24">
        <v>0.68</v>
      </c>
      <c r="I83" s="31">
        <v>7.5949999999999998</v>
      </c>
      <c r="J83" s="31"/>
      <c r="K83" s="35" t="s">
        <v>593</v>
      </c>
    </row>
    <row r="84" spans="2:11" x14ac:dyDescent="0.35">
      <c r="B84" s="8" t="s">
        <v>1699</v>
      </c>
      <c r="C84" s="57" t="s">
        <v>1700</v>
      </c>
      <c r="D84" s="54" t="s">
        <v>1701</v>
      </c>
      <c r="E84" s="6" t="s">
        <v>757</v>
      </c>
      <c r="F84" s="19">
        <v>2000</v>
      </c>
      <c r="G84" s="24">
        <v>9829.4599999999991</v>
      </c>
      <c r="H84" s="24">
        <v>0.41</v>
      </c>
      <c r="I84" s="31">
        <v>7.63</v>
      </c>
      <c r="J84" s="31"/>
      <c r="K84" s="35" t="s">
        <v>593</v>
      </c>
    </row>
    <row r="85" spans="2:11" x14ac:dyDescent="0.35">
      <c r="B85" s="8" t="s">
        <v>1702</v>
      </c>
      <c r="C85" s="57" t="s">
        <v>1703</v>
      </c>
      <c r="D85" s="54" t="s">
        <v>1704</v>
      </c>
      <c r="E85" s="6" t="s">
        <v>757</v>
      </c>
      <c r="F85" s="19">
        <v>2000</v>
      </c>
      <c r="G85" s="24">
        <v>9543.17</v>
      </c>
      <c r="H85" s="24">
        <v>0.4</v>
      </c>
      <c r="I85" s="31">
        <v>7.2500999999999998</v>
      </c>
      <c r="J85" s="31"/>
      <c r="K85" s="35" t="s">
        <v>593</v>
      </c>
    </row>
    <row r="86" spans="2:11" x14ac:dyDescent="0.35">
      <c r="C86" s="58" t="s">
        <v>175</v>
      </c>
      <c r="D86" s="54"/>
      <c r="E86" s="6"/>
      <c r="F86" s="19"/>
      <c r="G86" s="25">
        <v>668557.09</v>
      </c>
      <c r="H86" s="25">
        <v>27.86</v>
      </c>
      <c r="I86" s="31"/>
      <c r="J86" s="31"/>
      <c r="K86" s="35"/>
    </row>
    <row r="87" spans="2:11" x14ac:dyDescent="0.35">
      <c r="C87" s="57"/>
      <c r="D87" s="54"/>
      <c r="E87" s="6"/>
      <c r="F87" s="19"/>
      <c r="G87" s="24"/>
      <c r="H87" s="24"/>
      <c r="I87" s="31"/>
      <c r="J87" s="31"/>
      <c r="K87" s="35"/>
    </row>
    <row r="88" spans="2:11" x14ac:dyDescent="0.35">
      <c r="C88" s="59" t="s">
        <v>14</v>
      </c>
      <c r="D88" s="54"/>
      <c r="E88" s="6"/>
      <c r="F88" s="19"/>
      <c r="G88" s="24"/>
      <c r="H88" s="24"/>
      <c r="I88" s="31"/>
      <c r="J88" s="31"/>
      <c r="K88" s="35"/>
    </row>
    <row r="89" spans="2:11" x14ac:dyDescent="0.35">
      <c r="B89" s="8" t="s">
        <v>761</v>
      </c>
      <c r="C89" s="57" t="s">
        <v>41</v>
      </c>
      <c r="D89" s="54" t="s">
        <v>762</v>
      </c>
      <c r="E89" s="6" t="s">
        <v>757</v>
      </c>
      <c r="F89" s="19">
        <v>26000</v>
      </c>
      <c r="G89" s="24">
        <v>121447.43</v>
      </c>
      <c r="H89" s="24">
        <v>5.0599999999999996</v>
      </c>
      <c r="I89" s="31">
        <v>7.2</v>
      </c>
      <c r="J89" s="31"/>
      <c r="K89" s="35" t="s">
        <v>593</v>
      </c>
    </row>
    <row r="90" spans="2:11" x14ac:dyDescent="0.35">
      <c r="B90" s="8" t="s">
        <v>1705</v>
      </c>
      <c r="C90" s="57" t="s">
        <v>428</v>
      </c>
      <c r="D90" s="54" t="s">
        <v>1706</v>
      </c>
      <c r="E90" s="6" t="s">
        <v>757</v>
      </c>
      <c r="F90" s="19">
        <v>24000</v>
      </c>
      <c r="G90" s="24">
        <v>112188.12</v>
      </c>
      <c r="H90" s="24">
        <v>4.67</v>
      </c>
      <c r="I90" s="31">
        <v>7.2</v>
      </c>
      <c r="J90" s="31"/>
      <c r="K90" s="35" t="s">
        <v>593</v>
      </c>
    </row>
    <row r="91" spans="2:11" x14ac:dyDescent="0.35">
      <c r="B91" s="8" t="s">
        <v>1707</v>
      </c>
      <c r="C91" s="57" t="s">
        <v>623</v>
      </c>
      <c r="D91" s="54" t="s">
        <v>1708</v>
      </c>
      <c r="E91" s="6" t="s">
        <v>757</v>
      </c>
      <c r="F91" s="19">
        <v>16500</v>
      </c>
      <c r="G91" s="24">
        <v>77550.25</v>
      </c>
      <c r="H91" s="24">
        <v>3.23</v>
      </c>
      <c r="I91" s="31">
        <v>7.2350000000000003</v>
      </c>
      <c r="J91" s="31"/>
      <c r="K91" s="35"/>
    </row>
    <row r="92" spans="2:11" x14ac:dyDescent="0.35">
      <c r="B92" s="8" t="s">
        <v>1709</v>
      </c>
      <c r="C92" s="57" t="s">
        <v>428</v>
      </c>
      <c r="D92" s="54" t="s">
        <v>1710</v>
      </c>
      <c r="E92" s="6" t="s">
        <v>757</v>
      </c>
      <c r="F92" s="19">
        <v>16000</v>
      </c>
      <c r="G92" s="24">
        <v>74806.16</v>
      </c>
      <c r="H92" s="24">
        <v>3.12</v>
      </c>
      <c r="I92" s="31">
        <v>7.22</v>
      </c>
      <c r="J92" s="31"/>
      <c r="K92" s="35"/>
    </row>
    <row r="93" spans="2:11" x14ac:dyDescent="0.35">
      <c r="B93" s="8" t="s">
        <v>1711</v>
      </c>
      <c r="C93" s="57" t="s">
        <v>623</v>
      </c>
      <c r="D93" s="54" t="s">
        <v>1712</v>
      </c>
      <c r="E93" s="6" t="s">
        <v>757</v>
      </c>
      <c r="F93" s="19">
        <v>15000</v>
      </c>
      <c r="G93" s="24">
        <v>70065.83</v>
      </c>
      <c r="H93" s="24">
        <v>2.92</v>
      </c>
      <c r="I93" s="31">
        <v>7.2</v>
      </c>
      <c r="J93" s="31"/>
      <c r="K93" s="35" t="s">
        <v>593</v>
      </c>
    </row>
    <row r="94" spans="2:11" x14ac:dyDescent="0.35">
      <c r="B94" s="8" t="s">
        <v>1713</v>
      </c>
      <c r="C94" s="57" t="s">
        <v>1066</v>
      </c>
      <c r="D94" s="54" t="s">
        <v>1714</v>
      </c>
      <c r="E94" s="6" t="s">
        <v>757</v>
      </c>
      <c r="F94" s="19">
        <v>14000</v>
      </c>
      <c r="G94" s="24">
        <v>65700.320000000007</v>
      </c>
      <c r="H94" s="24">
        <v>2.74</v>
      </c>
      <c r="I94" s="31">
        <v>7.1948999999999996</v>
      </c>
      <c r="J94" s="31"/>
      <c r="K94" s="35" t="s">
        <v>593</v>
      </c>
    </row>
    <row r="95" spans="2:11" x14ac:dyDescent="0.35">
      <c r="B95" s="8" t="s">
        <v>1715</v>
      </c>
      <c r="C95" s="57" t="s">
        <v>1716</v>
      </c>
      <c r="D95" s="54" t="s">
        <v>1717</v>
      </c>
      <c r="E95" s="6" t="s">
        <v>757</v>
      </c>
      <c r="F95" s="19">
        <v>14000</v>
      </c>
      <c r="G95" s="24">
        <v>65650.34</v>
      </c>
      <c r="H95" s="24">
        <v>2.74</v>
      </c>
      <c r="I95" s="31">
        <v>7.2840999999999996</v>
      </c>
      <c r="J95" s="31"/>
      <c r="K95" s="35" t="s">
        <v>593</v>
      </c>
    </row>
    <row r="96" spans="2:11" x14ac:dyDescent="0.35">
      <c r="B96" s="8" t="s">
        <v>1718</v>
      </c>
      <c r="C96" s="57" t="s">
        <v>1000</v>
      </c>
      <c r="D96" s="54" t="s">
        <v>1719</v>
      </c>
      <c r="E96" s="6" t="s">
        <v>757</v>
      </c>
      <c r="F96" s="19">
        <v>10000</v>
      </c>
      <c r="G96" s="24">
        <v>48615</v>
      </c>
      <c r="H96" s="24">
        <v>2.0299999999999998</v>
      </c>
      <c r="I96" s="31">
        <v>7.375</v>
      </c>
      <c r="J96" s="31"/>
      <c r="K96" s="35" t="s">
        <v>593</v>
      </c>
    </row>
    <row r="97" spans="2:11" x14ac:dyDescent="0.35">
      <c r="B97" s="8" t="s">
        <v>1720</v>
      </c>
      <c r="C97" s="57" t="s">
        <v>502</v>
      </c>
      <c r="D97" s="54" t="s">
        <v>1721</v>
      </c>
      <c r="E97" s="6" t="s">
        <v>757</v>
      </c>
      <c r="F97" s="19">
        <v>10000</v>
      </c>
      <c r="G97" s="24">
        <v>48188.3</v>
      </c>
      <c r="H97" s="24">
        <v>2.0099999999999998</v>
      </c>
      <c r="I97" s="31">
        <v>8.0249000000000006</v>
      </c>
      <c r="J97" s="31"/>
      <c r="K97" s="35" t="s">
        <v>593</v>
      </c>
    </row>
    <row r="98" spans="2:11" x14ac:dyDescent="0.35">
      <c r="B98" s="8" t="s">
        <v>1722</v>
      </c>
      <c r="C98" s="57" t="s">
        <v>1716</v>
      </c>
      <c r="D98" s="54" t="s">
        <v>1723</v>
      </c>
      <c r="E98" s="6" t="s">
        <v>757</v>
      </c>
      <c r="F98" s="19">
        <v>10000</v>
      </c>
      <c r="G98" s="24">
        <v>47087.05</v>
      </c>
      <c r="H98" s="24">
        <v>1.96</v>
      </c>
      <c r="I98" s="31">
        <v>7.2839</v>
      </c>
      <c r="J98" s="31"/>
      <c r="K98" s="35" t="s">
        <v>593</v>
      </c>
    </row>
    <row r="99" spans="2:11" x14ac:dyDescent="0.35">
      <c r="B99" s="8" t="s">
        <v>1724</v>
      </c>
      <c r="C99" s="57" t="s">
        <v>59</v>
      </c>
      <c r="D99" s="54" t="s">
        <v>1725</v>
      </c>
      <c r="E99" s="6" t="s">
        <v>757</v>
      </c>
      <c r="F99" s="19">
        <v>10000</v>
      </c>
      <c r="G99" s="24">
        <v>47022.7</v>
      </c>
      <c r="H99" s="24">
        <v>1.96</v>
      </c>
      <c r="I99" s="31">
        <v>7.1550000000000002</v>
      </c>
      <c r="J99" s="31"/>
      <c r="K99" s="35" t="s">
        <v>593</v>
      </c>
    </row>
    <row r="100" spans="2:11" x14ac:dyDescent="0.35">
      <c r="B100" s="8" t="s">
        <v>1726</v>
      </c>
      <c r="C100" s="57" t="s">
        <v>1448</v>
      </c>
      <c r="D100" s="54" t="s">
        <v>1727</v>
      </c>
      <c r="E100" s="6" t="s">
        <v>1382</v>
      </c>
      <c r="F100" s="19">
        <v>10000</v>
      </c>
      <c r="G100" s="24">
        <v>46938.8</v>
      </c>
      <c r="H100" s="24">
        <v>1.96</v>
      </c>
      <c r="I100" s="31">
        <v>7.17</v>
      </c>
      <c r="J100" s="31"/>
      <c r="K100" s="35" t="s">
        <v>593</v>
      </c>
    </row>
    <row r="101" spans="2:11" x14ac:dyDescent="0.35">
      <c r="B101" s="8" t="s">
        <v>1728</v>
      </c>
      <c r="C101" s="57" t="s">
        <v>59</v>
      </c>
      <c r="D101" s="54" t="s">
        <v>1729</v>
      </c>
      <c r="E101" s="6" t="s">
        <v>757</v>
      </c>
      <c r="F101" s="19">
        <v>10000</v>
      </c>
      <c r="G101" s="24">
        <v>46930.8</v>
      </c>
      <c r="H101" s="24">
        <v>1.96</v>
      </c>
      <c r="I101" s="31">
        <v>7.1898999999999997</v>
      </c>
      <c r="J101" s="31"/>
      <c r="K101" s="35"/>
    </row>
    <row r="102" spans="2:11" x14ac:dyDescent="0.35">
      <c r="B102" s="8" t="s">
        <v>1730</v>
      </c>
      <c r="C102" s="57" t="s">
        <v>346</v>
      </c>
      <c r="D102" s="54" t="s">
        <v>1731</v>
      </c>
      <c r="E102" s="6" t="s">
        <v>1425</v>
      </c>
      <c r="F102" s="19">
        <v>10000</v>
      </c>
      <c r="G102" s="24">
        <v>46888.45</v>
      </c>
      <c r="H102" s="24">
        <v>1.95</v>
      </c>
      <c r="I102" s="31">
        <v>7.1449999999999996</v>
      </c>
      <c r="J102" s="31"/>
      <c r="K102" s="35" t="s">
        <v>593</v>
      </c>
    </row>
    <row r="103" spans="2:11" x14ac:dyDescent="0.35">
      <c r="B103" s="8" t="s">
        <v>1732</v>
      </c>
      <c r="C103" s="57" t="s">
        <v>623</v>
      </c>
      <c r="D103" s="54" t="s">
        <v>1733</v>
      </c>
      <c r="E103" s="6" t="s">
        <v>757</v>
      </c>
      <c r="F103" s="19">
        <v>10000</v>
      </c>
      <c r="G103" s="24">
        <v>46831.4</v>
      </c>
      <c r="H103" s="24">
        <v>1.95</v>
      </c>
      <c r="I103" s="31">
        <v>7.2</v>
      </c>
      <c r="J103" s="31"/>
      <c r="K103" s="35" t="s">
        <v>593</v>
      </c>
    </row>
    <row r="104" spans="2:11" x14ac:dyDescent="0.35">
      <c r="B104" s="8" t="s">
        <v>1734</v>
      </c>
      <c r="C104" s="57" t="s">
        <v>1066</v>
      </c>
      <c r="D104" s="54" t="s">
        <v>1735</v>
      </c>
      <c r="E104" s="6" t="s">
        <v>757</v>
      </c>
      <c r="F104" s="19">
        <v>10000</v>
      </c>
      <c r="G104" s="24">
        <v>46704.1</v>
      </c>
      <c r="H104" s="24">
        <v>1.95</v>
      </c>
      <c r="I104" s="31">
        <v>7.1950000000000003</v>
      </c>
      <c r="J104" s="31"/>
      <c r="K104" s="35" t="s">
        <v>593</v>
      </c>
    </row>
    <row r="105" spans="2:11" x14ac:dyDescent="0.35">
      <c r="B105" s="8" t="s">
        <v>1736</v>
      </c>
      <c r="C105" s="57" t="s">
        <v>1441</v>
      </c>
      <c r="D105" s="54" t="s">
        <v>1737</v>
      </c>
      <c r="E105" s="6" t="s">
        <v>757</v>
      </c>
      <c r="F105" s="19">
        <v>9000</v>
      </c>
      <c r="G105" s="24">
        <v>42037.56</v>
      </c>
      <c r="H105" s="24">
        <v>1.75</v>
      </c>
      <c r="I105" s="31">
        <v>7.1849999999999996</v>
      </c>
      <c r="J105" s="31"/>
      <c r="K105" s="35" t="s">
        <v>593</v>
      </c>
    </row>
    <row r="106" spans="2:11" x14ac:dyDescent="0.35">
      <c r="B106" s="8" t="s">
        <v>1738</v>
      </c>
      <c r="C106" s="57" t="s">
        <v>1066</v>
      </c>
      <c r="D106" s="54" t="s">
        <v>1739</v>
      </c>
      <c r="E106" s="6" t="s">
        <v>757</v>
      </c>
      <c r="F106" s="19">
        <v>8000</v>
      </c>
      <c r="G106" s="24">
        <v>37689.440000000002</v>
      </c>
      <c r="H106" s="24">
        <v>1.57</v>
      </c>
      <c r="I106" s="31">
        <v>7.1950000000000003</v>
      </c>
      <c r="J106" s="31"/>
      <c r="K106" s="35" t="s">
        <v>593</v>
      </c>
    </row>
    <row r="107" spans="2:11" x14ac:dyDescent="0.35">
      <c r="B107" s="8" t="s">
        <v>1740</v>
      </c>
      <c r="C107" s="57" t="s">
        <v>1448</v>
      </c>
      <c r="D107" s="54" t="s">
        <v>1741</v>
      </c>
      <c r="E107" s="6" t="s">
        <v>1382</v>
      </c>
      <c r="F107" s="19">
        <v>6000</v>
      </c>
      <c r="G107" s="24">
        <v>28288.47</v>
      </c>
      <c r="H107" s="24">
        <v>1.18</v>
      </c>
      <c r="I107" s="31">
        <v>7.17</v>
      </c>
      <c r="J107" s="31"/>
      <c r="K107" s="35" t="s">
        <v>593</v>
      </c>
    </row>
    <row r="108" spans="2:11" x14ac:dyDescent="0.35">
      <c r="B108" s="8" t="s">
        <v>1742</v>
      </c>
      <c r="C108" s="57" t="s">
        <v>450</v>
      </c>
      <c r="D108" s="54" t="s">
        <v>1743</v>
      </c>
      <c r="E108" s="6" t="s">
        <v>757</v>
      </c>
      <c r="F108" s="19">
        <v>6000</v>
      </c>
      <c r="G108" s="24">
        <v>27886.86</v>
      </c>
      <c r="H108" s="24">
        <v>1.1599999999999999</v>
      </c>
      <c r="I108" s="31">
        <v>7.9249999999999998</v>
      </c>
      <c r="J108" s="31"/>
      <c r="K108" s="35" t="s">
        <v>593</v>
      </c>
    </row>
    <row r="109" spans="2:11" x14ac:dyDescent="0.35">
      <c r="B109" s="8" t="s">
        <v>1744</v>
      </c>
      <c r="C109" s="57" t="s">
        <v>1745</v>
      </c>
      <c r="D109" s="54" t="s">
        <v>1746</v>
      </c>
      <c r="E109" s="6" t="s">
        <v>757</v>
      </c>
      <c r="F109" s="19">
        <v>5000</v>
      </c>
      <c r="G109" s="24">
        <v>24656.5</v>
      </c>
      <c r="H109" s="24">
        <v>1.03</v>
      </c>
      <c r="I109" s="31">
        <v>7.3697999999999997</v>
      </c>
      <c r="J109" s="31"/>
      <c r="K109" s="35" t="s">
        <v>593</v>
      </c>
    </row>
    <row r="110" spans="2:11" x14ac:dyDescent="0.35">
      <c r="B110" s="8" t="s">
        <v>1747</v>
      </c>
      <c r="C110" s="57" t="s">
        <v>450</v>
      </c>
      <c r="D110" s="54" t="s">
        <v>1748</v>
      </c>
      <c r="E110" s="6" t="s">
        <v>757</v>
      </c>
      <c r="F110" s="19">
        <v>5000</v>
      </c>
      <c r="G110" s="24">
        <v>23691.93</v>
      </c>
      <c r="H110" s="24">
        <v>0.99</v>
      </c>
      <c r="I110" s="31">
        <v>7.9340000000000002</v>
      </c>
      <c r="J110" s="31"/>
      <c r="K110" s="35" t="s">
        <v>593</v>
      </c>
    </row>
    <row r="111" spans="2:11" x14ac:dyDescent="0.35">
      <c r="B111" s="8" t="s">
        <v>1749</v>
      </c>
      <c r="C111" s="57" t="s">
        <v>1448</v>
      </c>
      <c r="D111" s="54" t="s">
        <v>1750</v>
      </c>
      <c r="E111" s="6" t="s">
        <v>1382</v>
      </c>
      <c r="F111" s="19">
        <v>5000</v>
      </c>
      <c r="G111" s="24">
        <v>23439.13</v>
      </c>
      <c r="H111" s="24">
        <v>0.98</v>
      </c>
      <c r="I111" s="31">
        <v>7.17</v>
      </c>
      <c r="J111" s="31"/>
      <c r="K111" s="35" t="s">
        <v>593</v>
      </c>
    </row>
    <row r="112" spans="2:11" x14ac:dyDescent="0.35">
      <c r="B112" s="8" t="s">
        <v>1065</v>
      </c>
      <c r="C112" s="57" t="s">
        <v>1066</v>
      </c>
      <c r="D112" s="54" t="s">
        <v>1067</v>
      </c>
      <c r="E112" s="6" t="s">
        <v>757</v>
      </c>
      <c r="F112" s="19">
        <v>5000</v>
      </c>
      <c r="G112" s="24">
        <v>23347.75</v>
      </c>
      <c r="H112" s="24">
        <v>0.97</v>
      </c>
      <c r="I112" s="31">
        <v>7.1950000000000003</v>
      </c>
      <c r="J112" s="31"/>
      <c r="K112" s="35" t="s">
        <v>593</v>
      </c>
    </row>
    <row r="113" spans="2:11" x14ac:dyDescent="0.35">
      <c r="B113" s="8" t="s">
        <v>1751</v>
      </c>
      <c r="C113" s="57" t="s">
        <v>327</v>
      </c>
      <c r="D113" s="54" t="s">
        <v>1752</v>
      </c>
      <c r="E113" s="6" t="s">
        <v>757</v>
      </c>
      <c r="F113" s="19">
        <v>5000</v>
      </c>
      <c r="G113" s="24">
        <v>23332.75</v>
      </c>
      <c r="H113" s="24">
        <v>0.97</v>
      </c>
      <c r="I113" s="31">
        <v>7.2649999999999997</v>
      </c>
      <c r="J113" s="31"/>
      <c r="K113" s="35" t="s">
        <v>593</v>
      </c>
    </row>
    <row r="114" spans="2:11" x14ac:dyDescent="0.35">
      <c r="B114" s="8" t="s">
        <v>1753</v>
      </c>
      <c r="C114" s="57" t="s">
        <v>764</v>
      </c>
      <c r="D114" s="54" t="s">
        <v>1754</v>
      </c>
      <c r="E114" s="6" t="s">
        <v>757</v>
      </c>
      <c r="F114" s="19">
        <v>5000</v>
      </c>
      <c r="G114" s="24">
        <v>23297.65</v>
      </c>
      <c r="H114" s="24">
        <v>0.97</v>
      </c>
      <c r="I114" s="31">
        <v>7.4499000000000004</v>
      </c>
      <c r="J114" s="31"/>
      <c r="K114" s="35" t="s">
        <v>593</v>
      </c>
    </row>
    <row r="115" spans="2:11" x14ac:dyDescent="0.35">
      <c r="B115" s="8" t="s">
        <v>1755</v>
      </c>
      <c r="C115" s="57" t="s">
        <v>450</v>
      </c>
      <c r="D115" s="54" t="s">
        <v>1756</v>
      </c>
      <c r="E115" s="6" t="s">
        <v>757</v>
      </c>
      <c r="F115" s="19">
        <v>4000</v>
      </c>
      <c r="G115" s="24">
        <v>18922.36</v>
      </c>
      <c r="H115" s="24">
        <v>0.79</v>
      </c>
      <c r="I115" s="31">
        <v>7.9340000000000002</v>
      </c>
      <c r="J115" s="31"/>
      <c r="K115" s="35" t="s">
        <v>593</v>
      </c>
    </row>
    <row r="116" spans="2:11" x14ac:dyDescent="0.35">
      <c r="B116" s="8" t="s">
        <v>1757</v>
      </c>
      <c r="C116" s="57" t="s">
        <v>56</v>
      </c>
      <c r="D116" s="54" t="s">
        <v>1758</v>
      </c>
      <c r="E116" s="6" t="s">
        <v>757</v>
      </c>
      <c r="F116" s="19">
        <v>3000</v>
      </c>
      <c r="G116" s="24">
        <v>14132.78</v>
      </c>
      <c r="H116" s="24">
        <v>0.59</v>
      </c>
      <c r="I116" s="31">
        <v>7.2249999999999996</v>
      </c>
      <c r="J116" s="31"/>
      <c r="K116" s="35" t="s">
        <v>593</v>
      </c>
    </row>
    <row r="117" spans="2:11" x14ac:dyDescent="0.35">
      <c r="B117" s="8" t="s">
        <v>1759</v>
      </c>
      <c r="C117" s="57" t="s">
        <v>450</v>
      </c>
      <c r="D117" s="54" t="s">
        <v>1760</v>
      </c>
      <c r="E117" s="6" t="s">
        <v>757</v>
      </c>
      <c r="F117" s="19">
        <v>3000</v>
      </c>
      <c r="G117" s="24">
        <v>13940.61</v>
      </c>
      <c r="H117" s="24">
        <v>0.57999999999999996</v>
      </c>
      <c r="I117" s="31">
        <v>7.9249999999999998</v>
      </c>
      <c r="J117" s="31"/>
      <c r="K117" s="35" t="s">
        <v>593</v>
      </c>
    </row>
    <row r="118" spans="2:11" x14ac:dyDescent="0.35">
      <c r="B118" s="8" t="s">
        <v>1761</v>
      </c>
      <c r="C118" s="57" t="s">
        <v>559</v>
      </c>
      <c r="D118" s="54" t="s">
        <v>1762</v>
      </c>
      <c r="E118" s="6" t="s">
        <v>757</v>
      </c>
      <c r="F118" s="19">
        <v>2000</v>
      </c>
      <c r="G118" s="24">
        <v>9397.74</v>
      </c>
      <c r="H118" s="24">
        <v>0.39</v>
      </c>
      <c r="I118" s="31">
        <v>7.72</v>
      </c>
      <c r="J118" s="31"/>
      <c r="K118" s="35" t="s">
        <v>593</v>
      </c>
    </row>
    <row r="119" spans="2:11" x14ac:dyDescent="0.35">
      <c r="B119" s="8" t="s">
        <v>1763</v>
      </c>
      <c r="C119" s="57" t="s">
        <v>559</v>
      </c>
      <c r="D119" s="54" t="s">
        <v>1764</v>
      </c>
      <c r="E119" s="6" t="s">
        <v>757</v>
      </c>
      <c r="F119" s="19">
        <v>2000</v>
      </c>
      <c r="G119" s="24">
        <v>9388.4</v>
      </c>
      <c r="H119" s="24">
        <v>0.39</v>
      </c>
      <c r="I119" s="31">
        <v>7.72</v>
      </c>
      <c r="J119" s="31"/>
      <c r="K119" s="35" t="s">
        <v>593</v>
      </c>
    </row>
    <row r="120" spans="2:11" x14ac:dyDescent="0.35">
      <c r="C120" s="58" t="s">
        <v>175</v>
      </c>
      <c r="D120" s="54"/>
      <c r="E120" s="6"/>
      <c r="F120" s="19"/>
      <c r="G120" s="25">
        <v>1356064.98</v>
      </c>
      <c r="H120" s="25">
        <v>56.52</v>
      </c>
      <c r="I120" s="31"/>
      <c r="J120" s="31"/>
      <c r="K120" s="35"/>
    </row>
    <row r="121" spans="2:11" x14ac:dyDescent="0.35">
      <c r="C121" s="57"/>
      <c r="D121" s="54"/>
      <c r="E121" s="6"/>
      <c r="F121" s="19"/>
      <c r="G121" s="24"/>
      <c r="H121" s="24"/>
      <c r="I121" s="31"/>
      <c r="J121" s="31"/>
      <c r="K121" s="35"/>
    </row>
    <row r="122" spans="2:11" x14ac:dyDescent="0.35">
      <c r="C122" s="59" t="s">
        <v>15</v>
      </c>
      <c r="D122" s="54"/>
      <c r="E122" s="6"/>
      <c r="F122" s="19"/>
      <c r="G122" s="24"/>
      <c r="H122" s="24"/>
      <c r="I122" s="31"/>
      <c r="J122" s="31"/>
      <c r="K122" s="35"/>
    </row>
    <row r="123" spans="2:11" x14ac:dyDescent="0.35">
      <c r="B123" s="8" t="s">
        <v>1765</v>
      </c>
      <c r="C123" s="57" t="s">
        <v>1766</v>
      </c>
      <c r="D123" s="54" t="s">
        <v>1767</v>
      </c>
      <c r="E123" s="6" t="s">
        <v>189</v>
      </c>
      <c r="F123" s="19">
        <v>20000000</v>
      </c>
      <c r="G123" s="24">
        <v>19489.02</v>
      </c>
      <c r="H123" s="24">
        <v>0.81</v>
      </c>
      <c r="I123" s="31">
        <v>6.3799000000000001</v>
      </c>
      <c r="J123" s="31"/>
      <c r="K123" s="35"/>
    </row>
    <row r="124" spans="2:11" x14ac:dyDescent="0.35">
      <c r="B124" s="8" t="s">
        <v>1768</v>
      </c>
      <c r="C124" s="57" t="s">
        <v>1769</v>
      </c>
      <c r="D124" s="54" t="s">
        <v>1770</v>
      </c>
      <c r="E124" s="6" t="s">
        <v>189</v>
      </c>
      <c r="F124" s="19">
        <v>15000000</v>
      </c>
      <c r="G124" s="24">
        <v>14671.74</v>
      </c>
      <c r="H124" s="24">
        <v>0.61</v>
      </c>
      <c r="I124" s="31">
        <v>6.38</v>
      </c>
      <c r="J124" s="31"/>
      <c r="K124" s="35"/>
    </row>
    <row r="125" spans="2:11" x14ac:dyDescent="0.35">
      <c r="C125" s="58" t="s">
        <v>175</v>
      </c>
      <c r="D125" s="54"/>
      <c r="E125" s="6"/>
      <c r="F125" s="19"/>
      <c r="G125" s="25">
        <v>34160.76</v>
      </c>
      <c r="H125" s="25">
        <v>1.42</v>
      </c>
      <c r="I125" s="31"/>
      <c r="J125" s="31"/>
      <c r="K125" s="35"/>
    </row>
    <row r="126" spans="2:11" x14ac:dyDescent="0.35">
      <c r="C126" s="57"/>
      <c r="D126" s="54"/>
      <c r="E126" s="6"/>
      <c r="F126" s="19"/>
      <c r="G126" s="24"/>
      <c r="H126" s="24"/>
      <c r="I126" s="31"/>
      <c r="J126" s="31"/>
      <c r="K126" s="35"/>
    </row>
    <row r="127" spans="2:11" x14ac:dyDescent="0.35">
      <c r="C127" s="58" t="s">
        <v>16</v>
      </c>
      <c r="D127" s="54"/>
      <c r="E127" s="6"/>
      <c r="F127" s="19"/>
      <c r="G127" s="24" t="s">
        <v>2</v>
      </c>
      <c r="H127" s="24" t="s">
        <v>2</v>
      </c>
      <c r="I127" s="31"/>
      <c r="J127" s="31"/>
      <c r="K127" s="35"/>
    </row>
    <row r="128" spans="2:11" x14ac:dyDescent="0.35">
      <c r="C128" s="57"/>
      <c r="D128" s="54"/>
      <c r="E128" s="6"/>
      <c r="F128" s="19"/>
      <c r="G128" s="24"/>
      <c r="H128" s="24"/>
      <c r="I128" s="31"/>
      <c r="J128" s="31"/>
      <c r="K128" s="35"/>
    </row>
    <row r="129" spans="1:11" x14ac:dyDescent="0.35">
      <c r="C129" s="58" t="s">
        <v>17</v>
      </c>
      <c r="D129" s="54"/>
      <c r="E129" s="6"/>
      <c r="F129" s="19"/>
      <c r="G129" s="24" t="s">
        <v>2</v>
      </c>
      <c r="H129" s="24" t="s">
        <v>2</v>
      </c>
      <c r="I129" s="31"/>
      <c r="J129" s="31"/>
      <c r="K129" s="35"/>
    </row>
    <row r="130" spans="1:11" x14ac:dyDescent="0.35">
      <c r="C130" s="57"/>
      <c r="D130" s="54"/>
      <c r="E130" s="6"/>
      <c r="F130" s="19"/>
      <c r="G130" s="24"/>
      <c r="H130" s="24"/>
      <c r="I130" s="31"/>
      <c r="J130" s="31"/>
      <c r="K130" s="35"/>
    </row>
    <row r="131" spans="1:11" x14ac:dyDescent="0.35">
      <c r="A131" s="10"/>
      <c r="B131" s="28"/>
      <c r="C131" s="58" t="s">
        <v>18</v>
      </c>
      <c r="D131" s="54"/>
      <c r="E131" s="6"/>
      <c r="F131" s="19"/>
      <c r="G131" s="24"/>
      <c r="H131" s="24"/>
      <c r="I131" s="31"/>
      <c r="J131" s="31"/>
      <c r="K131" s="35"/>
    </row>
    <row r="132" spans="1:11" x14ac:dyDescent="0.35">
      <c r="A132" s="28"/>
      <c r="B132" s="28"/>
      <c r="C132" s="58" t="s">
        <v>19</v>
      </c>
      <c r="D132" s="54"/>
      <c r="E132" s="6"/>
      <c r="F132" s="19"/>
      <c r="G132" s="24" t="s">
        <v>2</v>
      </c>
      <c r="H132" s="24" t="s">
        <v>2</v>
      </c>
      <c r="I132" s="31"/>
      <c r="J132" s="31"/>
      <c r="K132" s="35"/>
    </row>
    <row r="133" spans="1:11" x14ac:dyDescent="0.35">
      <c r="A133" s="28"/>
      <c r="B133" s="28"/>
      <c r="C133" s="58"/>
      <c r="D133" s="54"/>
      <c r="E133" s="6"/>
      <c r="F133" s="19"/>
      <c r="G133" s="24"/>
      <c r="H133" s="24"/>
      <c r="I133" s="31"/>
      <c r="J133" s="31"/>
      <c r="K133" s="35"/>
    </row>
    <row r="134" spans="1:11" x14ac:dyDescent="0.35">
      <c r="C134" s="59" t="s">
        <v>20</v>
      </c>
      <c r="D134" s="54"/>
      <c r="E134" s="6"/>
      <c r="F134" s="19"/>
      <c r="G134" s="24"/>
      <c r="H134" s="24"/>
      <c r="I134" s="31"/>
      <c r="J134" s="31"/>
      <c r="K134" s="35"/>
    </row>
    <row r="135" spans="1:11" x14ac:dyDescent="0.35">
      <c r="B135" s="8" t="s">
        <v>812</v>
      </c>
      <c r="C135" s="57" t="s">
        <v>5137</v>
      </c>
      <c r="D135" s="54" t="s">
        <v>813</v>
      </c>
      <c r="E135" s="6" t="s">
        <v>814</v>
      </c>
      <c r="F135" s="19">
        <v>70200.721999999994</v>
      </c>
      <c r="G135" s="24">
        <v>7746.39</v>
      </c>
      <c r="H135" s="24">
        <v>0.32</v>
      </c>
      <c r="I135" s="31">
        <v>6.46</v>
      </c>
      <c r="J135" s="31"/>
      <c r="K135" s="35"/>
    </row>
    <row r="136" spans="1:11" x14ac:dyDescent="0.35">
      <c r="C136" s="58" t="s">
        <v>175</v>
      </c>
      <c r="D136" s="54"/>
      <c r="E136" s="6"/>
      <c r="F136" s="19"/>
      <c r="G136" s="25">
        <v>7746.39</v>
      </c>
      <c r="H136" s="25">
        <v>0.32</v>
      </c>
      <c r="I136" s="31"/>
      <c r="J136" s="31"/>
      <c r="K136" s="35"/>
    </row>
    <row r="137" spans="1:11" x14ac:dyDescent="0.35">
      <c r="C137" s="57"/>
      <c r="D137" s="54"/>
      <c r="E137" s="6"/>
      <c r="F137" s="19"/>
      <c r="G137" s="24"/>
      <c r="H137" s="24"/>
      <c r="I137" s="31"/>
      <c r="J137" s="31"/>
      <c r="K137" s="35"/>
    </row>
    <row r="138" spans="1:11" x14ac:dyDescent="0.35">
      <c r="C138" s="58" t="s">
        <v>21</v>
      </c>
      <c r="D138" s="54"/>
      <c r="E138" s="6"/>
      <c r="F138" s="19"/>
      <c r="G138" s="24" t="s">
        <v>2</v>
      </c>
      <c r="H138" s="24" t="s">
        <v>2</v>
      </c>
      <c r="I138" s="31"/>
      <c r="J138" s="31"/>
      <c r="K138" s="35"/>
    </row>
    <row r="139" spans="1:11" x14ac:dyDescent="0.35">
      <c r="C139" s="57"/>
      <c r="D139" s="54"/>
      <c r="E139" s="6"/>
      <c r="F139" s="19"/>
      <c r="G139" s="24"/>
      <c r="H139" s="24"/>
      <c r="I139" s="31"/>
      <c r="J139" s="31"/>
      <c r="K139" s="35"/>
    </row>
    <row r="140" spans="1:11" x14ac:dyDescent="0.35">
      <c r="C140" s="58" t="s">
        <v>22</v>
      </c>
      <c r="D140" s="54"/>
      <c r="E140" s="6"/>
      <c r="F140" s="19"/>
      <c r="G140" s="24" t="s">
        <v>2</v>
      </c>
      <c r="H140" s="24" t="s">
        <v>2</v>
      </c>
      <c r="I140" s="31"/>
      <c r="J140" s="31"/>
      <c r="K140" s="35"/>
    </row>
    <row r="141" spans="1:11" x14ac:dyDescent="0.35">
      <c r="C141" s="57"/>
      <c r="D141" s="54"/>
      <c r="E141" s="6"/>
      <c r="F141" s="19"/>
      <c r="G141" s="24"/>
      <c r="H141" s="24"/>
      <c r="I141" s="31"/>
      <c r="J141" s="31"/>
      <c r="K141" s="35"/>
    </row>
    <row r="142" spans="1:11" x14ac:dyDescent="0.35">
      <c r="C142" s="58" t="s">
        <v>23</v>
      </c>
      <c r="D142" s="54"/>
      <c r="E142" s="6"/>
      <c r="F142" s="19"/>
      <c r="G142" s="24" t="s">
        <v>2</v>
      </c>
      <c r="H142" s="24" t="s">
        <v>2</v>
      </c>
      <c r="I142" s="31"/>
      <c r="J142" s="31"/>
      <c r="K142" s="35"/>
    </row>
    <row r="143" spans="1:11" x14ac:dyDescent="0.35">
      <c r="C143" s="57"/>
      <c r="D143" s="54"/>
      <c r="E143" s="6"/>
      <c r="F143" s="19"/>
      <c r="G143" s="24"/>
      <c r="H143" s="24"/>
      <c r="I143" s="31"/>
      <c r="J143" s="31"/>
      <c r="K143" s="35"/>
    </row>
    <row r="144" spans="1:11" x14ac:dyDescent="0.35">
      <c r="C144" s="59" t="s">
        <v>24</v>
      </c>
      <c r="D144" s="54"/>
      <c r="E144" s="6"/>
      <c r="F144" s="19"/>
      <c r="G144" s="24"/>
      <c r="H144" s="24"/>
      <c r="I144" s="31"/>
      <c r="J144" s="31"/>
      <c r="K144" s="35"/>
    </row>
    <row r="145" spans="1:54" x14ac:dyDescent="0.35">
      <c r="B145" s="8" t="s">
        <v>190</v>
      </c>
      <c r="C145" s="57" t="s">
        <v>191</v>
      </c>
      <c r="D145" s="54"/>
      <c r="E145" s="6"/>
      <c r="F145" s="19"/>
      <c r="G145" s="24">
        <v>25825.759999999998</v>
      </c>
      <c r="H145" s="24">
        <v>1.08</v>
      </c>
      <c r="I145" s="31"/>
      <c r="J145" s="31"/>
      <c r="K145" s="35"/>
    </row>
    <row r="146" spans="1:54" x14ac:dyDescent="0.35">
      <c r="C146" s="58" t="s">
        <v>175</v>
      </c>
      <c r="D146" s="54"/>
      <c r="E146" s="6"/>
      <c r="F146" s="19"/>
      <c r="G146" s="25">
        <v>25825.759999999998</v>
      </c>
      <c r="H146" s="25">
        <v>1.08</v>
      </c>
      <c r="I146" s="31"/>
      <c r="J146" s="31"/>
      <c r="K146" s="35"/>
    </row>
    <row r="147" spans="1:54" x14ac:dyDescent="0.35">
      <c r="C147" s="57"/>
      <c r="D147" s="54"/>
      <c r="E147" s="6"/>
      <c r="F147" s="19"/>
      <c r="G147" s="24"/>
      <c r="H147" s="24"/>
      <c r="I147" s="31"/>
      <c r="J147" s="31"/>
      <c r="K147" s="35"/>
    </row>
    <row r="148" spans="1:54" x14ac:dyDescent="0.35">
      <c r="A148" s="10"/>
      <c r="B148" s="28"/>
      <c r="C148" s="58" t="s">
        <v>25</v>
      </c>
      <c r="D148" s="54"/>
      <c r="E148" s="6"/>
      <c r="F148" s="19"/>
      <c r="G148" s="24"/>
      <c r="H148" s="24"/>
      <c r="I148" s="31"/>
      <c r="J148" s="31"/>
      <c r="K148" s="35"/>
    </row>
    <row r="149" spans="1:54" s="2" customFormat="1" ht="13.5" x14ac:dyDescent="0.35">
      <c r="A149" s="28"/>
      <c r="B149" s="28"/>
      <c r="C149" s="57" t="s">
        <v>5122</v>
      </c>
      <c r="D149" s="54"/>
      <c r="E149" s="6"/>
      <c r="F149" s="19"/>
      <c r="G149" s="24" t="s">
        <v>2</v>
      </c>
      <c r="H149" s="24" t="s">
        <v>2</v>
      </c>
      <c r="I149" s="31"/>
      <c r="J149" s="31"/>
      <c r="K149" s="35"/>
      <c r="L149" s="3"/>
      <c r="AI149" s="3"/>
      <c r="AV149" s="3"/>
      <c r="AX149" s="3"/>
      <c r="BB149" s="3"/>
    </row>
    <row r="150" spans="1:54" x14ac:dyDescent="0.35">
      <c r="B150" s="8"/>
      <c r="C150" s="57" t="s">
        <v>192</v>
      </c>
      <c r="D150" s="54"/>
      <c r="E150" s="6"/>
      <c r="F150" s="19"/>
      <c r="G150" s="24">
        <v>-63452.35</v>
      </c>
      <c r="H150" s="24">
        <v>-2.7</v>
      </c>
      <c r="I150" s="31"/>
      <c r="J150" s="31"/>
      <c r="K150" s="35"/>
    </row>
    <row r="151" spans="1:54" x14ac:dyDescent="0.35">
      <c r="C151" s="58" t="s">
        <v>175</v>
      </c>
      <c r="D151" s="54"/>
      <c r="E151" s="6"/>
      <c r="F151" s="19"/>
      <c r="G151" s="25">
        <v>-63452.35</v>
      </c>
      <c r="H151" s="25">
        <v>-2.7</v>
      </c>
      <c r="I151" s="31"/>
      <c r="J151" s="31"/>
      <c r="K151" s="35"/>
    </row>
    <row r="152" spans="1:54" x14ac:dyDescent="0.35">
      <c r="C152" s="57"/>
      <c r="D152" s="54"/>
      <c r="E152" s="6"/>
      <c r="F152" s="19"/>
      <c r="G152" s="24"/>
      <c r="H152" s="24"/>
      <c r="I152" s="31"/>
      <c r="J152" s="31"/>
      <c r="K152" s="35"/>
    </row>
    <row r="153" spans="1:54" x14ac:dyDescent="0.35">
      <c r="C153" s="60" t="s">
        <v>193</v>
      </c>
      <c r="D153" s="55"/>
      <c r="E153" s="5"/>
      <c r="F153" s="20"/>
      <c r="G153" s="26">
        <v>2400285.62</v>
      </c>
      <c r="H153" s="26">
        <v>99.999999999999986</v>
      </c>
      <c r="I153" s="32"/>
      <c r="J153" s="32"/>
      <c r="K153" s="36"/>
    </row>
    <row r="156" spans="1:54" x14ac:dyDescent="0.35">
      <c r="C156" s="1" t="s">
        <v>194</v>
      </c>
    </row>
    <row r="157" spans="1:54" x14ac:dyDescent="0.35">
      <c r="C157" s="37" t="s">
        <v>195</v>
      </c>
      <c r="D157" s="37"/>
      <c r="E157" s="37"/>
      <c r="F157" s="37"/>
      <c r="G157" s="37"/>
      <c r="H157" s="37"/>
      <c r="I157" s="37"/>
      <c r="J157" s="37"/>
      <c r="K157" s="37"/>
    </row>
    <row r="158" spans="1:54" x14ac:dyDescent="0.35">
      <c r="C158" s="2" t="s">
        <v>196</v>
      </c>
    </row>
    <row r="159" spans="1:54" x14ac:dyDescent="0.35">
      <c r="C159" s="2" t="s">
        <v>197</v>
      </c>
    </row>
    <row r="160" spans="1:54" ht="30" customHeight="1" x14ac:dyDescent="0.35">
      <c r="C160" s="81" t="s">
        <v>198</v>
      </c>
      <c r="D160" s="82"/>
      <c r="E160" s="82"/>
      <c r="F160" s="82"/>
      <c r="G160" s="82"/>
      <c r="H160" s="82"/>
      <c r="I160" s="82"/>
      <c r="J160" s="82"/>
      <c r="K160" s="82"/>
    </row>
    <row r="161" spans="3:6" x14ac:dyDescent="0.35">
      <c r="C161" s="2" t="s">
        <v>199</v>
      </c>
    </row>
    <row r="162" spans="3:6" x14ac:dyDescent="0.35">
      <c r="C162" s="2" t="s">
        <v>5128</v>
      </c>
    </row>
    <row r="164" spans="3:6" x14ac:dyDescent="0.35">
      <c r="C164" s="78" t="s">
        <v>5235</v>
      </c>
      <c r="E164" s="78" t="s">
        <v>5236</v>
      </c>
      <c r="F164" s="79"/>
    </row>
    <row r="165" spans="3:6" x14ac:dyDescent="0.35">
      <c r="E165" s="2" t="s">
        <v>5252</v>
      </c>
    </row>
  </sheetData>
  <mergeCells count="1">
    <mergeCell ref="C160:K160"/>
  </mergeCells>
  <hyperlinks>
    <hyperlink ref="J2" location="'Index'!A1" display="'Index'!A1" xr:uid="{FA557EE9-EBEF-4C75-8786-E2A021A45DCB}"/>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DFD9C-E214-4924-9286-0C06CED0C40B}">
  <sheetPr codeName="Sheet117"/>
  <dimension ref="A1:IV116"/>
  <sheetViews>
    <sheetView showGridLines="0" zoomScale="90" zoomScaleNormal="90" workbookViewId="0">
      <pane ySplit="6" topLeftCell="A114"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1771</v>
      </c>
      <c r="J2" s="38" t="s">
        <v>4846</v>
      </c>
    </row>
    <row r="3" spans="1:54" ht="16" x14ac:dyDescent="0.4">
      <c r="C3" s="1" t="s">
        <v>28</v>
      </c>
      <c r="D3" s="21" t="s">
        <v>1772</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8" t="s">
        <v>1</v>
      </c>
      <c r="D9" s="54"/>
      <c r="E9" s="6"/>
      <c r="F9" s="19"/>
      <c r="G9" s="24" t="s">
        <v>2</v>
      </c>
      <c r="H9" s="24" t="s">
        <v>2</v>
      </c>
      <c r="I9" s="31"/>
      <c r="J9" s="31"/>
      <c r="K9" s="35"/>
    </row>
    <row r="10" spans="1:54" x14ac:dyDescent="0.35">
      <c r="C10" s="57"/>
      <c r="D10" s="54"/>
      <c r="E10" s="6"/>
      <c r="F10" s="19"/>
      <c r="G10" s="24"/>
      <c r="H10" s="24"/>
      <c r="I10" s="31"/>
      <c r="J10" s="31"/>
      <c r="K10" s="35"/>
    </row>
    <row r="11" spans="1:54" x14ac:dyDescent="0.35">
      <c r="C11" s="58" t="s">
        <v>3</v>
      </c>
      <c r="D11" s="54"/>
      <c r="E11" s="6"/>
      <c r="F11" s="19"/>
      <c r="G11" s="24" t="s">
        <v>2</v>
      </c>
      <c r="H11" s="24" t="s">
        <v>2</v>
      </c>
      <c r="I11" s="31"/>
      <c r="J11" s="31"/>
      <c r="K11" s="35"/>
    </row>
    <row r="12" spans="1:54" x14ac:dyDescent="0.35">
      <c r="C12" s="57"/>
      <c r="D12" s="54"/>
      <c r="E12" s="6"/>
      <c r="F12" s="19"/>
      <c r="G12" s="24"/>
      <c r="H12" s="24"/>
      <c r="I12" s="31"/>
      <c r="J12" s="31"/>
      <c r="K12" s="35"/>
    </row>
    <row r="13" spans="1:54" x14ac:dyDescent="0.35">
      <c r="C13" s="58" t="s">
        <v>4</v>
      </c>
      <c r="D13" s="54"/>
      <c r="E13" s="6"/>
      <c r="F13" s="19"/>
      <c r="G13" s="24" t="s">
        <v>2</v>
      </c>
      <c r="H13" s="24" t="s">
        <v>2</v>
      </c>
      <c r="I13" s="31"/>
      <c r="J13" s="31"/>
      <c r="K13" s="35"/>
    </row>
    <row r="14" spans="1:54" x14ac:dyDescent="0.35">
      <c r="C14" s="57"/>
      <c r="D14" s="54"/>
      <c r="E14" s="6"/>
      <c r="F14" s="19"/>
      <c r="G14" s="24"/>
      <c r="H14" s="24"/>
      <c r="I14" s="31"/>
      <c r="J14" s="31"/>
      <c r="K14" s="35"/>
    </row>
    <row r="15" spans="1:54" x14ac:dyDescent="0.35">
      <c r="C15" s="59" t="s">
        <v>578</v>
      </c>
      <c r="D15" s="54"/>
      <c r="E15" s="6"/>
      <c r="F15" s="19"/>
      <c r="G15" s="24"/>
      <c r="H15" s="24"/>
      <c r="I15" s="31"/>
      <c r="J15" s="31"/>
      <c r="K15" s="35"/>
    </row>
    <row r="16" spans="1:54" x14ac:dyDescent="0.35">
      <c r="B16" s="8" t="s">
        <v>579</v>
      </c>
      <c r="C16" s="57" t="s">
        <v>580</v>
      </c>
      <c r="D16" s="54" t="s">
        <v>581</v>
      </c>
      <c r="E16" s="6" t="s">
        <v>542</v>
      </c>
      <c r="F16" s="19">
        <v>5000000</v>
      </c>
      <c r="G16" s="24">
        <v>6250</v>
      </c>
      <c r="H16" s="24">
        <v>2.77</v>
      </c>
      <c r="I16" s="31"/>
      <c r="J16" s="31"/>
      <c r="K16" s="35"/>
    </row>
    <row r="17" spans="1:11" x14ac:dyDescent="0.35">
      <c r="B17" s="8" t="s">
        <v>582</v>
      </c>
      <c r="C17" s="57" t="s">
        <v>583</v>
      </c>
      <c r="D17" s="54" t="s">
        <v>584</v>
      </c>
      <c r="E17" s="6" t="s">
        <v>542</v>
      </c>
      <c r="F17" s="19">
        <v>750000</v>
      </c>
      <c r="G17" s="24">
        <v>1001.25</v>
      </c>
      <c r="H17" s="24">
        <v>0.44</v>
      </c>
      <c r="I17" s="31"/>
      <c r="J17" s="31"/>
      <c r="K17" s="35"/>
    </row>
    <row r="18" spans="1:11" x14ac:dyDescent="0.35">
      <c r="C18" s="58" t="s">
        <v>175</v>
      </c>
      <c r="D18" s="54"/>
      <c r="E18" s="6"/>
      <c r="F18" s="19"/>
      <c r="G18" s="25">
        <v>7251.25</v>
      </c>
      <c r="H18" s="25">
        <v>3.21</v>
      </c>
      <c r="I18" s="31"/>
      <c r="J18" s="31"/>
      <c r="K18" s="35"/>
    </row>
    <row r="19" spans="1:11" x14ac:dyDescent="0.35">
      <c r="C19" s="57"/>
      <c r="D19" s="54"/>
      <c r="E19" s="6"/>
      <c r="F19" s="19"/>
      <c r="G19" s="24"/>
      <c r="H19" s="24"/>
      <c r="I19" s="31"/>
      <c r="J19" s="31"/>
      <c r="K19" s="35"/>
    </row>
    <row r="20" spans="1:11" x14ac:dyDescent="0.35">
      <c r="C20" s="59" t="s">
        <v>585</v>
      </c>
      <c r="D20" s="54"/>
      <c r="E20" s="6"/>
      <c r="F20" s="19"/>
      <c r="G20" s="24"/>
      <c r="H20" s="24"/>
      <c r="I20" s="31"/>
      <c r="J20" s="31"/>
      <c r="K20" s="35"/>
    </row>
    <row r="21" spans="1:11" x14ac:dyDescent="0.35">
      <c r="B21" s="8" t="s">
        <v>1773</v>
      </c>
      <c r="C21" s="57" t="s">
        <v>1774</v>
      </c>
      <c r="D21" s="54" t="s">
        <v>1775</v>
      </c>
      <c r="E21" s="6" t="s">
        <v>156</v>
      </c>
      <c r="F21" s="19">
        <v>130000</v>
      </c>
      <c r="G21" s="24">
        <v>487.16</v>
      </c>
      <c r="H21" s="24">
        <v>0.22</v>
      </c>
      <c r="I21" s="31"/>
      <c r="J21" s="31"/>
      <c r="K21" s="35"/>
    </row>
    <row r="22" spans="1:11" x14ac:dyDescent="0.35">
      <c r="C22" s="58" t="s">
        <v>175</v>
      </c>
      <c r="D22" s="54"/>
      <c r="E22" s="6"/>
      <c r="F22" s="19"/>
      <c r="G22" s="25">
        <v>487.16</v>
      </c>
      <c r="H22" s="25">
        <v>0.22</v>
      </c>
      <c r="I22" s="31"/>
      <c r="J22" s="31"/>
      <c r="K22" s="35"/>
    </row>
    <row r="23" spans="1:11" x14ac:dyDescent="0.35">
      <c r="C23" s="57"/>
      <c r="D23" s="54"/>
      <c r="E23" s="6"/>
      <c r="F23" s="19"/>
      <c r="G23" s="24"/>
      <c r="H23" s="24"/>
      <c r="I23" s="31"/>
      <c r="J23" s="31"/>
      <c r="K23" s="35"/>
    </row>
    <row r="24" spans="1:11" x14ac:dyDescent="0.35">
      <c r="A24" s="10"/>
      <c r="B24" s="28"/>
      <c r="C24" s="58" t="s">
        <v>5</v>
      </c>
      <c r="D24" s="54"/>
      <c r="E24" s="6"/>
      <c r="F24" s="19"/>
      <c r="G24" s="24"/>
      <c r="H24" s="24"/>
      <c r="I24" s="31"/>
      <c r="J24" s="31"/>
      <c r="K24" s="35"/>
    </row>
    <row r="25" spans="1:11" x14ac:dyDescent="0.35">
      <c r="C25" s="59" t="s">
        <v>6</v>
      </c>
      <c r="D25" s="54"/>
      <c r="E25" s="6"/>
      <c r="F25" s="19"/>
      <c r="G25" s="24"/>
      <c r="H25" s="24"/>
      <c r="I25" s="31"/>
      <c r="J25" s="31"/>
      <c r="K25" s="35"/>
    </row>
    <row r="26" spans="1:11" x14ac:dyDescent="0.35">
      <c r="B26" s="8" t="s">
        <v>1776</v>
      </c>
      <c r="C26" s="57" t="s">
        <v>796</v>
      </c>
      <c r="D26" s="54" t="s">
        <v>1777</v>
      </c>
      <c r="E26" s="6" t="s">
        <v>644</v>
      </c>
      <c r="F26" s="19">
        <v>11200</v>
      </c>
      <c r="G26" s="24">
        <v>11231.83</v>
      </c>
      <c r="H26" s="24">
        <v>4.9800000000000004</v>
      </c>
      <c r="I26" s="31">
        <v>8.1898</v>
      </c>
      <c r="J26" s="31"/>
      <c r="K26" s="35" t="s">
        <v>593</v>
      </c>
    </row>
    <row r="27" spans="1:11" x14ac:dyDescent="0.35">
      <c r="B27" s="8" t="s">
        <v>1240</v>
      </c>
      <c r="C27" s="57" t="s">
        <v>1241</v>
      </c>
      <c r="D27" s="54" t="s">
        <v>1242</v>
      </c>
      <c r="E27" s="6" t="s">
        <v>618</v>
      </c>
      <c r="F27" s="19">
        <v>11000</v>
      </c>
      <c r="G27" s="24">
        <v>11074.03</v>
      </c>
      <c r="H27" s="24">
        <v>4.91</v>
      </c>
      <c r="I27" s="31">
        <v>8.0850000000000009</v>
      </c>
      <c r="J27" s="31"/>
      <c r="K27" s="35" t="s">
        <v>593</v>
      </c>
    </row>
    <row r="28" spans="1:11" x14ac:dyDescent="0.35">
      <c r="B28" s="8" t="s">
        <v>778</v>
      </c>
      <c r="C28" s="57" t="s">
        <v>779</v>
      </c>
      <c r="D28" s="54" t="s">
        <v>780</v>
      </c>
      <c r="E28" s="6" t="s">
        <v>781</v>
      </c>
      <c r="F28" s="19">
        <v>11000</v>
      </c>
      <c r="G28" s="24">
        <v>10614.24</v>
      </c>
      <c r="H28" s="24">
        <v>4.71</v>
      </c>
      <c r="I28" s="31">
        <v>8.6449999999999996</v>
      </c>
      <c r="J28" s="31"/>
      <c r="K28" s="35" t="s">
        <v>593</v>
      </c>
    </row>
    <row r="29" spans="1:11" x14ac:dyDescent="0.35">
      <c r="B29" s="8" t="s">
        <v>1778</v>
      </c>
      <c r="C29" s="57" t="s">
        <v>1779</v>
      </c>
      <c r="D29" s="54" t="s">
        <v>1780</v>
      </c>
      <c r="E29" s="6" t="s">
        <v>681</v>
      </c>
      <c r="F29" s="19">
        <v>10500</v>
      </c>
      <c r="G29" s="24">
        <v>10543.71</v>
      </c>
      <c r="H29" s="24">
        <v>4.68</v>
      </c>
      <c r="I29" s="31">
        <v>8.1750000000000007</v>
      </c>
      <c r="J29" s="31"/>
      <c r="K29" s="35" t="s">
        <v>593</v>
      </c>
    </row>
    <row r="30" spans="1:11" x14ac:dyDescent="0.35">
      <c r="B30" s="8" t="s">
        <v>650</v>
      </c>
      <c r="C30" s="57" t="s">
        <v>651</v>
      </c>
      <c r="D30" s="54" t="s">
        <v>652</v>
      </c>
      <c r="E30" s="6" t="s">
        <v>618</v>
      </c>
      <c r="F30" s="19">
        <v>8500</v>
      </c>
      <c r="G30" s="24">
        <v>8558.31</v>
      </c>
      <c r="H30" s="24">
        <v>3.8</v>
      </c>
      <c r="I30" s="31">
        <v>7.9896000000000003</v>
      </c>
      <c r="J30" s="31"/>
      <c r="K30" s="35" t="s">
        <v>593</v>
      </c>
    </row>
    <row r="31" spans="1:11" x14ac:dyDescent="0.35">
      <c r="B31" s="8" t="s">
        <v>1781</v>
      </c>
      <c r="C31" s="57" t="s">
        <v>1782</v>
      </c>
      <c r="D31" s="54" t="s">
        <v>1783</v>
      </c>
      <c r="E31" s="6" t="s">
        <v>1236</v>
      </c>
      <c r="F31" s="19">
        <v>8500</v>
      </c>
      <c r="G31" s="24">
        <v>8278.9500000000007</v>
      </c>
      <c r="H31" s="24">
        <v>3.67</v>
      </c>
      <c r="I31" s="31">
        <v>11.905900000000001</v>
      </c>
      <c r="J31" s="31"/>
      <c r="K31" s="35" t="s">
        <v>593</v>
      </c>
    </row>
    <row r="32" spans="1:11" x14ac:dyDescent="0.35">
      <c r="B32" s="8" t="s">
        <v>701</v>
      </c>
      <c r="C32" s="57" t="s">
        <v>679</v>
      </c>
      <c r="D32" s="54" t="s">
        <v>702</v>
      </c>
      <c r="E32" s="6" t="s">
        <v>681</v>
      </c>
      <c r="F32" s="19">
        <v>8000</v>
      </c>
      <c r="G32" s="24">
        <v>8002.71</v>
      </c>
      <c r="H32" s="24">
        <v>3.55</v>
      </c>
      <c r="I32" s="31">
        <v>9.7248999999999999</v>
      </c>
      <c r="J32" s="31"/>
      <c r="K32" s="35" t="s">
        <v>593</v>
      </c>
    </row>
    <row r="33" spans="2:11" x14ac:dyDescent="0.35">
      <c r="B33" s="8" t="s">
        <v>666</v>
      </c>
      <c r="C33" s="57" t="s">
        <v>667</v>
      </c>
      <c r="D33" s="54" t="s">
        <v>668</v>
      </c>
      <c r="E33" s="6" t="s">
        <v>669</v>
      </c>
      <c r="F33" s="19">
        <v>8000</v>
      </c>
      <c r="G33" s="24">
        <v>7998.8</v>
      </c>
      <c r="H33" s="24">
        <v>3.55</v>
      </c>
      <c r="I33" s="31">
        <v>9.4358000000000004</v>
      </c>
      <c r="J33" s="31"/>
      <c r="K33" s="35" t="s">
        <v>593</v>
      </c>
    </row>
    <row r="34" spans="2:11" x14ac:dyDescent="0.35">
      <c r="B34" s="8" t="s">
        <v>615</v>
      </c>
      <c r="C34" s="57" t="s">
        <v>616</v>
      </c>
      <c r="D34" s="54" t="s">
        <v>617</v>
      </c>
      <c r="E34" s="6" t="s">
        <v>618</v>
      </c>
      <c r="F34" s="19">
        <v>7500</v>
      </c>
      <c r="G34" s="24">
        <v>7548</v>
      </c>
      <c r="H34" s="24">
        <v>3.35</v>
      </c>
      <c r="I34" s="31">
        <v>8.2650000000000006</v>
      </c>
      <c r="J34" s="31"/>
      <c r="K34" s="35" t="s">
        <v>593</v>
      </c>
    </row>
    <row r="35" spans="2:11" x14ac:dyDescent="0.35">
      <c r="B35" s="8" t="s">
        <v>1233</v>
      </c>
      <c r="C35" s="57" t="s">
        <v>1234</v>
      </c>
      <c r="D35" s="54" t="s">
        <v>1235</v>
      </c>
      <c r="E35" s="6" t="s">
        <v>1236</v>
      </c>
      <c r="F35" s="19">
        <v>7500</v>
      </c>
      <c r="G35" s="24">
        <v>7510.89</v>
      </c>
      <c r="H35" s="24">
        <v>3.33</v>
      </c>
      <c r="I35" s="31">
        <v>9.8413000000000004</v>
      </c>
      <c r="J35" s="31"/>
      <c r="K35" s="35" t="s">
        <v>593</v>
      </c>
    </row>
    <row r="36" spans="2:11" x14ac:dyDescent="0.35">
      <c r="B36" s="8" t="s">
        <v>1784</v>
      </c>
      <c r="C36" s="57" t="s">
        <v>1105</v>
      </c>
      <c r="D36" s="54" t="s">
        <v>1785</v>
      </c>
      <c r="E36" s="6" t="s">
        <v>791</v>
      </c>
      <c r="F36" s="19">
        <v>750</v>
      </c>
      <c r="G36" s="24">
        <v>7509.75</v>
      </c>
      <c r="H36" s="24">
        <v>3.33</v>
      </c>
      <c r="I36" s="31">
        <v>7.8849999999999998</v>
      </c>
      <c r="J36" s="31"/>
      <c r="K36" s="35" t="s">
        <v>593</v>
      </c>
    </row>
    <row r="37" spans="2:11" x14ac:dyDescent="0.35">
      <c r="B37" s="8" t="s">
        <v>1786</v>
      </c>
      <c r="C37" s="57" t="s">
        <v>311</v>
      </c>
      <c r="D37" s="54" t="s">
        <v>1787</v>
      </c>
      <c r="E37" s="6" t="s">
        <v>618</v>
      </c>
      <c r="F37" s="19">
        <v>750</v>
      </c>
      <c r="G37" s="24">
        <v>7493.02</v>
      </c>
      <c r="H37" s="24">
        <v>3.32</v>
      </c>
      <c r="I37" s="31">
        <v>7.6349999999999998</v>
      </c>
      <c r="J37" s="31"/>
      <c r="K37" s="35" t="s">
        <v>593</v>
      </c>
    </row>
    <row r="38" spans="2:11" x14ac:dyDescent="0.35">
      <c r="B38" s="8" t="s">
        <v>1237</v>
      </c>
      <c r="C38" s="57" t="s">
        <v>1238</v>
      </c>
      <c r="D38" s="54" t="s">
        <v>1239</v>
      </c>
      <c r="E38" s="6" t="s">
        <v>791</v>
      </c>
      <c r="F38" s="19">
        <v>7500</v>
      </c>
      <c r="G38" s="24">
        <v>7483.31</v>
      </c>
      <c r="H38" s="24">
        <v>3.32</v>
      </c>
      <c r="I38" s="31">
        <v>8.6349999999999998</v>
      </c>
      <c r="J38" s="31"/>
      <c r="K38" s="35" t="s">
        <v>593</v>
      </c>
    </row>
    <row r="39" spans="2:11" x14ac:dyDescent="0.35">
      <c r="B39" s="8" t="s">
        <v>1788</v>
      </c>
      <c r="C39" s="57" t="s">
        <v>1215</v>
      </c>
      <c r="D39" s="54" t="s">
        <v>1789</v>
      </c>
      <c r="E39" s="6" t="s">
        <v>681</v>
      </c>
      <c r="F39" s="19">
        <v>7500</v>
      </c>
      <c r="G39" s="24">
        <v>7477.39</v>
      </c>
      <c r="H39" s="24">
        <v>3.32</v>
      </c>
      <c r="I39" s="31">
        <v>9.2726000000000006</v>
      </c>
      <c r="J39" s="31"/>
      <c r="K39" s="35" t="s">
        <v>593</v>
      </c>
    </row>
    <row r="40" spans="2:11" x14ac:dyDescent="0.35">
      <c r="B40" s="8" t="s">
        <v>784</v>
      </c>
      <c r="C40" s="57" t="s">
        <v>785</v>
      </c>
      <c r="D40" s="54" t="s">
        <v>786</v>
      </c>
      <c r="E40" s="6" t="s">
        <v>787</v>
      </c>
      <c r="F40" s="19">
        <v>7000</v>
      </c>
      <c r="G40" s="24">
        <v>7016.65</v>
      </c>
      <c r="H40" s="24">
        <v>3.11</v>
      </c>
      <c r="I40" s="31">
        <v>9.7812000000000001</v>
      </c>
      <c r="J40" s="31"/>
      <c r="K40" s="35" t="s">
        <v>593</v>
      </c>
    </row>
    <row r="41" spans="2:11" x14ac:dyDescent="0.35">
      <c r="B41" s="8" t="s">
        <v>1790</v>
      </c>
      <c r="C41" s="57" t="s">
        <v>1791</v>
      </c>
      <c r="D41" s="54" t="s">
        <v>1792</v>
      </c>
      <c r="E41" s="6" t="s">
        <v>1199</v>
      </c>
      <c r="F41" s="19">
        <v>650</v>
      </c>
      <c r="G41" s="24">
        <v>6383.3</v>
      </c>
      <c r="H41" s="24">
        <v>2.83</v>
      </c>
      <c r="I41" s="31">
        <v>10.994999999999999</v>
      </c>
      <c r="J41" s="31"/>
      <c r="K41" s="35" t="s">
        <v>593</v>
      </c>
    </row>
    <row r="42" spans="2:11" x14ac:dyDescent="0.35">
      <c r="B42" s="8" t="s">
        <v>1794</v>
      </c>
      <c r="C42" s="57" t="s">
        <v>1795</v>
      </c>
      <c r="D42" s="54" t="s">
        <v>1796</v>
      </c>
      <c r="E42" s="6" t="s">
        <v>1199</v>
      </c>
      <c r="F42" s="19">
        <v>5000</v>
      </c>
      <c r="G42" s="24">
        <v>5032.75</v>
      </c>
      <c r="H42" s="24">
        <v>2.23</v>
      </c>
      <c r="I42" s="31">
        <v>10.5512</v>
      </c>
      <c r="J42" s="31"/>
      <c r="K42" s="35" t="s">
        <v>593</v>
      </c>
    </row>
    <row r="43" spans="2:11" x14ac:dyDescent="0.35">
      <c r="B43" s="8" t="s">
        <v>641</v>
      </c>
      <c r="C43" s="57" t="s">
        <v>642</v>
      </c>
      <c r="D43" s="54" t="s">
        <v>643</v>
      </c>
      <c r="E43" s="6" t="s">
        <v>644</v>
      </c>
      <c r="F43" s="19">
        <v>5000</v>
      </c>
      <c r="G43" s="24">
        <v>5021.24</v>
      </c>
      <c r="H43" s="24">
        <v>2.23</v>
      </c>
      <c r="I43" s="31">
        <v>8.0850000000000009</v>
      </c>
      <c r="J43" s="31"/>
      <c r="K43" s="35" t="s">
        <v>593</v>
      </c>
    </row>
    <row r="44" spans="2:11" x14ac:dyDescent="0.35">
      <c r="B44" s="8" t="s">
        <v>1797</v>
      </c>
      <c r="C44" s="57" t="s">
        <v>1230</v>
      </c>
      <c r="D44" s="54" t="s">
        <v>1798</v>
      </c>
      <c r="E44" s="6" t="s">
        <v>1232</v>
      </c>
      <c r="F44" s="19">
        <v>4500</v>
      </c>
      <c r="G44" s="24">
        <v>4536.2</v>
      </c>
      <c r="H44" s="24">
        <v>2.0099999999999998</v>
      </c>
      <c r="I44" s="31">
        <v>8.2850000000000001</v>
      </c>
      <c r="J44" s="31"/>
      <c r="K44" s="35" t="s">
        <v>593</v>
      </c>
    </row>
    <row r="45" spans="2:11" x14ac:dyDescent="0.35">
      <c r="B45" s="8" t="s">
        <v>801</v>
      </c>
      <c r="C45" s="57" t="s">
        <v>352</v>
      </c>
      <c r="D45" s="54" t="s">
        <v>802</v>
      </c>
      <c r="E45" s="6" t="s">
        <v>618</v>
      </c>
      <c r="F45" s="19">
        <v>450</v>
      </c>
      <c r="G45" s="24">
        <v>4493.28</v>
      </c>
      <c r="H45" s="24">
        <v>1.99</v>
      </c>
      <c r="I45" s="31">
        <v>8.7050000000000001</v>
      </c>
      <c r="J45" s="31"/>
      <c r="K45" s="35" t="s">
        <v>593</v>
      </c>
    </row>
    <row r="46" spans="2:11" x14ac:dyDescent="0.35">
      <c r="B46" s="8" t="s">
        <v>1229</v>
      </c>
      <c r="C46" s="57" t="s">
        <v>1230</v>
      </c>
      <c r="D46" s="54" t="s">
        <v>1231</v>
      </c>
      <c r="E46" s="6" t="s">
        <v>1232</v>
      </c>
      <c r="F46" s="19">
        <v>4000</v>
      </c>
      <c r="G46" s="24">
        <v>4026.69</v>
      </c>
      <c r="H46" s="24">
        <v>1.79</v>
      </c>
      <c r="I46" s="31">
        <v>8.3049999999999997</v>
      </c>
      <c r="J46" s="31"/>
      <c r="K46" s="35" t="s">
        <v>593</v>
      </c>
    </row>
    <row r="47" spans="2:11" x14ac:dyDescent="0.35">
      <c r="B47" s="8" t="s">
        <v>1226</v>
      </c>
      <c r="C47" s="57" t="s">
        <v>1227</v>
      </c>
      <c r="D47" s="54" t="s">
        <v>1228</v>
      </c>
      <c r="E47" s="6" t="s">
        <v>618</v>
      </c>
      <c r="F47" s="19">
        <v>3500</v>
      </c>
      <c r="G47" s="24">
        <v>3504.08</v>
      </c>
      <c r="H47" s="24">
        <v>1.55</v>
      </c>
      <c r="I47" s="31">
        <v>8.2925000000000004</v>
      </c>
      <c r="J47" s="31"/>
      <c r="K47" s="35" t="s">
        <v>593</v>
      </c>
    </row>
    <row r="48" spans="2:11" x14ac:dyDescent="0.35">
      <c r="B48" s="8" t="s">
        <v>798</v>
      </c>
      <c r="C48" s="57" t="s">
        <v>799</v>
      </c>
      <c r="D48" s="54" t="s">
        <v>800</v>
      </c>
      <c r="E48" s="6" t="s">
        <v>681</v>
      </c>
      <c r="F48" s="19">
        <v>3500</v>
      </c>
      <c r="G48" s="24">
        <v>2631.03</v>
      </c>
      <c r="H48" s="24">
        <v>1.17</v>
      </c>
      <c r="I48" s="31">
        <v>8.4895999999999994</v>
      </c>
      <c r="J48" s="31"/>
      <c r="K48" s="35" t="s">
        <v>593</v>
      </c>
    </row>
    <row r="49" spans="2:11" x14ac:dyDescent="0.35">
      <c r="B49" s="8" t="s">
        <v>1196</v>
      </c>
      <c r="C49" s="57" t="s">
        <v>1197</v>
      </c>
      <c r="D49" s="54" t="s">
        <v>1198</v>
      </c>
      <c r="E49" s="6" t="s">
        <v>1199</v>
      </c>
      <c r="F49" s="19">
        <v>200</v>
      </c>
      <c r="G49" s="24">
        <v>1968.44</v>
      </c>
      <c r="H49" s="24">
        <v>0.87</v>
      </c>
      <c r="I49" s="31">
        <v>9.1087000000000007</v>
      </c>
      <c r="J49" s="31"/>
      <c r="K49" s="35" t="s">
        <v>593</v>
      </c>
    </row>
    <row r="50" spans="2:11" x14ac:dyDescent="0.35">
      <c r="B50" s="8" t="s">
        <v>1799</v>
      </c>
      <c r="C50" s="57" t="s">
        <v>336</v>
      </c>
      <c r="D50" s="54" t="s">
        <v>1800</v>
      </c>
      <c r="E50" s="6" t="s">
        <v>644</v>
      </c>
      <c r="F50" s="19">
        <v>1875</v>
      </c>
      <c r="G50" s="24">
        <v>1884.29</v>
      </c>
      <c r="H50" s="24">
        <v>0.84</v>
      </c>
      <c r="I50" s="31">
        <v>8.0304000000000002</v>
      </c>
      <c r="J50" s="31"/>
      <c r="K50" s="35" t="s">
        <v>593</v>
      </c>
    </row>
    <row r="51" spans="2:11" x14ac:dyDescent="0.35">
      <c r="B51" s="8" t="s">
        <v>1801</v>
      </c>
      <c r="C51" s="57" t="s">
        <v>336</v>
      </c>
      <c r="D51" s="54" t="s">
        <v>1802</v>
      </c>
      <c r="E51" s="6" t="s">
        <v>644</v>
      </c>
      <c r="F51" s="19">
        <v>1875</v>
      </c>
      <c r="G51" s="24">
        <v>1881.65</v>
      </c>
      <c r="H51" s="24">
        <v>0.83</v>
      </c>
      <c r="I51" s="31">
        <v>8.0653000000000006</v>
      </c>
      <c r="J51" s="31"/>
      <c r="K51" s="35" t="s">
        <v>593</v>
      </c>
    </row>
    <row r="52" spans="2:11" x14ac:dyDescent="0.35">
      <c r="B52" s="8" t="s">
        <v>1803</v>
      </c>
      <c r="C52" s="57" t="s">
        <v>336</v>
      </c>
      <c r="D52" s="54" t="s">
        <v>1804</v>
      </c>
      <c r="E52" s="6" t="s">
        <v>644</v>
      </c>
      <c r="F52" s="19">
        <v>1875</v>
      </c>
      <c r="G52" s="24">
        <v>1875.98</v>
      </c>
      <c r="H52" s="24">
        <v>0.83</v>
      </c>
      <c r="I52" s="31">
        <v>8.0158000000000005</v>
      </c>
      <c r="J52" s="31"/>
      <c r="K52" s="35" t="s">
        <v>593</v>
      </c>
    </row>
    <row r="53" spans="2:11" x14ac:dyDescent="0.35">
      <c r="B53" s="8" t="s">
        <v>1805</v>
      </c>
      <c r="C53" s="57" t="s">
        <v>336</v>
      </c>
      <c r="D53" s="54" t="s">
        <v>1806</v>
      </c>
      <c r="E53" s="6" t="s">
        <v>644</v>
      </c>
      <c r="F53" s="19">
        <v>1875</v>
      </c>
      <c r="G53" s="24">
        <v>1875.02</v>
      </c>
      <c r="H53" s="24">
        <v>0.83</v>
      </c>
      <c r="I53" s="31">
        <v>7.9946000000000002</v>
      </c>
      <c r="J53" s="31"/>
      <c r="K53" s="35" t="s">
        <v>593</v>
      </c>
    </row>
    <row r="54" spans="2:11" x14ac:dyDescent="0.35">
      <c r="B54" s="8" t="s">
        <v>1206</v>
      </c>
      <c r="C54" s="57" t="s">
        <v>1207</v>
      </c>
      <c r="D54" s="54" t="s">
        <v>1208</v>
      </c>
      <c r="E54" s="6" t="s">
        <v>1209</v>
      </c>
      <c r="F54" s="19">
        <v>170</v>
      </c>
      <c r="G54" s="24">
        <v>1681.91</v>
      </c>
      <c r="H54" s="24">
        <v>0.75</v>
      </c>
      <c r="I54" s="31">
        <v>8.2849000000000004</v>
      </c>
      <c r="J54" s="31"/>
      <c r="K54" s="35" t="s">
        <v>593</v>
      </c>
    </row>
    <row r="55" spans="2:11" x14ac:dyDescent="0.35">
      <c r="B55" s="8" t="s">
        <v>1807</v>
      </c>
      <c r="C55" s="57" t="s">
        <v>1161</v>
      </c>
      <c r="D55" s="54" t="s">
        <v>1808</v>
      </c>
      <c r="E55" s="6" t="s">
        <v>1163</v>
      </c>
      <c r="F55" s="19">
        <v>150</v>
      </c>
      <c r="G55" s="24">
        <v>1506.05</v>
      </c>
      <c r="H55" s="24">
        <v>0.67</v>
      </c>
      <c r="I55" s="31">
        <v>7.9481999999999999</v>
      </c>
      <c r="J55" s="31"/>
      <c r="K55" s="35"/>
    </row>
    <row r="56" spans="2:11" x14ac:dyDescent="0.35">
      <c r="B56" s="8" t="s">
        <v>1217</v>
      </c>
      <c r="C56" s="57" t="s">
        <v>1215</v>
      </c>
      <c r="D56" s="54" t="s">
        <v>1218</v>
      </c>
      <c r="E56" s="6" t="s">
        <v>681</v>
      </c>
      <c r="F56" s="19">
        <v>500</v>
      </c>
      <c r="G56" s="24">
        <v>498.49</v>
      </c>
      <c r="H56" s="24">
        <v>0.22</v>
      </c>
      <c r="I56" s="31">
        <v>9.27</v>
      </c>
      <c r="J56" s="31"/>
      <c r="K56" s="35" t="s">
        <v>593</v>
      </c>
    </row>
    <row r="57" spans="2:11" x14ac:dyDescent="0.35">
      <c r="C57" s="58" t="s">
        <v>175</v>
      </c>
      <c r="D57" s="54"/>
      <c r="E57" s="6"/>
      <c r="F57" s="19"/>
      <c r="G57" s="25">
        <v>177141.99</v>
      </c>
      <c r="H57" s="25">
        <v>78.569999999999993</v>
      </c>
      <c r="I57" s="31"/>
      <c r="J57" s="31"/>
      <c r="K57" s="35"/>
    </row>
    <row r="58" spans="2:11" x14ac:dyDescent="0.35">
      <c r="C58" s="57"/>
      <c r="D58" s="54"/>
      <c r="E58" s="6"/>
      <c r="F58" s="19"/>
      <c r="G58" s="24"/>
      <c r="H58" s="24"/>
      <c r="I58" s="31"/>
      <c r="J58" s="31"/>
      <c r="K58" s="35"/>
    </row>
    <row r="59" spans="2:11" x14ac:dyDescent="0.35">
      <c r="C59" s="58" t="s">
        <v>7</v>
      </c>
      <c r="D59" s="54"/>
      <c r="E59" s="6"/>
      <c r="F59" s="19"/>
      <c r="G59" s="24" t="s">
        <v>2</v>
      </c>
      <c r="H59" s="24" t="s">
        <v>2</v>
      </c>
      <c r="I59" s="31"/>
      <c r="J59" s="31"/>
      <c r="K59" s="35"/>
    </row>
    <row r="60" spans="2:11" x14ac:dyDescent="0.35">
      <c r="C60" s="57"/>
      <c r="D60" s="54"/>
      <c r="E60" s="6"/>
      <c r="F60" s="19"/>
      <c r="G60" s="24"/>
      <c r="H60" s="24"/>
      <c r="I60" s="31"/>
      <c r="J60" s="31"/>
      <c r="K60" s="35"/>
    </row>
    <row r="61" spans="2:11" x14ac:dyDescent="0.35">
      <c r="C61" s="58" t="s">
        <v>8</v>
      </c>
      <c r="D61" s="54"/>
      <c r="E61" s="6"/>
      <c r="F61" s="19"/>
      <c r="G61" s="24" t="s">
        <v>2</v>
      </c>
      <c r="H61" s="24" t="s">
        <v>2</v>
      </c>
      <c r="I61" s="31"/>
      <c r="J61" s="31"/>
      <c r="K61" s="35"/>
    </row>
    <row r="62" spans="2:11" x14ac:dyDescent="0.35">
      <c r="C62" s="57"/>
      <c r="D62" s="54"/>
      <c r="E62" s="6"/>
      <c r="F62" s="19"/>
      <c r="G62" s="24"/>
      <c r="H62" s="24"/>
      <c r="I62" s="31"/>
      <c r="J62" s="31"/>
      <c r="K62" s="35"/>
    </row>
    <row r="63" spans="2:11" x14ac:dyDescent="0.35">
      <c r="C63" s="59" t="s">
        <v>9</v>
      </c>
      <c r="D63" s="54"/>
      <c r="E63" s="6"/>
      <c r="F63" s="19"/>
      <c r="G63" s="24"/>
      <c r="H63" s="24"/>
      <c r="I63" s="31"/>
      <c r="J63" s="31"/>
      <c r="K63" s="35"/>
    </row>
    <row r="64" spans="2:11" x14ac:dyDescent="0.35">
      <c r="B64" s="8" t="s">
        <v>803</v>
      </c>
      <c r="C64" s="57" t="s">
        <v>804</v>
      </c>
      <c r="D64" s="54" t="s">
        <v>805</v>
      </c>
      <c r="E64" s="6" t="s">
        <v>189</v>
      </c>
      <c r="F64" s="19">
        <v>19000000</v>
      </c>
      <c r="G64" s="24">
        <v>19919.73</v>
      </c>
      <c r="H64" s="24">
        <v>8.83</v>
      </c>
      <c r="I64" s="31">
        <v>6.8043852999999999</v>
      </c>
      <c r="J64" s="31"/>
      <c r="K64" s="35"/>
    </row>
    <row r="65" spans="2:11" x14ac:dyDescent="0.35">
      <c r="B65" s="8" t="s">
        <v>710</v>
      </c>
      <c r="C65" s="57" t="s">
        <v>711</v>
      </c>
      <c r="D65" s="54" t="s">
        <v>712</v>
      </c>
      <c r="E65" s="6" t="s">
        <v>189</v>
      </c>
      <c r="F65" s="19">
        <v>8000000</v>
      </c>
      <c r="G65" s="24">
        <v>8117.92</v>
      </c>
      <c r="H65" s="24">
        <v>3.6</v>
      </c>
      <c r="I65" s="31">
        <v>6.6871023999999997</v>
      </c>
      <c r="J65" s="31"/>
      <c r="K65" s="35"/>
    </row>
    <row r="66" spans="2:11" x14ac:dyDescent="0.35">
      <c r="B66" s="8" t="s">
        <v>1809</v>
      </c>
      <c r="C66" s="57" t="s">
        <v>1810</v>
      </c>
      <c r="D66" s="54" t="s">
        <v>1811</v>
      </c>
      <c r="E66" s="6" t="s">
        <v>189</v>
      </c>
      <c r="F66" s="19">
        <v>4000000</v>
      </c>
      <c r="G66" s="24">
        <v>4160.0600000000004</v>
      </c>
      <c r="H66" s="24">
        <v>1.84</v>
      </c>
      <c r="I66" s="31">
        <v>6.6740953999999997</v>
      </c>
      <c r="J66" s="31"/>
      <c r="K66" s="35"/>
    </row>
    <row r="67" spans="2:11" x14ac:dyDescent="0.35">
      <c r="C67" s="58" t="s">
        <v>175</v>
      </c>
      <c r="D67" s="54"/>
      <c r="E67" s="6"/>
      <c r="F67" s="19"/>
      <c r="G67" s="25">
        <v>32197.71</v>
      </c>
      <c r="H67" s="25">
        <v>14.27</v>
      </c>
      <c r="I67" s="31"/>
      <c r="J67" s="31"/>
      <c r="K67" s="35"/>
    </row>
    <row r="68" spans="2:11" x14ac:dyDescent="0.35">
      <c r="C68" s="57"/>
      <c r="D68" s="54"/>
      <c r="E68" s="6"/>
      <c r="F68" s="19"/>
      <c r="G68" s="24"/>
      <c r="H68" s="24"/>
      <c r="I68" s="31"/>
      <c r="J68" s="31"/>
      <c r="K68" s="35"/>
    </row>
    <row r="69" spans="2:11" x14ac:dyDescent="0.35">
      <c r="C69" s="58" t="s">
        <v>10</v>
      </c>
      <c r="D69" s="54"/>
      <c r="E69" s="6"/>
      <c r="F69" s="19"/>
      <c r="G69" s="24" t="s">
        <v>2</v>
      </c>
      <c r="H69" s="24" t="s">
        <v>2</v>
      </c>
      <c r="I69" s="31"/>
      <c r="J69" s="31"/>
      <c r="K69" s="35"/>
    </row>
    <row r="70" spans="2:11" x14ac:dyDescent="0.35">
      <c r="C70" s="57"/>
      <c r="D70" s="54"/>
      <c r="E70" s="6"/>
      <c r="F70" s="19"/>
      <c r="G70" s="24"/>
      <c r="H70" s="24"/>
      <c r="I70" s="31"/>
      <c r="J70" s="31"/>
      <c r="K70" s="35"/>
    </row>
    <row r="71" spans="2:11" x14ac:dyDescent="0.35">
      <c r="C71" s="58" t="s">
        <v>11</v>
      </c>
      <c r="D71" s="54"/>
      <c r="E71" s="6"/>
      <c r="F71" s="19"/>
      <c r="G71" s="24"/>
      <c r="H71" s="24"/>
      <c r="I71" s="31"/>
      <c r="J71" s="31"/>
      <c r="K71" s="35"/>
    </row>
    <row r="72" spans="2:11" x14ac:dyDescent="0.35">
      <c r="C72" s="57"/>
      <c r="D72" s="54"/>
      <c r="E72" s="6"/>
      <c r="F72" s="19"/>
      <c r="G72" s="24"/>
      <c r="H72" s="24"/>
      <c r="I72" s="31"/>
      <c r="J72" s="31"/>
      <c r="K72" s="35"/>
    </row>
    <row r="73" spans="2:11" x14ac:dyDescent="0.35">
      <c r="C73" s="58" t="s">
        <v>13</v>
      </c>
      <c r="D73" s="54"/>
      <c r="E73" s="6"/>
      <c r="F73" s="19"/>
      <c r="G73" s="24" t="s">
        <v>2</v>
      </c>
      <c r="H73" s="24" t="s">
        <v>2</v>
      </c>
      <c r="I73" s="31"/>
      <c r="J73" s="31"/>
      <c r="K73" s="35"/>
    </row>
    <row r="74" spans="2:11" x14ac:dyDescent="0.35">
      <c r="C74" s="57"/>
      <c r="D74" s="54"/>
      <c r="E74" s="6"/>
      <c r="F74" s="19"/>
      <c r="G74" s="24"/>
      <c r="H74" s="24"/>
      <c r="I74" s="31"/>
      <c r="J74" s="31"/>
      <c r="K74" s="35"/>
    </row>
    <row r="75" spans="2:11" x14ac:dyDescent="0.35">
      <c r="C75" s="58" t="s">
        <v>14</v>
      </c>
      <c r="D75" s="54"/>
      <c r="E75" s="6"/>
      <c r="F75" s="19"/>
      <c r="G75" s="24" t="s">
        <v>2</v>
      </c>
      <c r="H75" s="24" t="s">
        <v>2</v>
      </c>
      <c r="I75" s="31"/>
      <c r="J75" s="31"/>
      <c r="K75" s="35"/>
    </row>
    <row r="76" spans="2:11" x14ac:dyDescent="0.35">
      <c r="C76" s="57"/>
      <c r="D76" s="54"/>
      <c r="E76" s="6"/>
      <c r="F76" s="19"/>
      <c r="G76" s="24"/>
      <c r="H76" s="24"/>
      <c r="I76" s="31"/>
      <c r="J76" s="31"/>
      <c r="K76" s="35"/>
    </row>
    <row r="77" spans="2:11" x14ac:dyDescent="0.35">
      <c r="C77" s="58" t="s">
        <v>15</v>
      </c>
      <c r="D77" s="54"/>
      <c r="E77" s="6"/>
      <c r="F77" s="19"/>
      <c r="G77" s="24" t="s">
        <v>2</v>
      </c>
      <c r="H77" s="24" t="s">
        <v>2</v>
      </c>
      <c r="I77" s="31"/>
      <c r="J77" s="31"/>
      <c r="K77" s="35"/>
    </row>
    <row r="78" spans="2:11" x14ac:dyDescent="0.35">
      <c r="C78" s="57"/>
      <c r="D78" s="54"/>
      <c r="E78" s="6"/>
      <c r="F78" s="19"/>
      <c r="G78" s="24"/>
      <c r="H78" s="24"/>
      <c r="I78" s="31"/>
      <c r="J78" s="31"/>
      <c r="K78" s="35"/>
    </row>
    <row r="79" spans="2:11" x14ac:dyDescent="0.35">
      <c r="C79" s="58" t="s">
        <v>16</v>
      </c>
      <c r="D79" s="54"/>
      <c r="E79" s="6"/>
      <c r="F79" s="19"/>
      <c r="G79" s="24" t="s">
        <v>2</v>
      </c>
      <c r="H79" s="24" t="s">
        <v>2</v>
      </c>
      <c r="I79" s="31"/>
      <c r="J79" s="31"/>
      <c r="K79" s="35"/>
    </row>
    <row r="80" spans="2:11" x14ac:dyDescent="0.35">
      <c r="C80" s="57"/>
      <c r="D80" s="54"/>
      <c r="E80" s="6"/>
      <c r="F80" s="19"/>
      <c r="G80" s="24"/>
      <c r="H80" s="24"/>
      <c r="I80" s="31"/>
      <c r="J80" s="31"/>
      <c r="K80" s="35"/>
    </row>
    <row r="81" spans="1:11" x14ac:dyDescent="0.35">
      <c r="C81" s="58" t="s">
        <v>17</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A83" s="10"/>
      <c r="B83" s="28"/>
      <c r="C83" s="58" t="s">
        <v>18</v>
      </c>
      <c r="D83" s="54"/>
      <c r="E83" s="6"/>
      <c r="F83" s="19"/>
      <c r="G83" s="24"/>
      <c r="H83" s="24"/>
      <c r="I83" s="31"/>
      <c r="J83" s="31"/>
      <c r="K83" s="35"/>
    </row>
    <row r="84" spans="1:11" x14ac:dyDescent="0.35">
      <c r="A84" s="28"/>
      <c r="B84" s="28"/>
      <c r="C84" s="58" t="s">
        <v>19</v>
      </c>
      <c r="D84" s="54"/>
      <c r="E84" s="6"/>
      <c r="F84" s="19"/>
      <c r="G84" s="24" t="s">
        <v>2</v>
      </c>
      <c r="H84" s="24" t="s">
        <v>2</v>
      </c>
      <c r="I84" s="31"/>
      <c r="J84" s="31"/>
      <c r="K84" s="35"/>
    </row>
    <row r="85" spans="1:11" x14ac:dyDescent="0.35">
      <c r="A85" s="28"/>
      <c r="B85" s="28"/>
      <c r="C85" s="58"/>
      <c r="D85" s="54"/>
      <c r="E85" s="6"/>
      <c r="F85" s="19"/>
      <c r="G85" s="24"/>
      <c r="H85" s="24"/>
      <c r="I85" s="31"/>
      <c r="J85" s="31"/>
      <c r="K85" s="35"/>
    </row>
    <row r="86" spans="1:11" x14ac:dyDescent="0.35">
      <c r="C86" s="59" t="s">
        <v>20</v>
      </c>
      <c r="D86" s="54"/>
      <c r="E86" s="6"/>
      <c r="F86" s="19"/>
      <c r="G86" s="24"/>
      <c r="H86" s="24"/>
      <c r="I86" s="31"/>
      <c r="J86" s="31"/>
      <c r="K86" s="35"/>
    </row>
    <row r="87" spans="1:11" x14ac:dyDescent="0.35">
      <c r="B87" s="8" t="s">
        <v>812</v>
      </c>
      <c r="C87" s="57" t="s">
        <v>5137</v>
      </c>
      <c r="D87" s="54" t="s">
        <v>813</v>
      </c>
      <c r="E87" s="6" t="s">
        <v>814</v>
      </c>
      <c r="F87" s="19">
        <v>7082.6459999999997</v>
      </c>
      <c r="G87" s="24">
        <v>781.54</v>
      </c>
      <c r="H87" s="24">
        <v>0.35</v>
      </c>
      <c r="I87" s="31">
        <v>6.46</v>
      </c>
      <c r="J87" s="31"/>
      <c r="K87" s="35"/>
    </row>
    <row r="88" spans="1:11" x14ac:dyDescent="0.35">
      <c r="C88" s="58" t="s">
        <v>175</v>
      </c>
      <c r="D88" s="54"/>
      <c r="E88" s="6"/>
      <c r="F88" s="19"/>
      <c r="G88" s="25">
        <v>781.54</v>
      </c>
      <c r="H88" s="25">
        <v>0.35</v>
      </c>
      <c r="I88" s="31"/>
      <c r="J88" s="31"/>
      <c r="K88" s="35"/>
    </row>
    <row r="89" spans="1:11" x14ac:dyDescent="0.35">
      <c r="C89" s="57"/>
      <c r="D89" s="54"/>
      <c r="E89" s="6"/>
      <c r="F89" s="19"/>
      <c r="G89" s="24"/>
      <c r="H89" s="24"/>
      <c r="I89" s="31"/>
      <c r="J89" s="31"/>
      <c r="K89" s="35"/>
    </row>
    <row r="90" spans="1:11" x14ac:dyDescent="0.35">
      <c r="C90" s="58" t="s">
        <v>21</v>
      </c>
      <c r="D90" s="54"/>
      <c r="E90" s="6"/>
      <c r="F90" s="19"/>
      <c r="G90" s="24" t="s">
        <v>2</v>
      </c>
      <c r="H90" s="24" t="s">
        <v>2</v>
      </c>
      <c r="I90" s="31"/>
      <c r="J90" s="31"/>
      <c r="K90" s="35"/>
    </row>
    <row r="91" spans="1:11" x14ac:dyDescent="0.35">
      <c r="C91" s="57"/>
      <c r="D91" s="54"/>
      <c r="E91" s="6"/>
      <c r="F91" s="19"/>
      <c r="G91" s="24"/>
      <c r="H91" s="24"/>
      <c r="I91" s="31"/>
      <c r="J91" s="31"/>
      <c r="K91" s="35"/>
    </row>
    <row r="92" spans="1:11" x14ac:dyDescent="0.35">
      <c r="C92" s="58" t="s">
        <v>22</v>
      </c>
      <c r="D92" s="54"/>
      <c r="E92" s="6"/>
      <c r="F92" s="19"/>
      <c r="G92" s="24" t="s">
        <v>2</v>
      </c>
      <c r="H92" s="24" t="s">
        <v>2</v>
      </c>
      <c r="I92" s="31"/>
      <c r="J92" s="31"/>
      <c r="K92" s="35"/>
    </row>
    <row r="93" spans="1:11" x14ac:dyDescent="0.35">
      <c r="C93" s="57"/>
      <c r="D93" s="54"/>
      <c r="E93" s="6"/>
      <c r="F93" s="19"/>
      <c r="G93" s="24"/>
      <c r="H93" s="24"/>
      <c r="I93" s="31"/>
      <c r="J93" s="31"/>
      <c r="K93" s="35"/>
    </row>
    <row r="94" spans="1:11" x14ac:dyDescent="0.35">
      <c r="C94" s="58" t="s">
        <v>23</v>
      </c>
      <c r="D94" s="54"/>
      <c r="E94" s="6"/>
      <c r="F94" s="19"/>
      <c r="G94" s="24" t="s">
        <v>2</v>
      </c>
      <c r="H94" s="24" t="s">
        <v>2</v>
      </c>
      <c r="I94" s="31"/>
      <c r="J94" s="31"/>
      <c r="K94" s="35"/>
    </row>
    <row r="95" spans="1:11" x14ac:dyDescent="0.35">
      <c r="C95" s="57"/>
      <c r="D95" s="54"/>
      <c r="E95" s="6"/>
      <c r="F95" s="19"/>
      <c r="G95" s="24"/>
      <c r="H95" s="24"/>
      <c r="I95" s="31"/>
      <c r="J95" s="31"/>
      <c r="K95" s="35"/>
    </row>
    <row r="96" spans="1:11" x14ac:dyDescent="0.35">
      <c r="C96" s="59" t="s">
        <v>24</v>
      </c>
      <c r="D96" s="54"/>
      <c r="E96" s="6"/>
      <c r="F96" s="19"/>
      <c r="G96" s="24"/>
      <c r="H96" s="24"/>
      <c r="I96" s="31"/>
      <c r="J96" s="31"/>
      <c r="K96" s="35"/>
    </row>
    <row r="97" spans="1:54" x14ac:dyDescent="0.35">
      <c r="B97" s="8" t="s">
        <v>190</v>
      </c>
      <c r="C97" s="57" t="s">
        <v>191</v>
      </c>
      <c r="D97" s="54"/>
      <c r="E97" s="6"/>
      <c r="F97" s="19"/>
      <c r="G97" s="24">
        <v>975.74</v>
      </c>
      <c r="H97" s="24">
        <v>0.43</v>
      </c>
      <c r="I97" s="31"/>
      <c r="J97" s="31"/>
      <c r="K97" s="35"/>
    </row>
    <row r="98" spans="1:54" x14ac:dyDescent="0.35">
      <c r="C98" s="58" t="s">
        <v>175</v>
      </c>
      <c r="D98" s="54"/>
      <c r="E98" s="6"/>
      <c r="F98" s="19"/>
      <c r="G98" s="25">
        <v>975.74</v>
      </c>
      <c r="H98" s="25">
        <v>0.43</v>
      </c>
      <c r="I98" s="31"/>
      <c r="J98" s="31"/>
      <c r="K98" s="35"/>
    </row>
    <row r="99" spans="1:54" x14ac:dyDescent="0.35">
      <c r="C99" s="57"/>
      <c r="D99" s="54"/>
      <c r="E99" s="6"/>
      <c r="F99" s="19"/>
      <c r="G99" s="24"/>
      <c r="H99" s="24"/>
      <c r="I99" s="31"/>
      <c r="J99" s="31"/>
      <c r="K99" s="35"/>
    </row>
    <row r="100" spans="1:54" x14ac:dyDescent="0.35">
      <c r="A100" s="10"/>
      <c r="B100" s="28"/>
      <c r="C100" s="58" t="s">
        <v>25</v>
      </c>
      <c r="D100" s="54"/>
      <c r="E100" s="6"/>
      <c r="F100" s="19"/>
      <c r="G100" s="24"/>
      <c r="H100" s="24"/>
      <c r="I100" s="31"/>
      <c r="J100" s="31"/>
      <c r="K100" s="35"/>
    </row>
    <row r="101" spans="1:54" s="2" customFormat="1" ht="13.5" x14ac:dyDescent="0.35">
      <c r="A101" s="28"/>
      <c r="B101" s="28"/>
      <c r="C101" s="57" t="s">
        <v>5122</v>
      </c>
      <c r="D101" s="54"/>
      <c r="E101" s="6"/>
      <c r="F101" s="19"/>
      <c r="G101" s="24" t="s">
        <v>2</v>
      </c>
      <c r="H101" s="24" t="s">
        <v>2</v>
      </c>
      <c r="I101" s="31"/>
      <c r="J101" s="31"/>
      <c r="K101" s="35"/>
      <c r="L101" s="3"/>
      <c r="AI101" s="3"/>
      <c r="AV101" s="3"/>
      <c r="AX101" s="3"/>
      <c r="BB101" s="3"/>
    </row>
    <row r="102" spans="1:54" x14ac:dyDescent="0.35">
      <c r="B102" s="8"/>
      <c r="C102" s="57" t="s">
        <v>192</v>
      </c>
      <c r="D102" s="54"/>
      <c r="E102" s="6"/>
      <c r="F102" s="19"/>
      <c r="G102" s="24">
        <v>6647.56</v>
      </c>
      <c r="H102" s="24">
        <v>2.95</v>
      </c>
      <c r="I102" s="31"/>
      <c r="J102" s="31"/>
      <c r="K102" s="35"/>
    </row>
    <row r="103" spans="1:54" x14ac:dyDescent="0.35">
      <c r="C103" s="58" t="s">
        <v>175</v>
      </c>
      <c r="D103" s="54"/>
      <c r="E103" s="6"/>
      <c r="F103" s="19"/>
      <c r="G103" s="25">
        <v>6647.56</v>
      </c>
      <c r="H103" s="25">
        <v>2.95</v>
      </c>
      <c r="I103" s="31"/>
      <c r="J103" s="31"/>
      <c r="K103" s="35"/>
    </row>
    <row r="104" spans="1:54" x14ac:dyDescent="0.35">
      <c r="C104" s="57"/>
      <c r="D104" s="54"/>
      <c r="E104" s="6"/>
      <c r="F104" s="19"/>
      <c r="G104" s="24"/>
      <c r="H104" s="24"/>
      <c r="I104" s="31"/>
      <c r="J104" s="31"/>
      <c r="K104" s="35"/>
    </row>
    <row r="105" spans="1:54" x14ac:dyDescent="0.35">
      <c r="C105" s="60" t="s">
        <v>193</v>
      </c>
      <c r="D105" s="55"/>
      <c r="E105" s="5"/>
      <c r="F105" s="20"/>
      <c r="G105" s="26">
        <v>225482.95</v>
      </c>
      <c r="H105" s="26">
        <v>100</v>
      </c>
      <c r="I105" s="32"/>
      <c r="J105" s="32"/>
      <c r="K105" s="36"/>
    </row>
    <row r="108" spans="1:54" x14ac:dyDescent="0.35">
      <c r="C108" s="1" t="s">
        <v>194</v>
      </c>
    </row>
    <row r="109" spans="1:54" x14ac:dyDescent="0.35">
      <c r="C109" s="37" t="s">
        <v>195</v>
      </c>
      <c r="D109" s="37"/>
      <c r="E109" s="37"/>
      <c r="F109" s="37"/>
      <c r="G109" s="37"/>
      <c r="H109" s="37"/>
      <c r="I109" s="37"/>
      <c r="J109" s="37"/>
      <c r="K109" s="37"/>
    </row>
    <row r="110" spans="1:54" x14ac:dyDescent="0.35">
      <c r="C110" s="2" t="s">
        <v>196</v>
      </c>
    </row>
    <row r="111" spans="1:54" x14ac:dyDescent="0.35">
      <c r="C111" s="2" t="s">
        <v>197</v>
      </c>
    </row>
    <row r="112" spans="1:54" ht="30" customHeight="1" x14ac:dyDescent="0.35">
      <c r="C112" s="81" t="s">
        <v>198</v>
      </c>
      <c r="D112" s="82"/>
      <c r="E112" s="82"/>
      <c r="F112" s="82"/>
      <c r="G112" s="82"/>
      <c r="H112" s="82"/>
      <c r="I112" s="82"/>
      <c r="J112" s="82"/>
      <c r="K112" s="82"/>
    </row>
    <row r="113" spans="3:6" x14ac:dyDescent="0.35">
      <c r="C113" s="2" t="s">
        <v>199</v>
      </c>
    </row>
    <row r="115" spans="3:6" x14ac:dyDescent="0.35">
      <c r="C115" s="78" t="s">
        <v>5235</v>
      </c>
      <c r="E115" s="78" t="s">
        <v>5236</v>
      </c>
      <c r="F115" s="79"/>
    </row>
    <row r="116" spans="3:6" x14ac:dyDescent="0.35">
      <c r="E116" s="2" t="s">
        <v>5253</v>
      </c>
    </row>
  </sheetData>
  <mergeCells count="1">
    <mergeCell ref="C112:K112"/>
  </mergeCells>
  <hyperlinks>
    <hyperlink ref="J2" location="'Index'!A1" display="'Index'!A1" xr:uid="{C12251F5-4B7B-4F6E-8A15-09DDFA06642A}"/>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ECFD2-7F12-4725-A395-811357D05BAC}">
  <sheetPr codeName="Sheet1"/>
  <dimension ref="A1:IZ116"/>
  <sheetViews>
    <sheetView showGridLines="0" zoomScale="90" zoomScaleNormal="90" workbookViewId="0">
      <pane ySplit="6" topLeftCell="A112"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4" width="19.54296875" style="13" customWidth="1"/>
    <col min="15" max="15" width="19.54296875" style="3" customWidth="1"/>
    <col min="16" max="16" width="9.1796875" style="3" bestFit="1" customWidth="1"/>
    <col min="17" max="17" width="7.453125" style="2" bestFit="1" customWidth="1"/>
    <col min="18" max="18" width="6.7265625" style="2" bestFit="1" customWidth="1"/>
    <col min="19" max="19" width="9.81640625" style="2" bestFit="1" customWidth="1"/>
    <col min="20" max="20" width="21.1796875" style="2" bestFit="1" customWidth="1"/>
    <col min="21" max="21" width="16.453125" style="2" bestFit="1" customWidth="1"/>
    <col min="22" max="22" width="7.26953125" style="2" bestFit="1" customWidth="1"/>
    <col min="23" max="23" width="9.26953125" style="2" bestFit="1" customWidth="1"/>
    <col min="24" max="24" width="17.81640625" style="2" bestFit="1" customWidth="1"/>
    <col min="25" max="25" width="6.7265625" style="2" bestFit="1" customWidth="1"/>
    <col min="26" max="26" width="19.1796875" style="2" bestFit="1" customWidth="1"/>
    <col min="27" max="27" width="25.1796875" style="2" bestFit="1" customWidth="1"/>
    <col min="28" max="28" width="21.453125" style="2" bestFit="1" customWidth="1"/>
    <col min="29" max="29" width="19.7265625" style="2" bestFit="1" customWidth="1"/>
    <col min="30" max="30" width="14" style="2" bestFit="1" customWidth="1"/>
    <col min="31" max="31" width="13.1796875" style="2" bestFit="1" customWidth="1"/>
    <col min="32" max="32" width="9.26953125" style="2" bestFit="1" customWidth="1"/>
    <col min="33" max="33" width="13.1796875" style="2" bestFit="1" customWidth="1"/>
    <col min="34" max="34" width="7.453125" style="2" bestFit="1" customWidth="1"/>
    <col min="35" max="35" width="19.453125" style="2" bestFit="1" customWidth="1"/>
    <col min="36" max="36" width="20.81640625" style="2" bestFit="1" customWidth="1"/>
    <col min="37" max="37" width="19" style="2" bestFit="1" customWidth="1"/>
    <col min="38" max="38" width="25.81640625" style="2" bestFit="1" customWidth="1"/>
    <col min="39" max="39" width="14.54296875" style="3" bestFit="1" customWidth="1"/>
    <col min="40" max="40" width="14.453125" style="2" bestFit="1" customWidth="1"/>
    <col min="41" max="41" width="27.26953125" style="2" bestFit="1" customWidth="1"/>
    <col min="42" max="42" width="11.54296875" style="2" bestFit="1" customWidth="1"/>
    <col min="43" max="43" width="6.26953125" style="2" bestFit="1" customWidth="1"/>
    <col min="44" max="44" width="7" style="2" bestFit="1" customWidth="1"/>
    <col min="45" max="45" width="23.81640625" style="2" bestFit="1" customWidth="1"/>
    <col min="46" max="46" width="12.81640625" style="2" bestFit="1" customWidth="1"/>
    <col min="47" max="47" width="11.26953125" style="2" bestFit="1" customWidth="1"/>
    <col min="48" max="48" width="15.26953125" style="2" bestFit="1" customWidth="1"/>
    <col min="49" max="49" width="21.1796875" style="2" bestFit="1" customWidth="1"/>
    <col min="50" max="50" width="23.81640625" style="2" bestFit="1" customWidth="1"/>
    <col min="51" max="51" width="14.453125" style="2" bestFit="1" customWidth="1"/>
    <col min="52" max="52" width="11.1796875" style="3" bestFit="1" customWidth="1"/>
    <col min="53" max="53" width="15" style="2" bestFit="1" customWidth="1"/>
    <col min="54" max="54" width="11.7265625" style="3" bestFit="1" customWidth="1"/>
    <col min="55" max="55" width="23.54296875" style="2" bestFit="1" customWidth="1"/>
    <col min="56" max="56" width="22.1796875" style="2" bestFit="1" customWidth="1"/>
    <col min="57" max="57" width="21" style="2" bestFit="1" customWidth="1"/>
    <col min="58" max="58" width="15.7265625" style="3" bestFit="1" customWidth="1"/>
    <col min="59" max="59" width="10.453125" style="2" bestFit="1" customWidth="1"/>
    <col min="60" max="60" width="13.7265625" style="2" bestFit="1" customWidth="1"/>
    <col min="61" max="61" width="18" style="2" bestFit="1" customWidth="1"/>
    <col min="62" max="62" width="19.7265625" style="2" bestFit="1" customWidth="1"/>
    <col min="63" max="63" width="13.81640625" style="2" bestFit="1" customWidth="1"/>
    <col min="64" max="64" width="15.7265625" style="2" bestFit="1" customWidth="1"/>
    <col min="65" max="65" width="28.54296875" style="2" bestFit="1" customWidth="1"/>
    <col min="66" max="66" width="20.26953125" style="2" bestFit="1" customWidth="1"/>
    <col min="67" max="67" width="16" style="2" bestFit="1" customWidth="1"/>
    <col min="68" max="68" width="13.7265625" style="2" bestFit="1" customWidth="1"/>
    <col min="69" max="69" width="28.1796875" style="2" bestFit="1" customWidth="1"/>
    <col min="70" max="70" width="15.81640625" style="2" bestFit="1" customWidth="1"/>
    <col min="71" max="71" width="26.26953125" style="2" bestFit="1" customWidth="1"/>
    <col min="72" max="72" width="13.1796875" style="2" bestFit="1" customWidth="1"/>
    <col min="73" max="73" width="15" style="2" bestFit="1" customWidth="1"/>
    <col min="74" max="74" width="9" style="2" bestFit="1" customWidth="1"/>
    <col min="75" max="75" width="18" style="2" bestFit="1" customWidth="1"/>
    <col min="76" max="76" width="14.26953125" style="2" bestFit="1" customWidth="1"/>
    <col min="77" max="77" width="15.7265625" style="2" bestFit="1" customWidth="1"/>
    <col min="78" max="78" width="18.7265625" style="2" bestFit="1" customWidth="1"/>
    <col min="79" max="79" width="16.1796875" style="2" bestFit="1" customWidth="1"/>
    <col min="80" max="80" width="23.54296875" style="2" bestFit="1" customWidth="1"/>
    <col min="81" max="81" width="23.81640625" style="2" bestFit="1" customWidth="1"/>
    <col min="82" max="82" width="22.81640625" style="2" bestFit="1" customWidth="1"/>
    <col min="83" max="83" width="11.7265625" style="2" bestFit="1" customWidth="1"/>
    <col min="84" max="84" width="11.81640625" style="2" bestFit="1" customWidth="1"/>
    <col min="85" max="85" width="15.1796875" style="2" bestFit="1" customWidth="1"/>
    <col min="86" max="86" width="15.26953125" style="2" bestFit="1" customWidth="1"/>
    <col min="87" max="87" width="19.54296875" style="2" bestFit="1" customWidth="1"/>
    <col min="88" max="88" width="21.54296875" style="2" bestFit="1" customWidth="1"/>
    <col min="89" max="89" width="18.81640625" style="2" bestFit="1" customWidth="1"/>
    <col min="90" max="90" width="8.7265625" style="2" bestFit="1" customWidth="1"/>
    <col min="91" max="91" width="8.81640625" style="2" bestFit="1" customWidth="1"/>
    <col min="92" max="92" width="13.1796875" style="2" bestFit="1" customWidth="1"/>
    <col min="93" max="93" width="9.54296875" style="2" bestFit="1" customWidth="1"/>
    <col min="94" max="94" width="9.7265625" style="2" bestFit="1" customWidth="1"/>
    <col min="95" max="95" width="14" style="2" bestFit="1" customWidth="1"/>
    <col min="96" max="96" width="17" style="2" bestFit="1" customWidth="1"/>
    <col min="97" max="97" width="17.26953125" style="2" bestFit="1" customWidth="1"/>
    <col min="98" max="98" width="21.54296875" style="2" bestFit="1" customWidth="1"/>
    <col min="99" max="99" width="17.7265625" style="2" bestFit="1" customWidth="1"/>
    <col min="100" max="100" width="14.54296875" style="2" bestFit="1" customWidth="1"/>
    <col min="101" max="101" width="15.7265625" style="2" bestFit="1" customWidth="1"/>
    <col min="102" max="102" width="19.1796875" style="2" bestFit="1" customWidth="1"/>
    <col min="103" max="103" width="12.453125" style="2" bestFit="1" customWidth="1"/>
    <col min="104" max="105" width="14.81640625" style="2" bestFit="1" customWidth="1"/>
    <col min="106" max="106" width="14.453125" style="2" bestFit="1" customWidth="1"/>
    <col min="107" max="107" width="23.1796875" style="2" bestFit="1" customWidth="1"/>
    <col min="108" max="108" width="26" style="2" bestFit="1" customWidth="1"/>
    <col min="109" max="109" width="19.453125" style="2" bestFit="1" customWidth="1"/>
    <col min="110" max="110" width="21.54296875" style="2" bestFit="1" customWidth="1"/>
    <col min="111" max="111" width="25.81640625" style="2" bestFit="1" customWidth="1"/>
    <col min="112" max="112" width="18.54296875" style="2" bestFit="1" customWidth="1"/>
    <col min="113" max="113" width="16.26953125" style="2" bestFit="1" customWidth="1"/>
    <col min="114" max="114" width="15.453125" style="2" bestFit="1" customWidth="1"/>
    <col min="115" max="115" width="17.26953125" style="2" bestFit="1" customWidth="1"/>
    <col min="116" max="116" width="17.453125" style="2" bestFit="1" customWidth="1"/>
    <col min="117" max="117" width="21.7265625" style="2" bestFit="1" customWidth="1"/>
    <col min="118" max="118" width="17.26953125" style="2" bestFit="1" customWidth="1"/>
    <col min="119" max="119" width="17.453125" style="2" bestFit="1" customWidth="1"/>
    <col min="120" max="120" width="21.7265625" style="2" bestFit="1" customWidth="1"/>
    <col min="121" max="121" width="13.453125" style="2" bestFit="1" customWidth="1"/>
    <col min="122" max="219" width="12" style="2" customWidth="1"/>
    <col min="220" max="220" width="17.1796875" style="2" customWidth="1"/>
    <col min="221" max="260" width="13.81640625" style="2"/>
  </cols>
  <sheetData>
    <row r="1" spans="1:58" x14ac:dyDescent="0.35">
      <c r="A1" s="8"/>
      <c r="C1" s="8"/>
      <c r="D1" s="8"/>
      <c r="E1" s="8"/>
      <c r="F1" s="15"/>
      <c r="G1" s="12"/>
      <c r="H1" s="12"/>
      <c r="I1" s="12"/>
      <c r="J1" s="12"/>
      <c r="K1" s="12"/>
      <c r="L1" s="12"/>
      <c r="M1" s="12"/>
      <c r="N1" s="12"/>
      <c r="O1" s="11"/>
      <c r="P1" s="11"/>
      <c r="AM1" s="11"/>
      <c r="AZ1" s="11"/>
      <c r="BB1" s="11"/>
      <c r="BF1" s="11"/>
    </row>
    <row r="2" spans="1:58" ht="19" x14ac:dyDescent="0.5">
      <c r="C2" s="7" t="s">
        <v>26</v>
      </c>
      <c r="D2" s="8" t="s">
        <v>27</v>
      </c>
      <c r="J2" s="38" t="s">
        <v>4846</v>
      </c>
      <c r="K2" s="38"/>
      <c r="L2" s="38"/>
      <c r="M2" s="38"/>
      <c r="N2" s="38"/>
    </row>
    <row r="3" spans="1:58" ht="16" x14ac:dyDescent="0.4">
      <c r="C3" s="1" t="s">
        <v>28</v>
      </c>
      <c r="D3" s="21" t="s">
        <v>29</v>
      </c>
    </row>
    <row r="4" spans="1:58" ht="15" x14ac:dyDescent="0.4">
      <c r="C4" s="1" t="s">
        <v>30</v>
      </c>
      <c r="D4" s="22">
        <v>45747</v>
      </c>
    </row>
    <row r="5" spans="1:58" x14ac:dyDescent="0.35">
      <c r="C5" s="1"/>
    </row>
    <row r="6" spans="1:58" ht="40.5" x14ac:dyDescent="0.35">
      <c r="C6" s="56" t="s">
        <v>31</v>
      </c>
      <c r="D6" s="52" t="s">
        <v>32</v>
      </c>
      <c r="E6" s="9" t="s">
        <v>33</v>
      </c>
      <c r="F6" s="17" t="s">
        <v>34</v>
      </c>
      <c r="G6" s="14" t="s">
        <v>35</v>
      </c>
      <c r="H6" s="14" t="s">
        <v>36</v>
      </c>
      <c r="I6" s="29" t="s">
        <v>37</v>
      </c>
      <c r="J6" s="29" t="s">
        <v>38</v>
      </c>
      <c r="K6" s="74" t="s">
        <v>5172</v>
      </c>
      <c r="L6" s="74" t="s">
        <v>5173</v>
      </c>
      <c r="M6" s="74" t="s">
        <v>5174</v>
      </c>
      <c r="N6" s="74" t="s">
        <v>5175</v>
      </c>
      <c r="O6" s="33" t="s">
        <v>39</v>
      </c>
    </row>
    <row r="7" spans="1:58" x14ac:dyDescent="0.35">
      <c r="C7" s="57"/>
      <c r="D7" s="53"/>
      <c r="E7" s="4"/>
      <c r="F7" s="18"/>
      <c r="G7" s="23"/>
      <c r="H7" s="23"/>
      <c r="I7" s="30"/>
      <c r="J7" s="30"/>
      <c r="K7" s="30"/>
      <c r="L7" s="30"/>
      <c r="M7" s="30"/>
      <c r="N7" s="30"/>
      <c r="O7" s="34"/>
    </row>
    <row r="8" spans="1:58" x14ac:dyDescent="0.35">
      <c r="A8" s="10"/>
      <c r="B8" s="28"/>
      <c r="C8" s="58" t="s">
        <v>0</v>
      </c>
      <c r="D8" s="54"/>
      <c r="E8" s="6"/>
      <c r="F8" s="19"/>
      <c r="G8" s="24"/>
      <c r="H8" s="24"/>
      <c r="I8" s="31"/>
      <c r="J8" s="31"/>
      <c r="K8" s="31"/>
      <c r="L8" s="31"/>
      <c r="M8" s="31"/>
      <c r="N8" s="31"/>
      <c r="O8" s="35"/>
    </row>
    <row r="9" spans="1:58" x14ac:dyDescent="0.35">
      <c r="C9" s="59" t="s">
        <v>1</v>
      </c>
      <c r="D9" s="54"/>
      <c r="E9" s="6"/>
      <c r="F9" s="19"/>
      <c r="G9" s="24"/>
      <c r="H9" s="24"/>
      <c r="I9" s="31"/>
      <c r="J9" s="31"/>
      <c r="K9" s="31"/>
      <c r="L9" s="31"/>
      <c r="M9" s="31"/>
      <c r="N9" s="31"/>
      <c r="O9" s="35"/>
    </row>
    <row r="10" spans="1:58" x14ac:dyDescent="0.35">
      <c r="B10" s="8" t="s">
        <v>40</v>
      </c>
      <c r="C10" s="57" t="s">
        <v>41</v>
      </c>
      <c r="D10" s="54" t="s">
        <v>42</v>
      </c>
      <c r="E10" s="6" t="s">
        <v>43</v>
      </c>
      <c r="F10" s="19">
        <v>2767400</v>
      </c>
      <c r="G10" s="24">
        <v>50593.61</v>
      </c>
      <c r="H10" s="24">
        <v>9.31</v>
      </c>
      <c r="I10" s="31"/>
      <c r="J10" s="31"/>
      <c r="K10" s="31">
        <v>80.2</v>
      </c>
      <c r="L10" s="31">
        <v>100</v>
      </c>
      <c r="M10" s="75" t="s">
        <v>5195</v>
      </c>
      <c r="N10" s="75" t="s">
        <v>5195</v>
      </c>
      <c r="O10" s="35"/>
    </row>
    <row r="11" spans="1:58" x14ac:dyDescent="0.35">
      <c r="B11" s="8" t="s">
        <v>44</v>
      </c>
      <c r="C11" s="57" t="s">
        <v>45</v>
      </c>
      <c r="D11" s="54" t="s">
        <v>46</v>
      </c>
      <c r="E11" s="6" t="s">
        <v>43</v>
      </c>
      <c r="F11" s="19">
        <v>3285000</v>
      </c>
      <c r="G11" s="24">
        <v>44293.3</v>
      </c>
      <c r="H11" s="24">
        <v>8.15</v>
      </c>
      <c r="I11" s="31"/>
      <c r="J11" s="31"/>
      <c r="K11" s="31">
        <v>75.8</v>
      </c>
      <c r="L11" s="31">
        <v>100</v>
      </c>
      <c r="M11" s="75" t="s">
        <v>5196</v>
      </c>
      <c r="N11" s="75" t="s">
        <v>5196</v>
      </c>
      <c r="O11" s="35"/>
    </row>
    <row r="12" spans="1:58" x14ac:dyDescent="0.35">
      <c r="B12" s="8" t="s">
        <v>47</v>
      </c>
      <c r="C12" s="57" t="s">
        <v>48</v>
      </c>
      <c r="D12" s="54" t="s">
        <v>49</v>
      </c>
      <c r="E12" s="6" t="s">
        <v>50</v>
      </c>
      <c r="F12" s="19">
        <v>1911000</v>
      </c>
      <c r="G12" s="24">
        <v>30015.119999999999</v>
      </c>
      <c r="H12" s="24">
        <v>5.52</v>
      </c>
      <c r="I12" s="31"/>
      <c r="J12" s="31"/>
      <c r="K12" s="31">
        <v>77.2</v>
      </c>
      <c r="L12" s="31">
        <v>100</v>
      </c>
      <c r="M12" s="75" t="s">
        <v>5197</v>
      </c>
      <c r="N12" s="75" t="s">
        <v>5197</v>
      </c>
      <c r="O12" s="35"/>
    </row>
    <row r="13" spans="1:58" x14ac:dyDescent="0.35">
      <c r="B13" s="8" t="s">
        <v>51</v>
      </c>
      <c r="C13" s="57" t="s">
        <v>52</v>
      </c>
      <c r="D13" s="54" t="s">
        <v>53</v>
      </c>
      <c r="E13" s="6" t="s">
        <v>54</v>
      </c>
      <c r="F13" s="19">
        <v>731709</v>
      </c>
      <c r="G13" s="24">
        <v>25553.47</v>
      </c>
      <c r="H13" s="24">
        <v>4.7</v>
      </c>
      <c r="I13" s="31"/>
      <c r="J13" s="31"/>
      <c r="K13" s="31">
        <v>71.7</v>
      </c>
      <c r="L13" s="31">
        <v>81</v>
      </c>
      <c r="M13" s="75" t="s">
        <v>5198</v>
      </c>
      <c r="N13" s="75" t="s">
        <v>5198</v>
      </c>
      <c r="O13" s="35"/>
    </row>
    <row r="14" spans="1:58" x14ac:dyDescent="0.35">
      <c r="B14" s="8" t="s">
        <v>55</v>
      </c>
      <c r="C14" s="57" t="s">
        <v>56</v>
      </c>
      <c r="D14" s="54" t="s">
        <v>57</v>
      </c>
      <c r="E14" s="6" t="s">
        <v>43</v>
      </c>
      <c r="F14" s="19">
        <v>2290000</v>
      </c>
      <c r="G14" s="24">
        <v>25235.8</v>
      </c>
      <c r="H14" s="24">
        <v>4.6399999999999997</v>
      </c>
      <c r="I14" s="31"/>
      <c r="J14" s="31"/>
      <c r="K14" s="31">
        <v>80.3</v>
      </c>
      <c r="L14" s="31">
        <v>90</v>
      </c>
      <c r="M14" s="75" t="s">
        <v>5199</v>
      </c>
      <c r="N14" s="75" t="s">
        <v>5199</v>
      </c>
      <c r="O14" s="35"/>
    </row>
    <row r="15" spans="1:58" x14ac:dyDescent="0.35">
      <c r="B15" s="8" t="s">
        <v>58</v>
      </c>
      <c r="C15" s="57" t="s">
        <v>59</v>
      </c>
      <c r="D15" s="54" t="s">
        <v>60</v>
      </c>
      <c r="E15" s="6" t="s">
        <v>43</v>
      </c>
      <c r="F15" s="19">
        <v>1033000</v>
      </c>
      <c r="G15" s="24">
        <v>22428.5</v>
      </c>
      <c r="H15" s="24">
        <v>4.13</v>
      </c>
      <c r="I15" s="31"/>
      <c r="J15" s="31"/>
      <c r="K15" s="31">
        <v>76.7</v>
      </c>
      <c r="L15" s="31">
        <v>100</v>
      </c>
      <c r="M15" s="75" t="s">
        <v>5200</v>
      </c>
      <c r="N15" s="75" t="s">
        <v>5200</v>
      </c>
      <c r="O15" s="35"/>
    </row>
    <row r="16" spans="1:58" x14ac:dyDescent="0.35">
      <c r="B16" s="8" t="s">
        <v>61</v>
      </c>
      <c r="C16" s="57" t="s">
        <v>62</v>
      </c>
      <c r="D16" s="54" t="s">
        <v>63</v>
      </c>
      <c r="E16" s="6" t="s">
        <v>50</v>
      </c>
      <c r="F16" s="19">
        <v>581034</v>
      </c>
      <c r="G16" s="24">
        <v>20952.96</v>
      </c>
      <c r="H16" s="24">
        <v>3.86</v>
      </c>
      <c r="I16" s="31"/>
      <c r="J16" s="31"/>
      <c r="K16" s="31">
        <v>72.599999999999994</v>
      </c>
      <c r="L16" s="31">
        <v>100</v>
      </c>
      <c r="M16" s="75" t="s">
        <v>5201</v>
      </c>
      <c r="N16" s="75" t="s">
        <v>5201</v>
      </c>
      <c r="O16" s="35"/>
    </row>
    <row r="17" spans="2:15" x14ac:dyDescent="0.35">
      <c r="B17" s="8" t="s">
        <v>64</v>
      </c>
      <c r="C17" s="57" t="s">
        <v>65</v>
      </c>
      <c r="D17" s="54" t="s">
        <v>66</v>
      </c>
      <c r="E17" s="6" t="s">
        <v>67</v>
      </c>
      <c r="F17" s="19">
        <v>175000</v>
      </c>
      <c r="G17" s="24">
        <v>20141.71</v>
      </c>
      <c r="H17" s="24">
        <v>3.71</v>
      </c>
      <c r="I17" s="31"/>
      <c r="J17" s="31"/>
      <c r="K17" s="31">
        <v>70.8</v>
      </c>
      <c r="L17" s="31">
        <v>100</v>
      </c>
      <c r="M17" s="75" t="s">
        <v>5202</v>
      </c>
      <c r="N17" s="75" t="s">
        <v>5202</v>
      </c>
      <c r="O17" s="35"/>
    </row>
    <row r="18" spans="2:15" x14ac:dyDescent="0.35">
      <c r="B18" s="8" t="s">
        <v>68</v>
      </c>
      <c r="C18" s="57" t="s">
        <v>69</v>
      </c>
      <c r="D18" s="54" t="s">
        <v>70</v>
      </c>
      <c r="E18" s="6" t="s">
        <v>71</v>
      </c>
      <c r="F18" s="19">
        <v>163000</v>
      </c>
      <c r="G18" s="24">
        <v>18781.099999999999</v>
      </c>
      <c r="H18" s="24">
        <v>3.46</v>
      </c>
      <c r="I18" s="31"/>
      <c r="J18" s="31"/>
      <c r="K18" s="31">
        <v>74</v>
      </c>
      <c r="L18" s="31">
        <v>100</v>
      </c>
      <c r="M18" s="75" t="s">
        <v>5203</v>
      </c>
      <c r="N18" s="75" t="s">
        <v>5203</v>
      </c>
      <c r="O18" s="35"/>
    </row>
    <row r="19" spans="2:15" x14ac:dyDescent="0.35">
      <c r="B19" s="8" t="s">
        <v>72</v>
      </c>
      <c r="C19" s="57" t="s">
        <v>73</v>
      </c>
      <c r="D19" s="54" t="s">
        <v>74</v>
      </c>
      <c r="E19" s="6" t="s">
        <v>43</v>
      </c>
      <c r="F19" s="19">
        <v>2430000</v>
      </c>
      <c r="G19" s="24">
        <v>18747.45</v>
      </c>
      <c r="H19" s="24">
        <v>3.45</v>
      </c>
      <c r="I19" s="31"/>
      <c r="J19" s="31"/>
      <c r="K19" s="31">
        <v>68.400000000000006</v>
      </c>
      <c r="L19" s="31">
        <v>100</v>
      </c>
      <c r="M19" s="75" t="s">
        <v>5204</v>
      </c>
      <c r="N19" s="75" t="s">
        <v>5204</v>
      </c>
      <c r="O19" s="35"/>
    </row>
    <row r="20" spans="2:15" x14ac:dyDescent="0.35">
      <c r="B20" s="8" t="s">
        <v>75</v>
      </c>
      <c r="C20" s="57" t="s">
        <v>76</v>
      </c>
      <c r="D20" s="54" t="s">
        <v>77</v>
      </c>
      <c r="E20" s="6" t="s">
        <v>78</v>
      </c>
      <c r="F20" s="19">
        <v>1415000</v>
      </c>
      <c r="G20" s="24">
        <v>18042.669999999998</v>
      </c>
      <c r="H20" s="24">
        <v>3.32</v>
      </c>
      <c r="I20" s="31"/>
      <c r="J20" s="31"/>
      <c r="K20" s="31">
        <v>69</v>
      </c>
      <c r="L20" s="31">
        <v>100</v>
      </c>
      <c r="M20" s="75" t="s">
        <v>5205</v>
      </c>
      <c r="N20" s="75" t="s">
        <v>5205</v>
      </c>
      <c r="O20" s="35"/>
    </row>
    <row r="21" spans="2:15" x14ac:dyDescent="0.35">
      <c r="B21" s="8" t="s">
        <v>79</v>
      </c>
      <c r="C21" s="57" t="s">
        <v>80</v>
      </c>
      <c r="D21" s="54" t="s">
        <v>81</v>
      </c>
      <c r="E21" s="6" t="s">
        <v>82</v>
      </c>
      <c r="F21" s="19">
        <v>1075000</v>
      </c>
      <c r="G21" s="24">
        <v>16339.46</v>
      </c>
      <c r="H21" s="24">
        <v>3.01</v>
      </c>
      <c r="I21" s="31"/>
      <c r="J21" s="31"/>
      <c r="K21" s="31">
        <v>79.599999999999994</v>
      </c>
      <c r="L21" s="31">
        <v>86</v>
      </c>
      <c r="M21" s="75" t="s">
        <v>5206</v>
      </c>
      <c r="N21" s="75" t="s">
        <v>5206</v>
      </c>
      <c r="O21" s="35"/>
    </row>
    <row r="22" spans="2:15" x14ac:dyDescent="0.35">
      <c r="B22" s="8" t="s">
        <v>83</v>
      </c>
      <c r="C22" s="57" t="s">
        <v>84</v>
      </c>
      <c r="D22" s="54" t="s">
        <v>85</v>
      </c>
      <c r="E22" s="6" t="s">
        <v>86</v>
      </c>
      <c r="F22" s="19">
        <v>2240000</v>
      </c>
      <c r="G22" s="24">
        <v>15359.68</v>
      </c>
      <c r="H22" s="24">
        <v>2.83</v>
      </c>
      <c r="I22" s="31"/>
      <c r="J22" s="31"/>
      <c r="K22" s="31">
        <v>76.900000000000006</v>
      </c>
      <c r="L22" s="31">
        <v>98</v>
      </c>
      <c r="M22" s="75" t="s">
        <v>5207</v>
      </c>
      <c r="N22" s="75" t="s">
        <v>5207</v>
      </c>
      <c r="O22" s="35"/>
    </row>
    <row r="23" spans="2:15" x14ac:dyDescent="0.35">
      <c r="B23" s="8" t="s">
        <v>87</v>
      </c>
      <c r="C23" s="57" t="s">
        <v>88</v>
      </c>
      <c r="D23" s="54" t="s">
        <v>89</v>
      </c>
      <c r="E23" s="6" t="s">
        <v>71</v>
      </c>
      <c r="F23" s="19">
        <v>263800</v>
      </c>
      <c r="G23" s="24">
        <v>14107.23</v>
      </c>
      <c r="H23" s="24">
        <v>2.6</v>
      </c>
      <c r="I23" s="31"/>
      <c r="J23" s="31"/>
      <c r="K23" s="31">
        <v>73.2</v>
      </c>
      <c r="L23" s="31">
        <v>100</v>
      </c>
      <c r="M23" s="75" t="s">
        <v>5208</v>
      </c>
      <c r="N23" s="75" t="s">
        <v>5208</v>
      </c>
      <c r="O23" s="35"/>
    </row>
    <row r="24" spans="2:15" x14ac:dyDescent="0.35">
      <c r="B24" s="8" t="s">
        <v>90</v>
      </c>
      <c r="C24" s="57" t="s">
        <v>91</v>
      </c>
      <c r="D24" s="54" t="s">
        <v>92</v>
      </c>
      <c r="E24" s="6" t="s">
        <v>93</v>
      </c>
      <c r="F24" s="19">
        <v>227000</v>
      </c>
      <c r="G24" s="24">
        <v>13110.27</v>
      </c>
      <c r="H24" s="24">
        <v>2.41</v>
      </c>
      <c r="I24" s="31"/>
      <c r="J24" s="31"/>
      <c r="K24" s="31">
        <v>72.8</v>
      </c>
      <c r="L24" s="31">
        <v>100</v>
      </c>
      <c r="M24" s="75" t="s">
        <v>5209</v>
      </c>
      <c r="N24" s="75" t="s">
        <v>5209</v>
      </c>
      <c r="O24" s="35"/>
    </row>
    <row r="25" spans="2:15" x14ac:dyDescent="0.35">
      <c r="B25" s="8" t="s">
        <v>94</v>
      </c>
      <c r="C25" s="57" t="s">
        <v>95</v>
      </c>
      <c r="D25" s="54" t="s">
        <v>96</v>
      </c>
      <c r="E25" s="6" t="s">
        <v>97</v>
      </c>
      <c r="F25" s="19">
        <v>540000</v>
      </c>
      <c r="G25" s="24">
        <v>12197.79</v>
      </c>
      <c r="H25" s="24">
        <v>2.25</v>
      </c>
      <c r="I25" s="31"/>
      <c r="J25" s="31"/>
      <c r="K25" s="31">
        <v>72</v>
      </c>
      <c r="L25" s="31">
        <v>100</v>
      </c>
      <c r="M25" s="75" t="s">
        <v>5210</v>
      </c>
      <c r="N25" s="75" t="s">
        <v>5210</v>
      </c>
      <c r="O25" s="35"/>
    </row>
    <row r="26" spans="2:15" x14ac:dyDescent="0.35">
      <c r="B26" s="8" t="s">
        <v>98</v>
      </c>
      <c r="C26" s="57" t="s">
        <v>99</v>
      </c>
      <c r="D26" s="54" t="s">
        <v>100</v>
      </c>
      <c r="E26" s="6" t="s">
        <v>50</v>
      </c>
      <c r="F26" s="19">
        <v>270000</v>
      </c>
      <c r="G26" s="24">
        <v>12126.65</v>
      </c>
      <c r="H26" s="24">
        <v>2.23</v>
      </c>
      <c r="I26" s="31"/>
      <c r="J26" s="31"/>
      <c r="K26" s="31">
        <v>77</v>
      </c>
      <c r="L26" s="31">
        <v>100</v>
      </c>
      <c r="M26" s="75" t="s">
        <v>5211</v>
      </c>
      <c r="N26" s="75" t="s">
        <v>5211</v>
      </c>
      <c r="O26" s="35"/>
    </row>
    <row r="27" spans="2:15" x14ac:dyDescent="0.35">
      <c r="B27" s="8" t="s">
        <v>101</v>
      </c>
      <c r="C27" s="57" t="s">
        <v>102</v>
      </c>
      <c r="D27" s="54" t="s">
        <v>103</v>
      </c>
      <c r="E27" s="6" t="s">
        <v>104</v>
      </c>
      <c r="F27" s="19">
        <v>1682000</v>
      </c>
      <c r="G27" s="24">
        <v>11478.81</v>
      </c>
      <c r="H27" s="24">
        <v>2.11</v>
      </c>
      <c r="I27" s="31"/>
      <c r="J27" s="31"/>
      <c r="K27" s="31">
        <v>64.7</v>
      </c>
      <c r="L27" s="31">
        <v>100</v>
      </c>
      <c r="M27" s="75" t="s">
        <v>5212</v>
      </c>
      <c r="N27" s="75" t="s">
        <v>5212</v>
      </c>
      <c r="O27" s="35"/>
    </row>
    <row r="28" spans="2:15" x14ac:dyDescent="0.35">
      <c r="B28" s="8" t="s">
        <v>105</v>
      </c>
      <c r="C28" s="57" t="s">
        <v>106</v>
      </c>
      <c r="D28" s="54" t="s">
        <v>107</v>
      </c>
      <c r="E28" s="6" t="s">
        <v>71</v>
      </c>
      <c r="F28" s="19">
        <v>430000</v>
      </c>
      <c r="G28" s="24">
        <v>10405.36</v>
      </c>
      <c r="H28" s="24">
        <v>1.92</v>
      </c>
      <c r="I28" s="31"/>
      <c r="J28" s="31"/>
      <c r="K28" s="31">
        <v>71.400000000000006</v>
      </c>
      <c r="L28" s="31">
        <v>81.099999999999994</v>
      </c>
      <c r="M28" s="75" t="s">
        <v>5213</v>
      </c>
      <c r="N28" s="75" t="s">
        <v>5213</v>
      </c>
      <c r="O28" s="35"/>
    </row>
    <row r="29" spans="2:15" x14ac:dyDescent="0.35">
      <c r="B29" s="8" t="s">
        <v>108</v>
      </c>
      <c r="C29" s="57" t="s">
        <v>109</v>
      </c>
      <c r="D29" s="54" t="s">
        <v>110</v>
      </c>
      <c r="E29" s="6" t="s">
        <v>111</v>
      </c>
      <c r="F29" s="19">
        <v>22400</v>
      </c>
      <c r="G29" s="24">
        <v>9563.4</v>
      </c>
      <c r="H29" s="24">
        <v>1.76</v>
      </c>
      <c r="I29" s="31"/>
      <c r="J29" s="31"/>
      <c r="K29" s="31">
        <v>72.2</v>
      </c>
      <c r="L29" s="31">
        <v>92</v>
      </c>
      <c r="M29" s="75" t="s">
        <v>5214</v>
      </c>
      <c r="N29" s="75" t="s">
        <v>5214</v>
      </c>
      <c r="O29" s="35"/>
    </row>
    <row r="30" spans="2:15" x14ac:dyDescent="0.35">
      <c r="B30" s="8" t="s">
        <v>112</v>
      </c>
      <c r="C30" s="57" t="s">
        <v>113</v>
      </c>
      <c r="D30" s="54" t="s">
        <v>114</v>
      </c>
      <c r="E30" s="6" t="s">
        <v>115</v>
      </c>
      <c r="F30" s="19">
        <v>200000</v>
      </c>
      <c r="G30" s="24">
        <v>9003.4</v>
      </c>
      <c r="H30" s="24">
        <v>1.66</v>
      </c>
      <c r="I30" s="31"/>
      <c r="J30" s="31"/>
      <c r="K30" s="31">
        <v>74.8</v>
      </c>
      <c r="L30" s="31">
        <v>79</v>
      </c>
      <c r="M30" s="75" t="s">
        <v>5215</v>
      </c>
      <c r="N30" s="75" t="s">
        <v>5215</v>
      </c>
      <c r="O30" s="35"/>
    </row>
    <row r="31" spans="2:15" x14ac:dyDescent="0.35">
      <c r="B31" s="8" t="s">
        <v>116</v>
      </c>
      <c r="C31" s="57" t="s">
        <v>117</v>
      </c>
      <c r="D31" s="54" t="s">
        <v>118</v>
      </c>
      <c r="E31" s="6" t="s">
        <v>119</v>
      </c>
      <c r="F31" s="19">
        <v>240435</v>
      </c>
      <c r="G31" s="24">
        <v>8785.74</v>
      </c>
      <c r="H31" s="24">
        <v>1.62</v>
      </c>
      <c r="I31" s="31"/>
      <c r="J31" s="31"/>
      <c r="K31" s="31">
        <v>66.400000000000006</v>
      </c>
      <c r="L31" s="31" t="s">
        <v>5233</v>
      </c>
      <c r="M31" s="75" t="s">
        <v>5216</v>
      </c>
      <c r="N31" s="75" t="s">
        <v>5216</v>
      </c>
      <c r="O31" s="35"/>
    </row>
    <row r="32" spans="2:15" x14ac:dyDescent="0.35">
      <c r="B32" s="8" t="s">
        <v>120</v>
      </c>
      <c r="C32" s="57" t="s">
        <v>121</v>
      </c>
      <c r="D32" s="54" t="s">
        <v>122</v>
      </c>
      <c r="E32" s="6" t="s">
        <v>123</v>
      </c>
      <c r="F32" s="19">
        <v>3000000</v>
      </c>
      <c r="G32" s="24">
        <v>8710.5</v>
      </c>
      <c r="H32" s="24">
        <v>1.6</v>
      </c>
      <c r="I32" s="31"/>
      <c r="J32" s="31"/>
      <c r="K32" s="31">
        <v>59.2</v>
      </c>
      <c r="L32" s="31">
        <v>100</v>
      </c>
      <c r="M32" s="75" t="s">
        <v>5217</v>
      </c>
      <c r="N32" s="75" t="s">
        <v>5217</v>
      </c>
      <c r="O32" s="35"/>
    </row>
    <row r="33" spans="2:15" x14ac:dyDescent="0.35">
      <c r="B33" s="8" t="s">
        <v>124</v>
      </c>
      <c r="C33" s="57" t="s">
        <v>125</v>
      </c>
      <c r="D33" s="54" t="s">
        <v>126</v>
      </c>
      <c r="E33" s="6" t="s">
        <v>127</v>
      </c>
      <c r="F33" s="19">
        <v>4507530</v>
      </c>
      <c r="G33" s="24">
        <v>8072.08</v>
      </c>
      <c r="H33" s="24">
        <v>1.49</v>
      </c>
      <c r="I33" s="31"/>
      <c r="J33" s="31"/>
      <c r="K33" s="31">
        <v>62.9</v>
      </c>
      <c r="L33" s="31">
        <v>78.099999999999994</v>
      </c>
      <c r="M33" s="75" t="s">
        <v>5218</v>
      </c>
      <c r="N33" s="75" t="s">
        <v>5218</v>
      </c>
      <c r="O33" s="35"/>
    </row>
    <row r="34" spans="2:15" x14ac:dyDescent="0.35">
      <c r="B34" s="8" t="s">
        <v>128</v>
      </c>
      <c r="C34" s="57" t="s">
        <v>129</v>
      </c>
      <c r="D34" s="54" t="s">
        <v>130</v>
      </c>
      <c r="E34" s="6" t="s">
        <v>131</v>
      </c>
      <c r="F34" s="19">
        <v>276000</v>
      </c>
      <c r="G34" s="24">
        <v>7591.79</v>
      </c>
      <c r="H34" s="24">
        <v>1.4</v>
      </c>
      <c r="I34" s="31"/>
      <c r="J34" s="31"/>
      <c r="K34" s="31">
        <v>69.2</v>
      </c>
      <c r="L34" s="31" t="s">
        <v>5233</v>
      </c>
      <c r="M34" s="75" t="s">
        <v>5219</v>
      </c>
      <c r="N34" s="31" t="s">
        <v>5233</v>
      </c>
      <c r="O34" s="35"/>
    </row>
    <row r="35" spans="2:15" x14ac:dyDescent="0.35">
      <c r="B35" s="8" t="s">
        <v>132</v>
      </c>
      <c r="C35" s="57" t="s">
        <v>133</v>
      </c>
      <c r="D35" s="54" t="s">
        <v>134</v>
      </c>
      <c r="E35" s="6" t="s">
        <v>135</v>
      </c>
      <c r="F35" s="19">
        <v>1136255</v>
      </c>
      <c r="G35" s="24">
        <v>7548.71</v>
      </c>
      <c r="H35" s="24">
        <v>1.39</v>
      </c>
      <c r="I35" s="31"/>
      <c r="J35" s="31"/>
      <c r="K35" s="31">
        <v>63.4</v>
      </c>
      <c r="L35" s="31" t="s">
        <v>5233</v>
      </c>
      <c r="M35" s="75" t="s">
        <v>5220</v>
      </c>
      <c r="N35" s="31" t="s">
        <v>5233</v>
      </c>
      <c r="O35" s="35"/>
    </row>
    <row r="36" spans="2:15" x14ac:dyDescent="0.35">
      <c r="B36" s="8" t="s">
        <v>136</v>
      </c>
      <c r="C36" s="57" t="s">
        <v>137</v>
      </c>
      <c r="D36" s="54" t="s">
        <v>138</v>
      </c>
      <c r="E36" s="6" t="s">
        <v>119</v>
      </c>
      <c r="F36" s="19">
        <v>132000</v>
      </c>
      <c r="G36" s="24">
        <v>7321.05</v>
      </c>
      <c r="H36" s="24">
        <v>1.35</v>
      </c>
      <c r="I36" s="31"/>
      <c r="J36" s="31"/>
      <c r="K36" s="31">
        <v>70.599999999999994</v>
      </c>
      <c r="L36" s="31" t="s">
        <v>5233</v>
      </c>
      <c r="M36" s="75" t="s">
        <v>5221</v>
      </c>
      <c r="N36" s="31" t="s">
        <v>5233</v>
      </c>
      <c r="O36" s="35"/>
    </row>
    <row r="37" spans="2:15" x14ac:dyDescent="0.35">
      <c r="B37" s="8" t="s">
        <v>139</v>
      </c>
      <c r="C37" s="57" t="s">
        <v>140</v>
      </c>
      <c r="D37" s="54" t="s">
        <v>141</v>
      </c>
      <c r="E37" s="6" t="s">
        <v>119</v>
      </c>
      <c r="F37" s="19">
        <v>53000</v>
      </c>
      <c r="G37" s="24">
        <v>6706.43</v>
      </c>
      <c r="H37" s="24">
        <v>1.23</v>
      </c>
      <c r="I37" s="31"/>
      <c r="J37" s="31"/>
      <c r="K37" s="31">
        <v>70.099999999999994</v>
      </c>
      <c r="L37" s="31" t="s">
        <v>5233</v>
      </c>
      <c r="M37" s="75" t="s">
        <v>5222</v>
      </c>
      <c r="N37" s="31" t="s">
        <v>5233</v>
      </c>
      <c r="O37" s="35"/>
    </row>
    <row r="38" spans="2:15" x14ac:dyDescent="0.35">
      <c r="B38" s="8" t="s">
        <v>142</v>
      </c>
      <c r="C38" s="57" t="s">
        <v>143</v>
      </c>
      <c r="D38" s="54" t="s">
        <v>144</v>
      </c>
      <c r="E38" s="6" t="s">
        <v>145</v>
      </c>
      <c r="F38" s="19">
        <v>1400000</v>
      </c>
      <c r="G38" s="24">
        <v>6456.8</v>
      </c>
      <c r="H38" s="24">
        <v>1.19</v>
      </c>
      <c r="I38" s="31"/>
      <c r="J38" s="31"/>
      <c r="K38" s="31">
        <v>72.2</v>
      </c>
      <c r="L38" s="31" t="s">
        <v>5233</v>
      </c>
      <c r="M38" s="75" t="s">
        <v>5223</v>
      </c>
      <c r="N38" s="31" t="s">
        <v>5233</v>
      </c>
      <c r="O38" s="35"/>
    </row>
    <row r="39" spans="2:15" x14ac:dyDescent="0.35">
      <c r="B39" s="8" t="s">
        <v>146</v>
      </c>
      <c r="C39" s="57" t="s">
        <v>147</v>
      </c>
      <c r="D39" s="54" t="s">
        <v>148</v>
      </c>
      <c r="E39" s="6" t="s">
        <v>145</v>
      </c>
      <c r="F39" s="19">
        <v>185000</v>
      </c>
      <c r="G39" s="24">
        <v>6246.34</v>
      </c>
      <c r="H39" s="24">
        <v>1.1499999999999999</v>
      </c>
      <c r="I39" s="31"/>
      <c r="J39" s="31"/>
      <c r="K39" s="31">
        <v>69.099999999999994</v>
      </c>
      <c r="L39" s="31" t="s">
        <v>5233</v>
      </c>
      <c r="M39" s="75" t="s">
        <v>5224</v>
      </c>
      <c r="N39" s="31" t="s">
        <v>5233</v>
      </c>
      <c r="O39" s="35"/>
    </row>
    <row r="40" spans="2:15" x14ac:dyDescent="0.35">
      <c r="B40" s="8" t="s">
        <v>149</v>
      </c>
      <c r="C40" s="57" t="s">
        <v>150</v>
      </c>
      <c r="D40" s="54" t="s">
        <v>151</v>
      </c>
      <c r="E40" s="6" t="s">
        <v>152</v>
      </c>
      <c r="F40" s="19">
        <v>250000</v>
      </c>
      <c r="G40" s="24">
        <v>6197</v>
      </c>
      <c r="H40" s="24">
        <v>1.1399999999999999</v>
      </c>
      <c r="I40" s="31"/>
      <c r="J40" s="31"/>
      <c r="K40" s="31">
        <v>71.3</v>
      </c>
      <c r="L40" s="31" t="s">
        <v>5233</v>
      </c>
      <c r="M40" s="75" t="s">
        <v>5225</v>
      </c>
      <c r="N40" s="31" t="s">
        <v>5233</v>
      </c>
      <c r="O40" s="35"/>
    </row>
    <row r="41" spans="2:15" x14ac:dyDescent="0.35">
      <c r="B41" s="8" t="s">
        <v>153</v>
      </c>
      <c r="C41" s="57" t="s">
        <v>154</v>
      </c>
      <c r="D41" s="54" t="s">
        <v>155</v>
      </c>
      <c r="E41" s="6" t="s">
        <v>156</v>
      </c>
      <c r="F41" s="19">
        <v>280000</v>
      </c>
      <c r="G41" s="24">
        <v>5962.88</v>
      </c>
      <c r="H41" s="24">
        <v>1.1000000000000001</v>
      </c>
      <c r="I41" s="31"/>
      <c r="J41" s="31"/>
      <c r="K41" s="31">
        <v>74.5</v>
      </c>
      <c r="L41" s="31">
        <v>100</v>
      </c>
      <c r="M41" s="75" t="s">
        <v>5226</v>
      </c>
      <c r="N41" s="75" t="s">
        <v>5226</v>
      </c>
      <c r="O41" s="35"/>
    </row>
    <row r="42" spans="2:15" x14ac:dyDescent="0.35">
      <c r="B42" s="8" t="s">
        <v>157</v>
      </c>
      <c r="C42" s="57" t="s">
        <v>158</v>
      </c>
      <c r="D42" s="54" t="s">
        <v>159</v>
      </c>
      <c r="E42" s="6" t="s">
        <v>160</v>
      </c>
      <c r="F42" s="19">
        <v>675000</v>
      </c>
      <c r="G42" s="24">
        <v>5797.58</v>
      </c>
      <c r="H42" s="24">
        <v>1.07</v>
      </c>
      <c r="I42" s="31"/>
      <c r="J42" s="31"/>
      <c r="K42" s="31">
        <v>66</v>
      </c>
      <c r="L42" s="31" t="s">
        <v>5233</v>
      </c>
      <c r="M42" s="75" t="s">
        <v>5227</v>
      </c>
      <c r="N42" s="31" t="s">
        <v>5233</v>
      </c>
      <c r="O42" s="35"/>
    </row>
    <row r="43" spans="2:15" x14ac:dyDescent="0.35">
      <c r="B43" s="8" t="s">
        <v>161</v>
      </c>
      <c r="C43" s="57" t="s">
        <v>162</v>
      </c>
      <c r="D43" s="54" t="s">
        <v>163</v>
      </c>
      <c r="E43" s="6" t="s">
        <v>164</v>
      </c>
      <c r="F43" s="19">
        <v>205666</v>
      </c>
      <c r="G43" s="24">
        <v>4915.01</v>
      </c>
      <c r="H43" s="24">
        <v>0.9</v>
      </c>
      <c r="I43" s="31"/>
      <c r="J43" s="31"/>
      <c r="K43" s="31">
        <v>72.5</v>
      </c>
      <c r="L43" s="31">
        <v>90.2</v>
      </c>
      <c r="M43" s="75" t="s">
        <v>5228</v>
      </c>
      <c r="N43" s="75" t="s">
        <v>5228</v>
      </c>
      <c r="O43" s="35"/>
    </row>
    <row r="44" spans="2:15" x14ac:dyDescent="0.35">
      <c r="B44" s="8" t="s">
        <v>165</v>
      </c>
      <c r="C44" s="57" t="s">
        <v>166</v>
      </c>
      <c r="D44" s="54" t="s">
        <v>167</v>
      </c>
      <c r="E44" s="6" t="s">
        <v>131</v>
      </c>
      <c r="F44" s="19">
        <v>155000</v>
      </c>
      <c r="G44" s="24">
        <v>4730.37</v>
      </c>
      <c r="H44" s="24">
        <v>0.87</v>
      </c>
      <c r="I44" s="31"/>
      <c r="J44" s="31"/>
      <c r="K44" s="31">
        <v>68.5</v>
      </c>
      <c r="L44" s="31">
        <v>100</v>
      </c>
      <c r="M44" s="75" t="s">
        <v>5229</v>
      </c>
      <c r="N44" s="75" t="s">
        <v>5229</v>
      </c>
      <c r="O44" s="35"/>
    </row>
    <row r="45" spans="2:15" x14ac:dyDescent="0.35">
      <c r="B45" s="8" t="s">
        <v>168</v>
      </c>
      <c r="C45" s="57" t="s">
        <v>169</v>
      </c>
      <c r="D45" s="54" t="s">
        <v>170</v>
      </c>
      <c r="E45" s="6" t="s">
        <v>171</v>
      </c>
      <c r="F45" s="19">
        <v>1900000</v>
      </c>
      <c r="G45" s="24">
        <v>3880.18</v>
      </c>
      <c r="H45" s="24">
        <v>0.71</v>
      </c>
      <c r="I45" s="31"/>
      <c r="J45" s="31"/>
      <c r="K45" s="31">
        <v>70.5</v>
      </c>
      <c r="L45" s="31">
        <v>100</v>
      </c>
      <c r="M45" s="75" t="s">
        <v>5230</v>
      </c>
      <c r="N45" s="75" t="s">
        <v>5230</v>
      </c>
      <c r="O45" s="35"/>
    </row>
    <row r="46" spans="2:15" x14ac:dyDescent="0.35">
      <c r="B46" s="8" t="s">
        <v>172</v>
      </c>
      <c r="C46" s="57" t="s">
        <v>173</v>
      </c>
      <c r="D46" s="54" t="s">
        <v>174</v>
      </c>
      <c r="E46" s="6" t="s">
        <v>160</v>
      </c>
      <c r="F46" s="19">
        <v>390000</v>
      </c>
      <c r="G46" s="24">
        <v>3860.61</v>
      </c>
      <c r="H46" s="24">
        <v>0.71</v>
      </c>
      <c r="I46" s="31"/>
      <c r="J46" s="31"/>
      <c r="K46" s="31">
        <v>69.3</v>
      </c>
      <c r="L46" s="31" t="s">
        <v>5233</v>
      </c>
      <c r="M46" s="75" t="s">
        <v>5231</v>
      </c>
      <c r="N46" s="31" t="s">
        <v>5233</v>
      </c>
      <c r="O46" s="35"/>
    </row>
    <row r="47" spans="2:15" x14ac:dyDescent="0.35">
      <c r="C47" s="58" t="s">
        <v>175</v>
      </c>
      <c r="D47" s="54"/>
      <c r="E47" s="6"/>
      <c r="F47" s="19"/>
      <c r="G47" s="25">
        <v>521260.81</v>
      </c>
      <c r="H47" s="25">
        <v>95.95</v>
      </c>
      <c r="I47" s="31"/>
      <c r="J47" s="31"/>
      <c r="K47" s="31"/>
      <c r="L47" s="31"/>
      <c r="M47" s="31"/>
      <c r="N47" s="31"/>
      <c r="O47" s="35"/>
    </row>
    <row r="48" spans="2:15" x14ac:dyDescent="0.35">
      <c r="C48" s="57"/>
      <c r="D48" s="54"/>
      <c r="E48" s="6"/>
      <c r="F48" s="19"/>
      <c r="G48" s="24"/>
      <c r="H48" s="24"/>
      <c r="I48" s="31"/>
      <c r="J48" s="31"/>
      <c r="K48" s="31"/>
      <c r="L48" s="31"/>
      <c r="M48" s="31"/>
      <c r="N48" s="31"/>
      <c r="O48" s="35"/>
    </row>
    <row r="49" spans="2:15" x14ac:dyDescent="0.35">
      <c r="C49" s="59" t="s">
        <v>3</v>
      </c>
      <c r="D49" s="54"/>
      <c r="E49" s="6"/>
      <c r="F49" s="19"/>
      <c r="G49" s="24"/>
      <c r="H49" s="24"/>
      <c r="I49" s="31"/>
      <c r="J49" s="31"/>
      <c r="K49" s="31"/>
      <c r="L49" s="31"/>
      <c r="M49" s="31"/>
      <c r="N49" s="31"/>
      <c r="O49" s="35"/>
    </row>
    <row r="50" spans="2:15" x14ac:dyDescent="0.35">
      <c r="B50" s="8" t="s">
        <v>176</v>
      </c>
      <c r="C50" s="57" t="s">
        <v>177</v>
      </c>
      <c r="D50" s="54" t="s">
        <v>178</v>
      </c>
      <c r="E50" s="6" t="s">
        <v>179</v>
      </c>
      <c r="F50" s="19">
        <v>27000</v>
      </c>
      <c r="G50" s="61">
        <v>0</v>
      </c>
      <c r="H50" s="24" t="s">
        <v>5123</v>
      </c>
      <c r="I50" s="31"/>
      <c r="J50" s="31"/>
      <c r="K50" s="31" t="s">
        <v>5233</v>
      </c>
      <c r="L50" s="31" t="s">
        <v>5233</v>
      </c>
      <c r="M50" s="31" t="s">
        <v>5233</v>
      </c>
      <c r="N50" s="31" t="s">
        <v>5233</v>
      </c>
      <c r="O50" s="35" t="s">
        <v>5180</v>
      </c>
    </row>
    <row r="51" spans="2:15" x14ac:dyDescent="0.35">
      <c r="B51" s="8" t="s">
        <v>180</v>
      </c>
      <c r="C51" s="57" t="s">
        <v>181</v>
      </c>
      <c r="D51" s="54" t="s">
        <v>182</v>
      </c>
      <c r="E51" s="6" t="s">
        <v>115</v>
      </c>
      <c r="F51" s="19">
        <v>80000</v>
      </c>
      <c r="G51" s="61">
        <v>0</v>
      </c>
      <c r="H51" s="24" t="s">
        <v>5123</v>
      </c>
      <c r="I51" s="31"/>
      <c r="J51" s="31"/>
      <c r="K51" s="31" t="s">
        <v>5233</v>
      </c>
      <c r="L51" s="31" t="s">
        <v>5233</v>
      </c>
      <c r="M51" s="31" t="s">
        <v>5233</v>
      </c>
      <c r="N51" s="31" t="s">
        <v>5233</v>
      </c>
      <c r="O51" s="35" t="s">
        <v>5180</v>
      </c>
    </row>
    <row r="52" spans="2:15" x14ac:dyDescent="0.35">
      <c r="C52" s="58" t="s">
        <v>175</v>
      </c>
      <c r="D52" s="54"/>
      <c r="E52" s="6"/>
      <c r="F52" s="19"/>
      <c r="G52" s="62">
        <v>0</v>
      </c>
      <c r="H52" s="25" t="s">
        <v>5123</v>
      </c>
      <c r="I52" s="31"/>
      <c r="J52" s="31"/>
      <c r="K52" s="31"/>
      <c r="L52" s="31"/>
      <c r="M52" s="31"/>
      <c r="N52" s="31"/>
      <c r="O52" s="35"/>
    </row>
    <row r="53" spans="2:15" x14ac:dyDescent="0.35">
      <c r="C53" s="57"/>
      <c r="D53" s="54"/>
      <c r="E53" s="6"/>
      <c r="F53" s="19"/>
      <c r="G53" s="24"/>
      <c r="H53" s="24"/>
      <c r="I53" s="31"/>
      <c r="J53" s="31"/>
      <c r="K53" s="31"/>
      <c r="L53" s="31"/>
      <c r="M53" s="31"/>
      <c r="N53" s="31"/>
      <c r="O53" s="35"/>
    </row>
    <row r="54" spans="2:15" x14ac:dyDescent="0.35">
      <c r="C54" s="59" t="s">
        <v>4</v>
      </c>
      <c r="D54" s="54"/>
      <c r="E54" s="6"/>
      <c r="F54" s="19"/>
      <c r="G54" s="24"/>
      <c r="H54" s="24"/>
      <c r="I54" s="31"/>
      <c r="J54" s="31"/>
      <c r="K54" s="31"/>
      <c r="L54" s="31"/>
      <c r="M54" s="31"/>
      <c r="N54" s="31"/>
      <c r="O54" s="35"/>
    </row>
    <row r="55" spans="2:15" x14ac:dyDescent="0.35">
      <c r="B55" s="8" t="s">
        <v>183</v>
      </c>
      <c r="C55" s="57" t="s">
        <v>184</v>
      </c>
      <c r="D55" s="54" t="s">
        <v>185</v>
      </c>
      <c r="E55" s="6" t="s">
        <v>50</v>
      </c>
      <c r="F55" s="19">
        <v>15000</v>
      </c>
      <c r="G55" s="24">
        <v>4818.96</v>
      </c>
      <c r="H55" s="24">
        <v>0.89</v>
      </c>
      <c r="I55" s="31"/>
      <c r="J55" s="31"/>
      <c r="K55" s="31" t="s">
        <v>5233</v>
      </c>
      <c r="L55" s="31" t="s">
        <v>5233</v>
      </c>
      <c r="M55" s="75" t="s">
        <v>5232</v>
      </c>
      <c r="N55" s="31" t="s">
        <v>5233</v>
      </c>
      <c r="O55" s="35"/>
    </row>
    <row r="56" spans="2:15" x14ac:dyDescent="0.35">
      <c r="C56" s="58" t="s">
        <v>175</v>
      </c>
      <c r="D56" s="54"/>
      <c r="E56" s="6"/>
      <c r="F56" s="19"/>
      <c r="G56" s="25">
        <v>4818.96</v>
      </c>
      <c r="H56" s="25">
        <v>0.89</v>
      </c>
      <c r="I56" s="31"/>
      <c r="J56" s="31"/>
      <c r="K56" s="31"/>
      <c r="L56" s="31"/>
      <c r="M56" s="31"/>
      <c r="N56" s="31"/>
      <c r="O56" s="35"/>
    </row>
    <row r="57" spans="2:15" x14ac:dyDescent="0.35">
      <c r="C57" s="57"/>
      <c r="D57" s="54"/>
      <c r="E57" s="6"/>
      <c r="F57" s="19"/>
      <c r="G57" s="24"/>
      <c r="H57" s="24"/>
      <c r="I57" s="31"/>
      <c r="J57" s="31"/>
      <c r="K57" s="31"/>
      <c r="L57" s="31"/>
      <c r="M57" s="31"/>
      <c r="N57" s="31"/>
      <c r="O57" s="35"/>
    </row>
    <row r="58" spans="2:15" x14ac:dyDescent="0.35">
      <c r="C58" s="58" t="s">
        <v>5</v>
      </c>
      <c r="D58" s="54"/>
      <c r="E58" s="6"/>
      <c r="F58" s="19"/>
      <c r="G58" s="24"/>
      <c r="H58" s="24"/>
      <c r="I58" s="31"/>
      <c r="J58" s="31"/>
      <c r="K58" s="31"/>
      <c r="L58" s="31"/>
      <c r="M58" s="31"/>
      <c r="N58" s="31"/>
      <c r="O58" s="35"/>
    </row>
    <row r="59" spans="2:15" x14ac:dyDescent="0.35">
      <c r="C59" s="57"/>
      <c r="D59" s="54"/>
      <c r="E59" s="6"/>
      <c r="F59" s="19"/>
      <c r="G59" s="24"/>
      <c r="H59" s="24"/>
      <c r="I59" s="31"/>
      <c r="J59" s="31"/>
      <c r="K59" s="31"/>
      <c r="L59" s="31"/>
      <c r="M59" s="31"/>
      <c r="N59" s="31"/>
      <c r="O59" s="35"/>
    </row>
    <row r="60" spans="2:15" x14ac:dyDescent="0.35">
      <c r="C60" s="58" t="s">
        <v>6</v>
      </c>
      <c r="D60" s="54"/>
      <c r="E60" s="6"/>
      <c r="F60" s="19"/>
      <c r="G60" s="24" t="s">
        <v>2</v>
      </c>
      <c r="H60" s="24" t="s">
        <v>2</v>
      </c>
      <c r="I60" s="31"/>
      <c r="J60" s="31"/>
      <c r="K60" s="31"/>
      <c r="L60" s="31"/>
      <c r="M60" s="31"/>
      <c r="N60" s="31"/>
      <c r="O60" s="35"/>
    </row>
    <row r="61" spans="2:15" x14ac:dyDescent="0.35">
      <c r="C61" s="57"/>
      <c r="D61" s="54"/>
      <c r="E61" s="6"/>
      <c r="F61" s="19"/>
      <c r="G61" s="24"/>
      <c r="H61" s="24"/>
      <c r="I61" s="31"/>
      <c r="J61" s="31"/>
      <c r="K61" s="31"/>
      <c r="L61" s="31"/>
      <c r="M61" s="31"/>
      <c r="N61" s="31"/>
      <c r="O61" s="35"/>
    </row>
    <row r="62" spans="2:15" x14ac:dyDescent="0.35">
      <c r="C62" s="58" t="s">
        <v>7</v>
      </c>
      <c r="D62" s="54"/>
      <c r="E62" s="6"/>
      <c r="F62" s="19"/>
      <c r="G62" s="24" t="s">
        <v>2</v>
      </c>
      <c r="H62" s="24" t="s">
        <v>2</v>
      </c>
      <c r="I62" s="31"/>
      <c r="J62" s="31"/>
      <c r="K62" s="31"/>
      <c r="L62" s="31"/>
      <c r="M62" s="31"/>
      <c r="N62" s="31"/>
      <c r="O62" s="35"/>
    </row>
    <row r="63" spans="2:15" x14ac:dyDescent="0.35">
      <c r="C63" s="57"/>
      <c r="D63" s="54"/>
      <c r="E63" s="6"/>
      <c r="F63" s="19"/>
      <c r="G63" s="24"/>
      <c r="H63" s="24"/>
      <c r="I63" s="31"/>
      <c r="J63" s="31"/>
      <c r="K63" s="31"/>
      <c r="L63" s="31"/>
      <c r="M63" s="31"/>
      <c r="N63" s="31"/>
      <c r="O63" s="35"/>
    </row>
    <row r="64" spans="2:15" x14ac:dyDescent="0.35">
      <c r="C64" s="58" t="s">
        <v>8</v>
      </c>
      <c r="D64" s="54"/>
      <c r="E64" s="6"/>
      <c r="F64" s="19"/>
      <c r="G64" s="24" t="s">
        <v>2</v>
      </c>
      <c r="H64" s="24" t="s">
        <v>2</v>
      </c>
      <c r="I64" s="31"/>
      <c r="J64" s="31"/>
      <c r="K64" s="31"/>
      <c r="L64" s="31"/>
      <c r="M64" s="31"/>
      <c r="N64" s="31"/>
      <c r="O64" s="35"/>
    </row>
    <row r="65" spans="1:15" x14ac:dyDescent="0.35">
      <c r="C65" s="57"/>
      <c r="D65" s="54"/>
      <c r="E65" s="6"/>
      <c r="F65" s="19"/>
      <c r="G65" s="24"/>
      <c r="H65" s="24"/>
      <c r="I65" s="31"/>
      <c r="J65" s="31"/>
      <c r="K65" s="31"/>
      <c r="L65" s="31"/>
      <c r="M65" s="31"/>
      <c r="N65" s="31"/>
      <c r="O65" s="35"/>
    </row>
    <row r="66" spans="1:15" x14ac:dyDescent="0.35">
      <c r="C66" s="58" t="s">
        <v>9</v>
      </c>
      <c r="D66" s="54"/>
      <c r="E66" s="6"/>
      <c r="F66" s="19"/>
      <c r="G66" s="24" t="s">
        <v>2</v>
      </c>
      <c r="H66" s="24" t="s">
        <v>2</v>
      </c>
      <c r="I66" s="31"/>
      <c r="J66" s="31"/>
      <c r="K66" s="31"/>
      <c r="L66" s="31"/>
      <c r="M66" s="31"/>
      <c r="N66" s="31"/>
      <c r="O66" s="35"/>
    </row>
    <row r="67" spans="1:15" x14ac:dyDescent="0.35">
      <c r="C67" s="57"/>
      <c r="D67" s="54"/>
      <c r="E67" s="6"/>
      <c r="F67" s="19"/>
      <c r="G67" s="24"/>
      <c r="H67" s="24"/>
      <c r="I67" s="31"/>
      <c r="J67" s="31"/>
      <c r="K67" s="31"/>
      <c r="L67" s="31"/>
      <c r="M67" s="31"/>
      <c r="N67" s="31"/>
      <c r="O67" s="35"/>
    </row>
    <row r="68" spans="1:15" x14ac:dyDescent="0.35">
      <c r="C68" s="58" t="s">
        <v>10</v>
      </c>
      <c r="D68" s="54"/>
      <c r="E68" s="6"/>
      <c r="F68" s="19"/>
      <c r="G68" s="24" t="s">
        <v>2</v>
      </c>
      <c r="H68" s="24" t="s">
        <v>2</v>
      </c>
      <c r="I68" s="31"/>
      <c r="J68" s="31"/>
      <c r="K68" s="31"/>
      <c r="L68" s="31"/>
      <c r="M68" s="31"/>
      <c r="N68" s="31"/>
      <c r="O68" s="35"/>
    </row>
    <row r="69" spans="1:15" x14ac:dyDescent="0.35">
      <c r="C69" s="57"/>
      <c r="D69" s="54"/>
      <c r="E69" s="6"/>
      <c r="F69" s="19"/>
      <c r="G69" s="24"/>
      <c r="H69" s="24"/>
      <c r="I69" s="31"/>
      <c r="J69" s="31"/>
      <c r="K69" s="31"/>
      <c r="L69" s="31"/>
      <c r="M69" s="31"/>
      <c r="N69" s="31"/>
      <c r="O69" s="35"/>
    </row>
    <row r="70" spans="1:15" x14ac:dyDescent="0.35">
      <c r="A70" s="10"/>
      <c r="B70" s="28"/>
      <c r="C70" s="58" t="s">
        <v>11</v>
      </c>
      <c r="D70" s="54"/>
      <c r="E70" s="6"/>
      <c r="F70" s="19"/>
      <c r="G70" s="24"/>
      <c r="H70" s="24"/>
      <c r="I70" s="31"/>
      <c r="J70" s="31"/>
      <c r="K70" s="31"/>
      <c r="L70" s="31"/>
      <c r="M70" s="31"/>
      <c r="N70" s="31"/>
      <c r="O70" s="35"/>
    </row>
    <row r="71" spans="1:15" x14ac:dyDescent="0.35">
      <c r="A71" s="28"/>
      <c r="B71" s="28"/>
      <c r="C71" s="58" t="s">
        <v>13</v>
      </c>
      <c r="D71" s="54"/>
      <c r="E71" s="6"/>
      <c r="F71" s="19"/>
      <c r="G71" s="24" t="s">
        <v>2</v>
      </c>
      <c r="H71" s="24" t="s">
        <v>2</v>
      </c>
      <c r="I71" s="31"/>
      <c r="J71" s="31"/>
      <c r="K71" s="31"/>
      <c r="L71" s="31"/>
      <c r="M71" s="31"/>
      <c r="N71" s="31"/>
      <c r="O71" s="35"/>
    </row>
    <row r="72" spans="1:15" x14ac:dyDescent="0.35">
      <c r="A72" s="28"/>
      <c r="B72" s="28"/>
      <c r="C72" s="58"/>
      <c r="D72" s="54"/>
      <c r="E72" s="6"/>
      <c r="F72" s="19"/>
      <c r="G72" s="24"/>
      <c r="H72" s="24"/>
      <c r="I72" s="31"/>
      <c r="J72" s="31"/>
      <c r="K72" s="31"/>
      <c r="L72" s="31"/>
      <c r="M72" s="31"/>
      <c r="N72" s="31"/>
      <c r="O72" s="35"/>
    </row>
    <row r="73" spans="1:15" x14ac:dyDescent="0.35">
      <c r="A73" s="28"/>
      <c r="B73" s="28"/>
      <c r="C73" s="58" t="s">
        <v>14</v>
      </c>
      <c r="D73" s="54"/>
      <c r="E73" s="6"/>
      <c r="F73" s="19"/>
      <c r="G73" s="24" t="s">
        <v>2</v>
      </c>
      <c r="H73" s="24" t="s">
        <v>2</v>
      </c>
      <c r="I73" s="31"/>
      <c r="J73" s="31"/>
      <c r="K73" s="31"/>
      <c r="L73" s="31"/>
      <c r="M73" s="31"/>
      <c r="N73" s="31"/>
      <c r="O73" s="35"/>
    </row>
    <row r="74" spans="1:15" x14ac:dyDescent="0.35">
      <c r="A74" s="28"/>
      <c r="B74" s="28"/>
      <c r="C74" s="58"/>
      <c r="D74" s="54"/>
      <c r="E74" s="6"/>
      <c r="F74" s="19"/>
      <c r="G74" s="24"/>
      <c r="H74" s="24"/>
      <c r="I74" s="31"/>
      <c r="J74" s="31"/>
      <c r="K74" s="31"/>
      <c r="L74" s="31"/>
      <c r="M74" s="31"/>
      <c r="N74" s="31"/>
      <c r="O74" s="35"/>
    </row>
    <row r="75" spans="1:15" x14ac:dyDescent="0.35">
      <c r="C75" s="59" t="s">
        <v>15</v>
      </c>
      <c r="D75" s="54"/>
      <c r="E75" s="6"/>
      <c r="F75" s="19"/>
      <c r="G75" s="24"/>
      <c r="H75" s="24"/>
      <c r="I75" s="31"/>
      <c r="J75" s="31"/>
      <c r="K75" s="31"/>
      <c r="L75" s="31"/>
      <c r="M75" s="31"/>
      <c r="N75" s="31"/>
      <c r="O75" s="35"/>
    </row>
    <row r="76" spans="1:15" x14ac:dyDescent="0.35">
      <c r="B76" s="8" t="s">
        <v>186</v>
      </c>
      <c r="C76" s="57" t="s">
        <v>187</v>
      </c>
      <c r="D76" s="54" t="s">
        <v>188</v>
      </c>
      <c r="E76" s="6" t="s">
        <v>189</v>
      </c>
      <c r="F76" s="19">
        <v>500000</v>
      </c>
      <c r="G76" s="24">
        <v>494.35</v>
      </c>
      <c r="H76" s="24">
        <v>0.09</v>
      </c>
      <c r="I76" s="31">
        <v>6.4202000000000004</v>
      </c>
      <c r="J76" s="31"/>
      <c r="K76" s="31" t="s">
        <v>5233</v>
      </c>
      <c r="L76" s="31" t="s">
        <v>5233</v>
      </c>
      <c r="M76" s="31" t="s">
        <v>5233</v>
      </c>
      <c r="N76" s="31" t="s">
        <v>5233</v>
      </c>
      <c r="O76" s="35"/>
    </row>
    <row r="77" spans="1:15" x14ac:dyDescent="0.35">
      <c r="C77" s="58" t="s">
        <v>175</v>
      </c>
      <c r="D77" s="54"/>
      <c r="E77" s="6"/>
      <c r="F77" s="19"/>
      <c r="G77" s="25">
        <v>494.35</v>
      </c>
      <c r="H77" s="25">
        <v>0.09</v>
      </c>
      <c r="I77" s="31"/>
      <c r="J77" s="31"/>
      <c r="K77" s="31"/>
      <c r="L77" s="31"/>
      <c r="M77" s="31"/>
      <c r="N77" s="31"/>
      <c r="O77" s="35"/>
    </row>
    <row r="78" spans="1:15" x14ac:dyDescent="0.35">
      <c r="C78" s="57"/>
      <c r="D78" s="54"/>
      <c r="E78" s="6"/>
      <c r="F78" s="19"/>
      <c r="G78" s="24"/>
      <c r="H78" s="24"/>
      <c r="I78" s="31"/>
      <c r="J78" s="31"/>
      <c r="K78" s="31"/>
      <c r="L78" s="31"/>
      <c r="M78" s="31"/>
      <c r="N78" s="31"/>
      <c r="O78" s="35"/>
    </row>
    <row r="79" spans="1:15" x14ac:dyDescent="0.35">
      <c r="C79" s="58" t="s">
        <v>16</v>
      </c>
      <c r="D79" s="54"/>
      <c r="E79" s="6"/>
      <c r="F79" s="19"/>
      <c r="G79" s="24" t="s">
        <v>2</v>
      </c>
      <c r="H79" s="24" t="s">
        <v>2</v>
      </c>
      <c r="I79" s="31"/>
      <c r="J79" s="31"/>
      <c r="K79" s="31"/>
      <c r="L79" s="31"/>
      <c r="M79" s="31"/>
      <c r="N79" s="31"/>
      <c r="O79" s="35"/>
    </row>
    <row r="80" spans="1:15" x14ac:dyDescent="0.35">
      <c r="C80" s="57"/>
      <c r="D80" s="54"/>
      <c r="E80" s="6"/>
      <c r="F80" s="19"/>
      <c r="G80" s="24"/>
      <c r="H80" s="24"/>
      <c r="I80" s="31"/>
      <c r="J80" s="31"/>
      <c r="K80" s="31"/>
      <c r="L80" s="31"/>
      <c r="M80" s="31"/>
      <c r="N80" s="31"/>
      <c r="O80" s="35"/>
    </row>
    <row r="81" spans="1:15" x14ac:dyDescent="0.35">
      <c r="C81" s="58" t="s">
        <v>17</v>
      </c>
      <c r="D81" s="54"/>
      <c r="E81" s="6"/>
      <c r="F81" s="19"/>
      <c r="G81" s="24" t="s">
        <v>2</v>
      </c>
      <c r="H81" s="24" t="s">
        <v>2</v>
      </c>
      <c r="I81" s="31"/>
      <c r="J81" s="31"/>
      <c r="K81" s="31"/>
      <c r="L81" s="31"/>
      <c r="M81" s="31"/>
      <c r="N81" s="31"/>
      <c r="O81" s="35"/>
    </row>
    <row r="82" spans="1:15" x14ac:dyDescent="0.35">
      <c r="C82" s="57"/>
      <c r="D82" s="54"/>
      <c r="E82" s="6"/>
      <c r="F82" s="19"/>
      <c r="G82" s="24"/>
      <c r="H82" s="24"/>
      <c r="I82" s="31"/>
      <c r="J82" s="31"/>
      <c r="K82" s="31"/>
      <c r="L82" s="31"/>
      <c r="M82" s="31"/>
      <c r="N82" s="31"/>
      <c r="O82" s="35"/>
    </row>
    <row r="83" spans="1:15" x14ac:dyDescent="0.35">
      <c r="A83" s="10"/>
      <c r="B83" s="28"/>
      <c r="C83" s="58" t="s">
        <v>18</v>
      </c>
      <c r="D83" s="54"/>
      <c r="E83" s="6"/>
      <c r="F83" s="19"/>
      <c r="G83" s="24"/>
      <c r="H83" s="24"/>
      <c r="I83" s="31"/>
      <c r="J83" s="31"/>
      <c r="K83" s="31"/>
      <c r="L83" s="31"/>
      <c r="M83" s="31"/>
      <c r="N83" s="31"/>
      <c r="O83" s="35"/>
    </row>
    <row r="84" spans="1:15" x14ac:dyDescent="0.35">
      <c r="A84" s="28"/>
      <c r="B84" s="28"/>
      <c r="C84" s="58" t="s">
        <v>19</v>
      </c>
      <c r="D84" s="54"/>
      <c r="E84" s="6"/>
      <c r="F84" s="19"/>
      <c r="G84" s="24" t="s">
        <v>2</v>
      </c>
      <c r="H84" s="24" t="s">
        <v>2</v>
      </c>
      <c r="I84" s="31"/>
      <c r="J84" s="31"/>
      <c r="K84" s="31"/>
      <c r="L84" s="31"/>
      <c r="M84" s="31"/>
      <c r="N84" s="31"/>
      <c r="O84" s="35"/>
    </row>
    <row r="85" spans="1:15" x14ac:dyDescent="0.35">
      <c r="A85" s="28"/>
      <c r="B85" s="28"/>
      <c r="C85" s="58"/>
      <c r="D85" s="54"/>
      <c r="E85" s="6"/>
      <c r="F85" s="19"/>
      <c r="G85" s="24"/>
      <c r="H85" s="24"/>
      <c r="I85" s="31"/>
      <c r="J85" s="31"/>
      <c r="K85" s="31"/>
      <c r="L85" s="31"/>
      <c r="M85" s="31"/>
      <c r="N85" s="31"/>
      <c r="O85" s="35"/>
    </row>
    <row r="86" spans="1:15" x14ac:dyDescent="0.35">
      <c r="A86" s="28"/>
      <c r="B86" s="28"/>
      <c r="C86" s="58" t="s">
        <v>20</v>
      </c>
      <c r="D86" s="54"/>
      <c r="E86" s="6"/>
      <c r="F86" s="19"/>
      <c r="G86" s="24" t="s">
        <v>2</v>
      </c>
      <c r="H86" s="24" t="s">
        <v>2</v>
      </c>
      <c r="I86" s="31"/>
      <c r="J86" s="31"/>
      <c r="K86" s="31"/>
      <c r="L86" s="31"/>
      <c r="M86" s="31"/>
      <c r="N86" s="31"/>
      <c r="O86" s="35"/>
    </row>
    <row r="87" spans="1:15" x14ac:dyDescent="0.35">
      <c r="A87" s="28"/>
      <c r="B87" s="28"/>
      <c r="C87" s="58"/>
      <c r="D87" s="54"/>
      <c r="E87" s="6"/>
      <c r="F87" s="19"/>
      <c r="G87" s="24"/>
      <c r="H87" s="24"/>
      <c r="I87" s="31"/>
      <c r="J87" s="31"/>
      <c r="K87" s="31"/>
      <c r="L87" s="31"/>
      <c r="M87" s="31"/>
      <c r="N87" s="31"/>
      <c r="O87" s="35"/>
    </row>
    <row r="88" spans="1:15" x14ac:dyDescent="0.35">
      <c r="A88" s="28"/>
      <c r="B88" s="28"/>
      <c r="C88" s="58" t="s">
        <v>21</v>
      </c>
      <c r="D88" s="54"/>
      <c r="E88" s="6"/>
      <c r="F88" s="19"/>
      <c r="G88" s="24" t="s">
        <v>2</v>
      </c>
      <c r="H88" s="24" t="s">
        <v>2</v>
      </c>
      <c r="I88" s="31"/>
      <c r="J88" s="31"/>
      <c r="K88" s="31"/>
      <c r="L88" s="31"/>
      <c r="M88" s="31"/>
      <c r="N88" s="31"/>
      <c r="O88" s="35"/>
    </row>
    <row r="89" spans="1:15" x14ac:dyDescent="0.35">
      <c r="A89" s="28"/>
      <c r="B89" s="28"/>
      <c r="C89" s="58"/>
      <c r="D89" s="54"/>
      <c r="E89" s="6"/>
      <c r="F89" s="19"/>
      <c r="G89" s="24"/>
      <c r="H89" s="24"/>
      <c r="I89" s="31"/>
      <c r="J89" s="31"/>
      <c r="K89" s="31"/>
      <c r="L89" s="31"/>
      <c r="M89" s="31"/>
      <c r="N89" s="31"/>
      <c r="O89" s="35"/>
    </row>
    <row r="90" spans="1:15" x14ac:dyDescent="0.35">
      <c r="A90" s="28"/>
      <c r="B90" s="28"/>
      <c r="C90" s="58" t="s">
        <v>22</v>
      </c>
      <c r="D90" s="54"/>
      <c r="E90" s="6"/>
      <c r="F90" s="19"/>
      <c r="G90" s="24" t="s">
        <v>2</v>
      </c>
      <c r="H90" s="24" t="s">
        <v>2</v>
      </c>
      <c r="I90" s="31"/>
      <c r="J90" s="31"/>
      <c r="K90" s="31"/>
      <c r="L90" s="31"/>
      <c r="M90" s="31"/>
      <c r="N90" s="31"/>
      <c r="O90" s="35"/>
    </row>
    <row r="91" spans="1:15" x14ac:dyDescent="0.35">
      <c r="A91" s="28"/>
      <c r="B91" s="28"/>
      <c r="C91" s="58"/>
      <c r="D91" s="54"/>
      <c r="E91" s="6"/>
      <c r="F91" s="19"/>
      <c r="G91" s="24"/>
      <c r="H91" s="24"/>
      <c r="I91" s="31"/>
      <c r="J91" s="31"/>
      <c r="K91" s="31"/>
      <c r="L91" s="31"/>
      <c r="M91" s="31"/>
      <c r="N91" s="31"/>
      <c r="O91" s="35"/>
    </row>
    <row r="92" spans="1:15" x14ac:dyDescent="0.35">
      <c r="A92" s="28"/>
      <c r="B92" s="28"/>
      <c r="C92" s="58" t="s">
        <v>23</v>
      </c>
      <c r="D92" s="54"/>
      <c r="E92" s="6"/>
      <c r="F92" s="19"/>
      <c r="G92" s="24" t="s">
        <v>2</v>
      </c>
      <c r="H92" s="24" t="s">
        <v>2</v>
      </c>
      <c r="I92" s="31"/>
      <c r="J92" s="31"/>
      <c r="K92" s="31"/>
      <c r="L92" s="31"/>
      <c r="M92" s="31"/>
      <c r="N92" s="31"/>
      <c r="O92" s="35"/>
    </row>
    <row r="93" spans="1:15" x14ac:dyDescent="0.35">
      <c r="A93" s="28"/>
      <c r="B93" s="28"/>
      <c r="C93" s="58"/>
      <c r="D93" s="54"/>
      <c r="E93" s="6"/>
      <c r="F93" s="19"/>
      <c r="G93" s="24"/>
      <c r="H93" s="24"/>
      <c r="I93" s="31"/>
      <c r="J93" s="31"/>
      <c r="K93" s="31"/>
      <c r="L93" s="31"/>
      <c r="M93" s="31"/>
      <c r="N93" s="31"/>
      <c r="O93" s="35"/>
    </row>
    <row r="94" spans="1:15" x14ac:dyDescent="0.35">
      <c r="C94" s="59" t="s">
        <v>24</v>
      </c>
      <c r="D94" s="54"/>
      <c r="E94" s="6"/>
      <c r="F94" s="19"/>
      <c r="G94" s="24"/>
      <c r="H94" s="24"/>
      <c r="I94" s="31"/>
      <c r="J94" s="31"/>
      <c r="K94" s="31"/>
      <c r="L94" s="31"/>
      <c r="M94" s="31"/>
      <c r="N94" s="31"/>
      <c r="O94" s="35"/>
    </row>
    <row r="95" spans="1:15" x14ac:dyDescent="0.35">
      <c r="B95" s="8" t="s">
        <v>190</v>
      </c>
      <c r="C95" s="57" t="s">
        <v>191</v>
      </c>
      <c r="D95" s="54"/>
      <c r="E95" s="6"/>
      <c r="F95" s="19"/>
      <c r="G95" s="24">
        <v>17407.91</v>
      </c>
      <c r="H95" s="24">
        <v>3.2</v>
      </c>
      <c r="I95" s="31"/>
      <c r="J95" s="31"/>
      <c r="K95" s="31" t="s">
        <v>5233</v>
      </c>
      <c r="L95" s="31" t="s">
        <v>5233</v>
      </c>
      <c r="M95" s="31"/>
      <c r="N95" s="31"/>
      <c r="O95" s="35"/>
    </row>
    <row r="96" spans="1:15" x14ac:dyDescent="0.35">
      <c r="C96" s="58" t="s">
        <v>175</v>
      </c>
      <c r="D96" s="54"/>
      <c r="E96" s="6"/>
      <c r="F96" s="19"/>
      <c r="G96" s="25">
        <v>17407.91</v>
      </c>
      <c r="H96" s="25">
        <v>3.2</v>
      </c>
      <c r="I96" s="31"/>
      <c r="J96" s="31"/>
      <c r="K96" s="31"/>
      <c r="L96" s="31"/>
      <c r="M96" s="31"/>
      <c r="N96" s="31"/>
      <c r="O96" s="35"/>
    </row>
    <row r="97" spans="1:58" x14ac:dyDescent="0.35">
      <c r="C97" s="57"/>
      <c r="D97" s="54"/>
      <c r="E97" s="6"/>
      <c r="F97" s="19"/>
      <c r="G97" s="24"/>
      <c r="H97" s="24"/>
      <c r="I97" s="31"/>
      <c r="J97" s="31"/>
      <c r="K97" s="31"/>
      <c r="L97" s="31"/>
      <c r="M97" s="31"/>
      <c r="N97" s="31"/>
      <c r="O97" s="35"/>
    </row>
    <row r="98" spans="1:58" x14ac:dyDescent="0.35">
      <c r="A98" s="10"/>
      <c r="B98" s="28"/>
      <c r="C98" s="58" t="s">
        <v>25</v>
      </c>
      <c r="D98" s="54"/>
      <c r="E98" s="6"/>
      <c r="F98" s="19"/>
      <c r="G98" s="24"/>
      <c r="H98" s="24"/>
      <c r="I98" s="31"/>
      <c r="J98" s="31"/>
      <c r="K98" s="31"/>
      <c r="L98" s="31"/>
      <c r="M98" s="31"/>
      <c r="N98" s="31"/>
      <c r="O98" s="35"/>
    </row>
    <row r="99" spans="1:58" s="2" customFormat="1" ht="13.5" x14ac:dyDescent="0.35">
      <c r="A99" s="28"/>
      <c r="B99" s="28"/>
      <c r="C99" s="57" t="s">
        <v>5122</v>
      </c>
      <c r="D99" s="54"/>
      <c r="E99" s="6"/>
      <c r="F99" s="19"/>
      <c r="G99" s="24" t="s">
        <v>2</v>
      </c>
      <c r="H99" s="24" t="s">
        <v>2</v>
      </c>
      <c r="I99" s="31"/>
      <c r="J99" s="31"/>
      <c r="K99" s="31" t="s">
        <v>5233</v>
      </c>
      <c r="L99" s="31" t="s">
        <v>5233</v>
      </c>
      <c r="M99" s="31"/>
      <c r="N99" s="31"/>
      <c r="O99" s="35"/>
      <c r="P99" s="3"/>
      <c r="AM99" s="3"/>
      <c r="AZ99" s="3"/>
      <c r="BB99" s="3"/>
      <c r="BF99" s="3"/>
    </row>
    <row r="100" spans="1:58" x14ac:dyDescent="0.35">
      <c r="B100" s="8"/>
      <c r="C100" s="57" t="s">
        <v>192</v>
      </c>
      <c r="D100" s="54"/>
      <c r="E100" s="6"/>
      <c r="F100" s="19"/>
      <c r="G100" s="24">
        <v>-657.49</v>
      </c>
      <c r="H100" s="24">
        <v>-0.13</v>
      </c>
      <c r="I100" s="31"/>
      <c r="J100" s="31"/>
      <c r="K100" s="31" t="s">
        <v>5233</v>
      </c>
      <c r="L100" s="31" t="s">
        <v>5233</v>
      </c>
      <c r="M100" s="31"/>
      <c r="N100" s="31"/>
      <c r="O100" s="35"/>
    </row>
    <row r="101" spans="1:58" x14ac:dyDescent="0.35">
      <c r="C101" s="58" t="s">
        <v>175</v>
      </c>
      <c r="D101" s="54"/>
      <c r="E101" s="6"/>
      <c r="F101" s="19"/>
      <c r="G101" s="25">
        <v>-657.49</v>
      </c>
      <c r="H101" s="25">
        <v>-0.13</v>
      </c>
      <c r="I101" s="31"/>
      <c r="J101" s="31"/>
      <c r="K101" s="31"/>
      <c r="L101" s="31"/>
      <c r="M101" s="31"/>
      <c r="N101" s="31"/>
      <c r="O101" s="35"/>
    </row>
    <row r="102" spans="1:58" x14ac:dyDescent="0.35">
      <c r="C102" s="57"/>
      <c r="D102" s="54"/>
      <c r="E102" s="6"/>
      <c r="F102" s="19"/>
      <c r="G102" s="24"/>
      <c r="H102" s="24"/>
      <c r="I102" s="31"/>
      <c r="J102" s="31"/>
      <c r="K102" s="31"/>
      <c r="L102" s="31"/>
      <c r="M102" s="31"/>
      <c r="N102" s="31"/>
      <c r="O102" s="35"/>
    </row>
    <row r="103" spans="1:58" ht="40.5" x14ac:dyDescent="0.35">
      <c r="C103" s="60" t="s">
        <v>193</v>
      </c>
      <c r="D103" s="55"/>
      <c r="E103" s="5"/>
      <c r="F103" s="20"/>
      <c r="G103" s="26">
        <v>543324.54</v>
      </c>
      <c r="H103" s="26">
        <v>100.00000000000001</v>
      </c>
      <c r="I103" s="32"/>
      <c r="J103" s="32"/>
      <c r="K103" s="76">
        <f>SUMPRODUCT(K7:K102,H7:H102)/100</f>
        <v>70.483650000000011</v>
      </c>
      <c r="L103" s="76">
        <f>SUMPRODUCT(L7:L102,H7:H102)/100</f>
        <v>80.598209999999995</v>
      </c>
      <c r="M103" s="32"/>
      <c r="N103" s="32"/>
      <c r="O103" s="77" t="s">
        <v>5234</v>
      </c>
    </row>
    <row r="106" spans="1:58" x14ac:dyDescent="0.35">
      <c r="C106" s="1" t="s">
        <v>194</v>
      </c>
    </row>
    <row r="107" spans="1:58" x14ac:dyDescent="0.35">
      <c r="C107" s="37" t="s">
        <v>195</v>
      </c>
      <c r="D107" s="37"/>
      <c r="E107" s="37"/>
      <c r="F107" s="37"/>
      <c r="G107" s="37"/>
      <c r="H107" s="37"/>
      <c r="I107" s="37"/>
      <c r="J107" s="37"/>
      <c r="K107" s="37"/>
      <c r="L107" s="37"/>
      <c r="M107" s="37"/>
      <c r="N107" s="37"/>
      <c r="O107" s="37"/>
    </row>
    <row r="108" spans="1:58" x14ac:dyDescent="0.35">
      <c r="C108" s="2" t="s">
        <v>196</v>
      </c>
      <c r="F108" s="71"/>
      <c r="G108" s="72"/>
      <c r="H108" s="72"/>
      <c r="I108" s="72"/>
      <c r="J108" s="72"/>
      <c r="K108" s="72"/>
      <c r="L108" s="72"/>
      <c r="M108" s="72"/>
      <c r="N108" s="72"/>
    </row>
    <row r="109" spans="1:58" x14ac:dyDescent="0.35">
      <c r="C109" s="2" t="s">
        <v>197</v>
      </c>
      <c r="F109" s="71"/>
      <c r="G109" s="72"/>
      <c r="H109" s="72"/>
      <c r="I109" s="72"/>
      <c r="J109" s="72"/>
      <c r="K109" s="72"/>
      <c r="L109" s="72"/>
      <c r="M109" s="72"/>
      <c r="N109" s="72"/>
    </row>
    <row r="110" spans="1:58" ht="30" customHeight="1" x14ac:dyDescent="0.35">
      <c r="C110" s="81" t="s">
        <v>198</v>
      </c>
      <c r="D110" s="82"/>
      <c r="E110" s="82"/>
      <c r="F110" s="82"/>
      <c r="G110" s="82"/>
      <c r="H110" s="82"/>
      <c r="I110" s="82"/>
      <c r="J110" s="82"/>
      <c r="K110" s="82"/>
      <c r="L110" s="82"/>
      <c r="M110" s="82"/>
      <c r="N110" s="82"/>
      <c r="O110" s="82"/>
    </row>
    <row r="111" spans="1:58" x14ac:dyDescent="0.35">
      <c r="C111" s="2" t="s">
        <v>199</v>
      </c>
      <c r="F111" s="71"/>
      <c r="G111" s="72"/>
      <c r="H111" s="72"/>
      <c r="I111" s="72"/>
      <c r="J111" s="72"/>
      <c r="K111" s="72"/>
      <c r="L111" s="72"/>
      <c r="M111" s="72"/>
      <c r="N111" s="72"/>
    </row>
    <row r="112" spans="1:58" ht="70.5" customHeight="1" x14ac:dyDescent="0.35">
      <c r="C112" s="81" t="s">
        <v>5176</v>
      </c>
      <c r="D112" s="81"/>
      <c r="E112" s="81"/>
      <c r="F112" s="81"/>
      <c r="G112" s="81"/>
      <c r="H112" s="81"/>
      <c r="I112" s="81"/>
      <c r="J112" s="81"/>
      <c r="K112" s="81"/>
      <c r="L112" s="81"/>
      <c r="M112" s="81"/>
      <c r="N112" s="81"/>
      <c r="O112" s="81"/>
    </row>
    <row r="113" spans="3:15" x14ac:dyDescent="0.35">
      <c r="C113" s="81" t="s">
        <v>5177</v>
      </c>
      <c r="D113" s="81"/>
      <c r="E113" s="81"/>
      <c r="F113" s="81"/>
      <c r="G113" s="81"/>
      <c r="H113" s="81"/>
      <c r="I113" s="81"/>
      <c r="J113" s="81"/>
      <c r="K113" s="81"/>
      <c r="L113" s="81"/>
      <c r="M113" s="81"/>
      <c r="N113" s="81"/>
      <c r="O113" s="81"/>
    </row>
    <row r="115" spans="3:15" x14ac:dyDescent="0.35">
      <c r="C115" s="78" t="s">
        <v>5235</v>
      </c>
      <c r="E115" s="78" t="s">
        <v>5236</v>
      </c>
      <c r="F115" s="79"/>
    </row>
    <row r="116" spans="3:15" x14ac:dyDescent="0.35">
      <c r="E116" s="2" t="s">
        <v>5237</v>
      </c>
    </row>
  </sheetData>
  <mergeCells count="3">
    <mergeCell ref="C110:O110"/>
    <mergeCell ref="C112:O112"/>
    <mergeCell ref="C113:O113"/>
  </mergeCells>
  <hyperlinks>
    <hyperlink ref="J2" location="'Index'!A1" display="'Index'!A1" xr:uid="{6D7547FE-9513-4935-BC23-F6FA6BA8932B}"/>
    <hyperlink ref="M10" r:id="rId1" xr:uid="{30FC81A7-AA39-4897-9D88-A73FE8BE566B}"/>
    <hyperlink ref="M11" r:id="rId2" xr:uid="{6069C5AE-A3FE-4C1D-BA50-BA4EA8676EFC}"/>
    <hyperlink ref="M12" r:id="rId3" xr:uid="{4D5BD6E4-76BC-4891-B1B9-6D3CD4136BBF}"/>
    <hyperlink ref="M13" r:id="rId4" xr:uid="{DC0F8634-6C41-44A6-8823-1651F883D7E9}"/>
    <hyperlink ref="M14" r:id="rId5" xr:uid="{6DB002D3-AEF0-4D3A-A241-0D46E1C476D1}"/>
    <hyperlink ref="M15" r:id="rId6" xr:uid="{3576F011-3282-404F-8495-EE7AC2D04785}"/>
    <hyperlink ref="M16" r:id="rId7" xr:uid="{94DDCBAC-BC4B-4417-9ACB-1CA8663C356C}"/>
    <hyperlink ref="M17" r:id="rId8" xr:uid="{6902032B-E900-42FF-AE13-175E4C393DD7}"/>
    <hyperlink ref="M18" r:id="rId9" xr:uid="{18FBA380-9EAB-4370-8A43-675D7C5FCEE5}"/>
    <hyperlink ref="M19" r:id="rId10" xr:uid="{5E8937F4-6FFB-4E27-95A5-7ADBE7DAB25F}"/>
    <hyperlink ref="M20" r:id="rId11" xr:uid="{8C4155B6-AE15-4CC4-9150-4EDCDA6871F7}"/>
    <hyperlink ref="M21" r:id="rId12" xr:uid="{22D3A5C1-92D6-4319-BE40-5EE672DC1871}"/>
    <hyperlink ref="M22" r:id="rId13" xr:uid="{4317FDBD-F970-4440-BFD2-ED13EC60CAFF}"/>
    <hyperlink ref="M23" r:id="rId14" xr:uid="{5754B042-70EB-49BE-98CF-1E22BB96F4BE}"/>
    <hyperlink ref="M24" r:id="rId15" xr:uid="{97BF00A8-64D5-4497-9E9A-9BECA3A55474}"/>
    <hyperlink ref="M25" r:id="rId16" xr:uid="{74A18A5A-29F4-49D1-9CEF-B5FFC029C8C5}"/>
    <hyperlink ref="M26" r:id="rId17" xr:uid="{0099C496-7446-4EB5-B238-43074D092C69}"/>
    <hyperlink ref="M27" r:id="rId18" xr:uid="{2B2297DF-F458-42CC-A368-825493675340}"/>
    <hyperlink ref="M28" r:id="rId19" xr:uid="{AF8A48CD-0144-4500-B925-E665C46B9223}"/>
    <hyperlink ref="M29" r:id="rId20" xr:uid="{BC40D1A1-8C72-4A39-8B19-6D679765F188}"/>
    <hyperlink ref="M30" r:id="rId21" xr:uid="{A785F94B-1F31-4586-AAFB-A7865594E4E7}"/>
    <hyperlink ref="M31" r:id="rId22" xr:uid="{BAA8F8B8-CB48-4B38-BCA3-D7D1E238461D}"/>
    <hyperlink ref="M32" r:id="rId23" xr:uid="{92B30809-CD98-4B75-A961-45C3EE1FF79E}"/>
    <hyperlink ref="M33" r:id="rId24" xr:uid="{FB74C12D-5ACB-4CE8-AA97-34550BDB703E}"/>
    <hyperlink ref="M34" r:id="rId25" xr:uid="{001E88DE-090D-4342-9E7B-EBB029F86495}"/>
    <hyperlink ref="M35" r:id="rId26" xr:uid="{115579D4-854C-4309-8043-33F9152A7DE0}"/>
    <hyperlink ref="M36" r:id="rId27" xr:uid="{084268EF-913F-4F0D-BBAE-0F328C5A5E6D}"/>
    <hyperlink ref="M37" r:id="rId28" xr:uid="{B0FBB678-98A1-4414-959F-997C3D4D7AB7}"/>
    <hyperlink ref="M38" r:id="rId29" xr:uid="{4AED1F47-EE93-455C-A8F0-DEE26DC07A5B}"/>
    <hyperlink ref="M39" r:id="rId30" xr:uid="{FD270E57-2B03-4ECF-92C1-F72DB95D6983}"/>
    <hyperlink ref="M41" r:id="rId31" xr:uid="{4F69DF4B-B8EA-4C5E-80A9-E76BE90D42C3}"/>
    <hyperlink ref="M42" r:id="rId32" xr:uid="{0C19880C-7F5A-4E4D-8B10-8F6651C96766}"/>
    <hyperlink ref="M43" r:id="rId33" xr:uid="{25FA42F4-2FE6-4B4B-BF8C-871855B142F6}"/>
    <hyperlink ref="M44" r:id="rId34" xr:uid="{3FE0F25C-1E40-46C8-B498-32947CAA51A8}"/>
    <hyperlink ref="M40" r:id="rId35" xr:uid="{6EBB97E0-660B-43FE-8D29-EC7DEAA9937F}"/>
    <hyperlink ref="M45" r:id="rId36" xr:uid="{0BEB5AD9-9247-4AA8-91CB-D7AB64A08959}"/>
    <hyperlink ref="M46" r:id="rId37" xr:uid="{69833EE9-3BB1-419A-9D62-A190ED2B8EAA}"/>
    <hyperlink ref="N10" r:id="rId38" xr:uid="{A46538FA-AAFD-4765-9EB8-EFF342A2FF64}"/>
    <hyperlink ref="N11" r:id="rId39" xr:uid="{F485882B-B583-478E-A707-24F7F7D660D8}"/>
    <hyperlink ref="N12" r:id="rId40" xr:uid="{C70DCDC7-0AD0-4E16-8EE8-E7D0F9765C41}"/>
    <hyperlink ref="N13" r:id="rId41" xr:uid="{B6570221-AF74-4E8F-9DA4-DD4AC473F9D7}"/>
    <hyperlink ref="N14" r:id="rId42" xr:uid="{42BE0A38-C1ED-4AAD-8785-789BC8FDC687}"/>
    <hyperlink ref="N15" r:id="rId43" xr:uid="{19A6EF46-DC6A-4CAB-90C4-BDDFA1236F24}"/>
    <hyperlink ref="N16" r:id="rId44" xr:uid="{2F353B54-4FE3-4481-9A02-A3BB75522F47}"/>
    <hyperlink ref="N17" r:id="rId45" xr:uid="{3A412B5B-0E7F-4759-A421-7F087DFA29C6}"/>
    <hyperlink ref="N18" r:id="rId46" xr:uid="{B2A9102D-C9BF-4451-BC26-92D9FA2DF296}"/>
    <hyperlink ref="N19" r:id="rId47" xr:uid="{62DC175C-BB80-47DE-BB10-08A6283A6BC2}"/>
    <hyperlink ref="N20" r:id="rId48" xr:uid="{46AAC706-D79F-4CD9-9C85-AAE32F9E0B0E}"/>
    <hyperlink ref="N21" r:id="rId49" xr:uid="{60463165-12A9-442C-B21F-39338129BD83}"/>
    <hyperlink ref="N22" r:id="rId50" xr:uid="{7A5F2372-C996-44DB-8BD0-9A505BC895D1}"/>
    <hyperlink ref="N23" r:id="rId51" xr:uid="{8500F63F-B911-4669-94F6-7362A3E2D72A}"/>
    <hyperlink ref="N24" r:id="rId52" xr:uid="{6273316E-9029-4F94-B087-E66FF05810AB}"/>
    <hyperlink ref="N25" r:id="rId53" xr:uid="{AF3EF378-90A3-47CC-AC35-370971FB8050}"/>
    <hyperlink ref="N26" r:id="rId54" xr:uid="{E2A8C77C-768A-471D-9532-82C3C310FFCD}"/>
    <hyperlink ref="N27" r:id="rId55" xr:uid="{D52701E9-5A0B-49BA-BB7F-443369817D58}"/>
    <hyperlink ref="N28" r:id="rId56" xr:uid="{46A282B9-D13A-4BC3-9D51-FBA05874DADD}"/>
    <hyperlink ref="N29" r:id="rId57" xr:uid="{EA959472-80E7-4D9B-B030-95D1ABB46330}"/>
    <hyperlink ref="N30" r:id="rId58" xr:uid="{961F8BEC-A432-4371-AFCD-533D2E6B99E2}"/>
    <hyperlink ref="N31" r:id="rId59" xr:uid="{81B95F9B-4D39-4988-AF01-8EFE0B348E5B}"/>
    <hyperlink ref="N32" r:id="rId60" xr:uid="{11744E0E-D08E-4D3E-A13B-F7BF012A112B}"/>
    <hyperlink ref="N33" r:id="rId61" xr:uid="{223D4C61-CF6C-42F7-B276-44EDE8022AAB}"/>
    <hyperlink ref="N43" r:id="rId62" xr:uid="{69D5C117-F49A-4517-8DF7-FD5F4B703BA9}"/>
    <hyperlink ref="N44" r:id="rId63" xr:uid="{D8FB1B5A-0DC4-4390-933A-1BC2B0856D6F}"/>
    <hyperlink ref="N45" r:id="rId64" xr:uid="{8F25E0C1-8001-4B7D-8CF8-D992113FB72A}"/>
    <hyperlink ref="N41" r:id="rId65" xr:uid="{4D6EE4C8-9C51-48E5-BDD3-247F0C677FC5}"/>
    <hyperlink ref="M55" r:id="rId66" xr:uid="{86053D0A-4C5C-4E89-9E69-40CE9FF71ADB}"/>
  </hyperlinks>
  <pageMargins left="0.7" right="0.7" top="0.75" bottom="0.75" header="0.3" footer="0.3"/>
  <pageSetup orientation="portrait" horizontalDpi="4294967293" r:id="rId67"/>
  <drawing r:id="rId6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B2C9C-A5FE-4800-BCE8-A7FEC185F6CA}">
  <sheetPr codeName="Sheet118"/>
  <dimension ref="A1:IV104"/>
  <sheetViews>
    <sheetView showGridLines="0" zoomScale="90" zoomScaleNormal="90" workbookViewId="0">
      <pane ySplit="6" topLeftCell="A102"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1812</v>
      </c>
      <c r="J2" s="38" t="s">
        <v>4846</v>
      </c>
    </row>
    <row r="3" spans="1:54" ht="16" x14ac:dyDescent="0.4">
      <c r="C3" s="1" t="s">
        <v>28</v>
      </c>
      <c r="D3" s="21" t="s">
        <v>1813</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15000000</v>
      </c>
      <c r="G10" s="24">
        <v>274230</v>
      </c>
      <c r="H10" s="24">
        <v>7.78</v>
      </c>
      <c r="I10" s="31"/>
      <c r="J10" s="31"/>
      <c r="K10" s="35"/>
    </row>
    <row r="11" spans="1:54" x14ac:dyDescent="0.35">
      <c r="B11" s="8" t="s">
        <v>58</v>
      </c>
      <c r="C11" s="57" t="s">
        <v>59</v>
      </c>
      <c r="D11" s="54" t="s">
        <v>60</v>
      </c>
      <c r="E11" s="6" t="s">
        <v>43</v>
      </c>
      <c r="F11" s="19">
        <v>9000000</v>
      </c>
      <c r="G11" s="24">
        <v>195408</v>
      </c>
      <c r="H11" s="24">
        <v>5.54</v>
      </c>
      <c r="I11" s="31"/>
      <c r="J11" s="31"/>
      <c r="K11" s="35"/>
    </row>
    <row r="12" spans="1:54" x14ac:dyDescent="0.35">
      <c r="B12" s="8" t="s">
        <v>1814</v>
      </c>
      <c r="C12" s="57" t="s">
        <v>257</v>
      </c>
      <c r="D12" s="54" t="s">
        <v>1815</v>
      </c>
      <c r="E12" s="6" t="s">
        <v>252</v>
      </c>
      <c r="F12" s="19">
        <v>14000000</v>
      </c>
      <c r="G12" s="24">
        <v>181167</v>
      </c>
      <c r="H12" s="24">
        <v>5.14</v>
      </c>
      <c r="I12" s="31"/>
      <c r="J12" s="31"/>
      <c r="K12" s="35" t="s">
        <v>1816</v>
      </c>
    </row>
    <row r="13" spans="1:54" x14ac:dyDescent="0.35">
      <c r="B13" s="8" t="s">
        <v>524</v>
      </c>
      <c r="C13" s="57" t="s">
        <v>525</v>
      </c>
      <c r="D13" s="54" t="s">
        <v>526</v>
      </c>
      <c r="E13" s="6" t="s">
        <v>319</v>
      </c>
      <c r="F13" s="19">
        <v>1400000</v>
      </c>
      <c r="G13" s="24">
        <v>157416</v>
      </c>
      <c r="H13" s="24">
        <v>4.47</v>
      </c>
      <c r="I13" s="31"/>
      <c r="J13" s="31"/>
      <c r="K13" s="35"/>
    </row>
    <row r="14" spans="1:54" x14ac:dyDescent="0.35">
      <c r="B14" s="8" t="s">
        <v>222</v>
      </c>
      <c r="C14" s="57" t="s">
        <v>223</v>
      </c>
      <c r="D14" s="54" t="s">
        <v>224</v>
      </c>
      <c r="E14" s="6" t="s">
        <v>82</v>
      </c>
      <c r="F14" s="19">
        <v>6343094</v>
      </c>
      <c r="G14" s="24">
        <v>151149.59</v>
      </c>
      <c r="H14" s="24">
        <v>4.29</v>
      </c>
      <c r="I14" s="31"/>
      <c r="J14" s="31"/>
      <c r="K14" s="35"/>
    </row>
    <row r="15" spans="1:54" x14ac:dyDescent="0.35">
      <c r="B15" s="8" t="s">
        <v>44</v>
      </c>
      <c r="C15" s="57" t="s">
        <v>45</v>
      </c>
      <c r="D15" s="54" t="s">
        <v>46</v>
      </c>
      <c r="E15" s="6" t="s">
        <v>43</v>
      </c>
      <c r="F15" s="19">
        <v>11000000</v>
      </c>
      <c r="G15" s="24">
        <v>148318.5</v>
      </c>
      <c r="H15" s="24">
        <v>4.21</v>
      </c>
      <c r="I15" s="31"/>
      <c r="J15" s="31"/>
      <c r="K15" s="35"/>
    </row>
    <row r="16" spans="1:54" x14ac:dyDescent="0.35">
      <c r="B16" s="8" t="s">
        <v>72</v>
      </c>
      <c r="C16" s="57" t="s">
        <v>73</v>
      </c>
      <c r="D16" s="54" t="s">
        <v>74</v>
      </c>
      <c r="E16" s="6" t="s">
        <v>43</v>
      </c>
      <c r="F16" s="19">
        <v>19000000</v>
      </c>
      <c r="G16" s="24">
        <v>146585</v>
      </c>
      <c r="H16" s="24">
        <v>4.16</v>
      </c>
      <c r="I16" s="31"/>
      <c r="J16" s="31"/>
      <c r="K16" s="35"/>
    </row>
    <row r="17" spans="2:11" x14ac:dyDescent="0.35">
      <c r="B17" s="8" t="s">
        <v>527</v>
      </c>
      <c r="C17" s="57" t="s">
        <v>528</v>
      </c>
      <c r="D17" s="54" t="s">
        <v>529</v>
      </c>
      <c r="E17" s="6" t="s">
        <v>82</v>
      </c>
      <c r="F17" s="19">
        <v>1609750</v>
      </c>
      <c r="G17" s="24">
        <v>144001.79999999999</v>
      </c>
      <c r="H17" s="24">
        <v>4.08</v>
      </c>
      <c r="I17" s="31"/>
      <c r="J17" s="31"/>
      <c r="K17" s="35"/>
    </row>
    <row r="18" spans="2:11" x14ac:dyDescent="0.35">
      <c r="B18" s="8" t="s">
        <v>90</v>
      </c>
      <c r="C18" s="57" t="s">
        <v>91</v>
      </c>
      <c r="D18" s="54" t="s">
        <v>92</v>
      </c>
      <c r="E18" s="6" t="s">
        <v>93</v>
      </c>
      <c r="F18" s="19">
        <v>2300000</v>
      </c>
      <c r="G18" s="24">
        <v>132835.35</v>
      </c>
      <c r="H18" s="24">
        <v>3.77</v>
      </c>
      <c r="I18" s="31"/>
      <c r="J18" s="31"/>
      <c r="K18" s="35"/>
    </row>
    <row r="19" spans="2:11" x14ac:dyDescent="0.35">
      <c r="B19" s="8" t="s">
        <v>475</v>
      </c>
      <c r="C19" s="57" t="s">
        <v>476</v>
      </c>
      <c r="D19" s="54" t="s">
        <v>477</v>
      </c>
      <c r="E19" s="6" t="s">
        <v>164</v>
      </c>
      <c r="F19" s="19">
        <v>952138</v>
      </c>
      <c r="G19" s="24">
        <v>129496.96000000001</v>
      </c>
      <c r="H19" s="24">
        <v>3.67</v>
      </c>
      <c r="I19" s="31"/>
      <c r="J19" s="31"/>
      <c r="K19" s="35"/>
    </row>
    <row r="20" spans="2:11" x14ac:dyDescent="0.35">
      <c r="B20" s="8" t="s">
        <v>132</v>
      </c>
      <c r="C20" s="57" t="s">
        <v>133</v>
      </c>
      <c r="D20" s="54" t="s">
        <v>134</v>
      </c>
      <c r="E20" s="6" t="s">
        <v>135</v>
      </c>
      <c r="F20" s="19">
        <v>19443149</v>
      </c>
      <c r="G20" s="24">
        <v>129170.56</v>
      </c>
      <c r="H20" s="24">
        <v>3.66</v>
      </c>
      <c r="I20" s="31"/>
      <c r="J20" s="31"/>
      <c r="K20" s="35"/>
    </row>
    <row r="21" spans="2:11" x14ac:dyDescent="0.35">
      <c r="B21" s="8" t="s">
        <v>206</v>
      </c>
      <c r="C21" s="57" t="s">
        <v>207</v>
      </c>
      <c r="D21" s="54" t="s">
        <v>208</v>
      </c>
      <c r="E21" s="6" t="s">
        <v>67</v>
      </c>
      <c r="F21" s="19">
        <v>370000</v>
      </c>
      <c r="G21" s="24">
        <v>112860.92</v>
      </c>
      <c r="H21" s="24">
        <v>3.2</v>
      </c>
      <c r="I21" s="31"/>
      <c r="J21" s="31"/>
      <c r="K21" s="35"/>
    </row>
    <row r="22" spans="2:11" x14ac:dyDescent="0.35">
      <c r="B22" s="8" t="s">
        <v>87</v>
      </c>
      <c r="C22" s="57" t="s">
        <v>88</v>
      </c>
      <c r="D22" s="54" t="s">
        <v>89</v>
      </c>
      <c r="E22" s="6" t="s">
        <v>71</v>
      </c>
      <c r="F22" s="19">
        <v>2100000</v>
      </c>
      <c r="G22" s="24">
        <v>112301.7</v>
      </c>
      <c r="H22" s="24">
        <v>3.19</v>
      </c>
      <c r="I22" s="31"/>
      <c r="J22" s="31"/>
      <c r="K22" s="35"/>
    </row>
    <row r="23" spans="2:11" x14ac:dyDescent="0.35">
      <c r="B23" s="8" t="s">
        <v>225</v>
      </c>
      <c r="C23" s="57" t="s">
        <v>226</v>
      </c>
      <c r="D23" s="54" t="s">
        <v>227</v>
      </c>
      <c r="E23" s="6" t="s">
        <v>123</v>
      </c>
      <c r="F23" s="19">
        <v>7000000</v>
      </c>
      <c r="G23" s="24">
        <v>104079.5</v>
      </c>
      <c r="H23" s="24">
        <v>2.95</v>
      </c>
      <c r="I23" s="31"/>
      <c r="J23" s="31"/>
      <c r="K23" s="35"/>
    </row>
    <row r="24" spans="2:11" x14ac:dyDescent="0.35">
      <c r="B24" s="8" t="s">
        <v>246</v>
      </c>
      <c r="C24" s="57" t="s">
        <v>247</v>
      </c>
      <c r="D24" s="54" t="s">
        <v>248</v>
      </c>
      <c r="E24" s="6" t="s">
        <v>145</v>
      </c>
      <c r="F24" s="19">
        <v>700000</v>
      </c>
      <c r="G24" s="24">
        <v>90954.85</v>
      </c>
      <c r="H24" s="24">
        <v>2.58</v>
      </c>
      <c r="I24" s="31"/>
      <c r="J24" s="31"/>
      <c r="K24" s="35"/>
    </row>
    <row r="25" spans="2:11" x14ac:dyDescent="0.35">
      <c r="B25" s="8" t="s">
        <v>306</v>
      </c>
      <c r="C25" s="57" t="s">
        <v>307</v>
      </c>
      <c r="D25" s="54" t="s">
        <v>308</v>
      </c>
      <c r="E25" s="6" t="s">
        <v>309</v>
      </c>
      <c r="F25" s="19">
        <v>9000000</v>
      </c>
      <c r="G25" s="24">
        <v>86773.5</v>
      </c>
      <c r="H25" s="24">
        <v>2.46</v>
      </c>
      <c r="I25" s="31"/>
      <c r="J25" s="31"/>
      <c r="K25" s="35"/>
    </row>
    <row r="26" spans="2:11" x14ac:dyDescent="0.35">
      <c r="B26" s="8" t="s">
        <v>116</v>
      </c>
      <c r="C26" s="57" t="s">
        <v>117</v>
      </c>
      <c r="D26" s="54" t="s">
        <v>118</v>
      </c>
      <c r="E26" s="6" t="s">
        <v>119</v>
      </c>
      <c r="F26" s="19">
        <v>2287852</v>
      </c>
      <c r="G26" s="24">
        <v>83600.399999999994</v>
      </c>
      <c r="H26" s="24">
        <v>2.37</v>
      </c>
      <c r="I26" s="31"/>
      <c r="J26" s="31"/>
      <c r="K26" s="35"/>
    </row>
    <row r="27" spans="2:11" x14ac:dyDescent="0.35">
      <c r="B27" s="8" t="s">
        <v>539</v>
      </c>
      <c r="C27" s="57" t="s">
        <v>540</v>
      </c>
      <c r="D27" s="54" t="s">
        <v>541</v>
      </c>
      <c r="E27" s="6" t="s">
        <v>542</v>
      </c>
      <c r="F27" s="19">
        <v>7000000</v>
      </c>
      <c r="G27" s="24">
        <v>82806.5</v>
      </c>
      <c r="H27" s="24">
        <v>2.35</v>
      </c>
      <c r="I27" s="31"/>
      <c r="J27" s="31"/>
      <c r="K27" s="35"/>
    </row>
    <row r="28" spans="2:11" x14ac:dyDescent="0.35">
      <c r="B28" s="8" t="s">
        <v>108</v>
      </c>
      <c r="C28" s="57" t="s">
        <v>109</v>
      </c>
      <c r="D28" s="54" t="s">
        <v>110</v>
      </c>
      <c r="E28" s="6" t="s">
        <v>111</v>
      </c>
      <c r="F28" s="19">
        <v>190000</v>
      </c>
      <c r="G28" s="24">
        <v>81118.13</v>
      </c>
      <c r="H28" s="24">
        <v>2.2999999999999998</v>
      </c>
      <c r="I28" s="31"/>
      <c r="J28" s="31"/>
      <c r="K28" s="35"/>
    </row>
    <row r="29" spans="2:11" x14ac:dyDescent="0.35">
      <c r="B29" s="8" t="s">
        <v>504</v>
      </c>
      <c r="C29" s="57" t="s">
        <v>505</v>
      </c>
      <c r="D29" s="54" t="s">
        <v>506</v>
      </c>
      <c r="E29" s="6" t="s">
        <v>145</v>
      </c>
      <c r="F29" s="19">
        <v>59000000</v>
      </c>
      <c r="G29" s="24">
        <v>77266.399999999994</v>
      </c>
      <c r="H29" s="24">
        <v>2.19</v>
      </c>
      <c r="I29" s="31"/>
      <c r="J29" s="31"/>
      <c r="K29" s="35"/>
    </row>
    <row r="30" spans="2:11" x14ac:dyDescent="0.35">
      <c r="B30" s="8" t="s">
        <v>561</v>
      </c>
      <c r="C30" s="57" t="s">
        <v>562</v>
      </c>
      <c r="D30" s="54" t="s">
        <v>563</v>
      </c>
      <c r="E30" s="6" t="s">
        <v>127</v>
      </c>
      <c r="F30" s="19">
        <v>19000000</v>
      </c>
      <c r="G30" s="24">
        <v>69901</v>
      </c>
      <c r="H30" s="24">
        <v>1.98</v>
      </c>
      <c r="I30" s="31"/>
      <c r="J30" s="31"/>
      <c r="K30" s="35"/>
    </row>
    <row r="31" spans="2:11" x14ac:dyDescent="0.35">
      <c r="B31" s="8" t="s">
        <v>142</v>
      </c>
      <c r="C31" s="57" t="s">
        <v>143</v>
      </c>
      <c r="D31" s="54" t="s">
        <v>144</v>
      </c>
      <c r="E31" s="6" t="s">
        <v>145</v>
      </c>
      <c r="F31" s="19">
        <v>14000000</v>
      </c>
      <c r="G31" s="24">
        <v>64568</v>
      </c>
      <c r="H31" s="24">
        <v>1.83</v>
      </c>
      <c r="I31" s="31"/>
      <c r="J31" s="31"/>
      <c r="K31" s="35"/>
    </row>
    <row r="32" spans="2:11" x14ac:dyDescent="0.35">
      <c r="B32" s="8" t="s">
        <v>348</v>
      </c>
      <c r="C32" s="57" t="s">
        <v>349</v>
      </c>
      <c r="D32" s="54" t="s">
        <v>350</v>
      </c>
      <c r="E32" s="6" t="s">
        <v>160</v>
      </c>
      <c r="F32" s="19">
        <v>10000000</v>
      </c>
      <c r="G32" s="24">
        <v>40695</v>
      </c>
      <c r="H32" s="24">
        <v>1.1499999999999999</v>
      </c>
      <c r="I32" s="31"/>
      <c r="J32" s="31"/>
      <c r="K32" s="35"/>
    </row>
    <row r="33" spans="2:11" x14ac:dyDescent="0.35">
      <c r="B33" s="8" t="s">
        <v>1094</v>
      </c>
      <c r="C33" s="57" t="s">
        <v>1095</v>
      </c>
      <c r="D33" s="54" t="s">
        <v>1096</v>
      </c>
      <c r="E33" s="6" t="s">
        <v>82</v>
      </c>
      <c r="F33" s="19">
        <v>1785911</v>
      </c>
      <c r="G33" s="24">
        <v>35849.480000000003</v>
      </c>
      <c r="H33" s="24">
        <v>1.02</v>
      </c>
      <c r="I33" s="31"/>
      <c r="J33" s="31"/>
      <c r="K33" s="35"/>
    </row>
    <row r="34" spans="2:11" x14ac:dyDescent="0.35">
      <c r="C34" s="58" t="s">
        <v>175</v>
      </c>
      <c r="D34" s="54"/>
      <c r="E34" s="6"/>
      <c r="F34" s="19"/>
      <c r="G34" s="25">
        <f>SUM(XDO_?FINAL_MV?126?)</f>
        <v>2832554.1399999997</v>
      </c>
      <c r="H34" s="25">
        <f>SUM(XDO_?FINAL_PER_NET?126?)</f>
        <v>80.34</v>
      </c>
      <c r="I34" s="31"/>
      <c r="J34" s="31"/>
      <c r="K34" s="35"/>
    </row>
    <row r="35" spans="2:11" x14ac:dyDescent="0.35">
      <c r="C35" s="57"/>
      <c r="D35" s="54"/>
      <c r="E35" s="6"/>
      <c r="F35" s="19"/>
      <c r="G35" s="24"/>
      <c r="H35" s="24"/>
      <c r="I35" s="31"/>
      <c r="J35" s="31"/>
      <c r="K35" s="35"/>
    </row>
    <row r="36" spans="2:11" x14ac:dyDescent="0.35">
      <c r="C36" s="58" t="s">
        <v>3</v>
      </c>
      <c r="D36" s="54"/>
      <c r="E36" s="6"/>
      <c r="F36" s="19"/>
      <c r="G36" s="24" t="s">
        <v>2</v>
      </c>
      <c r="H36" s="24" t="s">
        <v>2</v>
      </c>
      <c r="I36" s="31"/>
      <c r="J36" s="31"/>
      <c r="K36" s="35"/>
    </row>
    <row r="37" spans="2:11" x14ac:dyDescent="0.35">
      <c r="C37" s="57"/>
      <c r="D37" s="54"/>
      <c r="E37" s="6"/>
      <c r="F37" s="19"/>
      <c r="G37" s="24"/>
      <c r="H37" s="24"/>
      <c r="I37" s="31"/>
      <c r="J37" s="31"/>
      <c r="K37" s="35"/>
    </row>
    <row r="38" spans="2:11" x14ac:dyDescent="0.35">
      <c r="C38" s="59" t="s">
        <v>4</v>
      </c>
      <c r="D38" s="54"/>
      <c r="E38" s="6"/>
      <c r="F38" s="19"/>
      <c r="G38" s="24"/>
      <c r="H38" s="24"/>
      <c r="I38" s="31"/>
      <c r="J38" s="31"/>
      <c r="K38" s="35"/>
    </row>
    <row r="39" spans="2:11" x14ac:dyDescent="0.35">
      <c r="B39" s="8" t="s">
        <v>931</v>
      </c>
      <c r="C39" s="57" t="s">
        <v>932</v>
      </c>
      <c r="D39" s="54" t="s">
        <v>933</v>
      </c>
      <c r="E39" s="6" t="s">
        <v>50</v>
      </c>
      <c r="F39" s="19">
        <v>1100000</v>
      </c>
      <c r="G39" s="24">
        <v>145577.38</v>
      </c>
      <c r="H39" s="24">
        <v>4.13</v>
      </c>
      <c r="I39" s="31"/>
      <c r="J39" s="31"/>
      <c r="K39" s="35"/>
    </row>
    <row r="40" spans="2:11" x14ac:dyDescent="0.35">
      <c r="B40" s="8" t="s">
        <v>979</v>
      </c>
      <c r="C40" s="57" t="s">
        <v>980</v>
      </c>
      <c r="D40" s="54" t="s">
        <v>981</v>
      </c>
      <c r="E40" s="6" t="s">
        <v>93</v>
      </c>
      <c r="F40" s="19">
        <v>2400000</v>
      </c>
      <c r="G40" s="24">
        <v>126626.24000000001</v>
      </c>
      <c r="H40" s="24">
        <v>3.59</v>
      </c>
      <c r="I40" s="31"/>
      <c r="J40" s="31"/>
      <c r="K40" s="35"/>
    </row>
    <row r="41" spans="2:11" x14ac:dyDescent="0.35">
      <c r="B41" s="8" t="s">
        <v>370</v>
      </c>
      <c r="C41" s="57" t="s">
        <v>371</v>
      </c>
      <c r="D41" s="54" t="s">
        <v>372</v>
      </c>
      <c r="E41" s="6" t="s">
        <v>115</v>
      </c>
      <c r="F41" s="19">
        <v>790000</v>
      </c>
      <c r="G41" s="24">
        <v>114151.55</v>
      </c>
      <c r="H41" s="24">
        <v>3.24</v>
      </c>
      <c r="I41" s="31"/>
      <c r="J41" s="31"/>
      <c r="K41" s="35"/>
    </row>
    <row r="42" spans="2:11" x14ac:dyDescent="0.35">
      <c r="C42" s="58" t="s">
        <v>175</v>
      </c>
      <c r="D42" s="54"/>
      <c r="E42" s="6"/>
      <c r="F42" s="19"/>
      <c r="G42" s="25">
        <v>386355.17</v>
      </c>
      <c r="H42" s="25">
        <v>10.96</v>
      </c>
      <c r="I42" s="31"/>
      <c r="J42" s="31"/>
      <c r="K42" s="35"/>
    </row>
    <row r="43" spans="2:11" x14ac:dyDescent="0.35">
      <c r="C43" s="57"/>
      <c r="D43" s="54"/>
      <c r="E43" s="6"/>
      <c r="F43" s="19"/>
      <c r="G43" s="24"/>
      <c r="H43" s="24"/>
      <c r="I43" s="31"/>
      <c r="J43" s="31"/>
      <c r="K43" s="35"/>
    </row>
    <row r="44" spans="2:11" x14ac:dyDescent="0.35">
      <c r="C44" s="59" t="s">
        <v>5139</v>
      </c>
      <c r="D44" s="54"/>
      <c r="E44" s="6"/>
      <c r="F44" s="19"/>
      <c r="G44" s="24"/>
      <c r="H44" s="24"/>
      <c r="I44" s="31"/>
      <c r="J44" s="31"/>
      <c r="K44" s="35"/>
    </row>
    <row r="45" spans="2:11" x14ac:dyDescent="0.35">
      <c r="B45" s="8" t="s">
        <v>564</v>
      </c>
      <c r="C45" s="57" t="s">
        <v>505</v>
      </c>
      <c r="D45" s="54" t="s">
        <v>565</v>
      </c>
      <c r="E45" s="6" t="s">
        <v>145</v>
      </c>
      <c r="F45" s="19">
        <v>36300</v>
      </c>
      <c r="G45" s="24">
        <v>26015.78</v>
      </c>
      <c r="H45" s="24">
        <v>0.74</v>
      </c>
      <c r="I45" s="31">
        <v>7.5650000000000004</v>
      </c>
      <c r="J45" s="31"/>
      <c r="K45" s="35" t="s">
        <v>593</v>
      </c>
    </row>
    <row r="46" spans="2:11" x14ac:dyDescent="0.35">
      <c r="C46" s="58" t="s">
        <v>175</v>
      </c>
      <c r="D46" s="54"/>
      <c r="E46" s="6"/>
      <c r="F46" s="19"/>
      <c r="G46" s="25">
        <v>26015.78</v>
      </c>
      <c r="H46" s="25">
        <v>0.74</v>
      </c>
      <c r="I46" s="31"/>
      <c r="J46" s="31"/>
      <c r="K46" s="35"/>
    </row>
    <row r="47" spans="2:11" x14ac:dyDescent="0.35">
      <c r="C47" s="57"/>
      <c r="D47" s="54"/>
      <c r="E47" s="6"/>
      <c r="F47" s="19"/>
      <c r="G47" s="24"/>
      <c r="H47" s="24"/>
      <c r="I47" s="31"/>
      <c r="J47" s="31"/>
      <c r="K47" s="35"/>
    </row>
    <row r="48" spans="2:11" x14ac:dyDescent="0.35">
      <c r="C48" s="58" t="s">
        <v>5</v>
      </c>
      <c r="D48" s="54"/>
      <c r="E48" s="6"/>
      <c r="F48" s="19"/>
      <c r="G48" s="24"/>
      <c r="H48" s="24"/>
      <c r="I48" s="31"/>
      <c r="J48" s="31"/>
      <c r="K48" s="35"/>
    </row>
    <row r="49" spans="1:11" x14ac:dyDescent="0.35">
      <c r="C49" s="57"/>
      <c r="D49" s="54"/>
      <c r="E49" s="6"/>
      <c r="F49" s="19"/>
      <c r="G49" s="24"/>
      <c r="H49" s="24"/>
      <c r="I49" s="31"/>
      <c r="J49" s="31"/>
      <c r="K49" s="35"/>
    </row>
    <row r="50" spans="1:11" x14ac:dyDescent="0.35">
      <c r="C50" s="58" t="s">
        <v>6</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7</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8</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9</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10</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A60" s="10"/>
      <c r="B60" s="28"/>
      <c r="C60" s="58" t="s">
        <v>11</v>
      </c>
      <c r="D60" s="54"/>
      <c r="E60" s="6"/>
      <c r="F60" s="19"/>
      <c r="G60" s="24"/>
      <c r="H60" s="24"/>
      <c r="I60" s="31"/>
      <c r="J60" s="31"/>
      <c r="K60" s="35"/>
    </row>
    <row r="61" spans="1:11" x14ac:dyDescent="0.35">
      <c r="A61" s="28"/>
      <c r="B61" s="28"/>
      <c r="C61" s="58" t="s">
        <v>13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14</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11" x14ac:dyDescent="0.35">
      <c r="C65" s="59" t="s">
        <v>15</v>
      </c>
      <c r="D65" s="54"/>
      <c r="E65" s="6"/>
      <c r="F65" s="19"/>
      <c r="G65" s="24"/>
      <c r="H65" s="24"/>
      <c r="I65" s="31"/>
      <c r="J65" s="31"/>
      <c r="K65" s="35"/>
    </row>
    <row r="66" spans="1:11" x14ac:dyDescent="0.35">
      <c r="B66" s="8" t="s">
        <v>186</v>
      </c>
      <c r="C66" s="57" t="s">
        <v>187</v>
      </c>
      <c r="D66" s="54" t="s">
        <v>188</v>
      </c>
      <c r="E66" s="6" t="s">
        <v>189</v>
      </c>
      <c r="F66" s="19">
        <v>7500000</v>
      </c>
      <c r="G66" s="24">
        <v>7415.22</v>
      </c>
      <c r="H66" s="24">
        <v>0.21</v>
      </c>
      <c r="I66" s="31">
        <v>6.4202000000000004</v>
      </c>
      <c r="J66" s="31"/>
      <c r="K66" s="35"/>
    </row>
    <row r="67" spans="1:11" x14ac:dyDescent="0.35">
      <c r="C67" s="58" t="s">
        <v>175</v>
      </c>
      <c r="D67" s="54"/>
      <c r="E67" s="6"/>
      <c r="F67" s="19"/>
      <c r="G67" s="25">
        <v>7415.22</v>
      </c>
      <c r="H67" s="25">
        <v>0.21</v>
      </c>
      <c r="I67" s="31"/>
      <c r="J67" s="31"/>
      <c r="K67" s="35"/>
    </row>
    <row r="68" spans="1:11" x14ac:dyDescent="0.35">
      <c r="C68" s="57"/>
      <c r="D68" s="54"/>
      <c r="E68" s="6"/>
      <c r="F68" s="19"/>
      <c r="G68" s="24"/>
      <c r="H68" s="24"/>
      <c r="I68" s="31"/>
      <c r="J68" s="31"/>
      <c r="K68" s="35"/>
    </row>
    <row r="69" spans="1:11" x14ac:dyDescent="0.35">
      <c r="C69" s="58" t="s">
        <v>16</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17</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A73" s="10"/>
      <c r="B73" s="28"/>
      <c r="C73" s="58" t="s">
        <v>18</v>
      </c>
      <c r="D73" s="54"/>
      <c r="E73" s="6"/>
      <c r="F73" s="19"/>
      <c r="G73" s="24"/>
      <c r="H73" s="24"/>
      <c r="I73" s="31"/>
      <c r="J73" s="31"/>
      <c r="K73" s="35"/>
    </row>
    <row r="74" spans="1:11" x14ac:dyDescent="0.35">
      <c r="A74" s="28"/>
      <c r="B74" s="28"/>
      <c r="C74" s="58" t="s">
        <v>19</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20</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21</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22</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A82" s="28"/>
      <c r="B82" s="28"/>
      <c r="C82" s="58" t="s">
        <v>23</v>
      </c>
      <c r="D82" s="54"/>
      <c r="E82" s="6"/>
      <c r="F82" s="19"/>
      <c r="G82" s="24" t="s">
        <v>2</v>
      </c>
      <c r="H82" s="24" t="s">
        <v>2</v>
      </c>
      <c r="I82" s="31"/>
      <c r="J82" s="31"/>
      <c r="K82" s="35"/>
    </row>
    <row r="83" spans="1:54" x14ac:dyDescent="0.35">
      <c r="A83" s="28"/>
      <c r="B83" s="28"/>
      <c r="C83" s="58"/>
      <c r="D83" s="54"/>
      <c r="E83" s="6"/>
      <c r="F83" s="19"/>
      <c r="G83" s="24"/>
      <c r="H83" s="24"/>
      <c r="I83" s="31"/>
      <c r="J83" s="31"/>
      <c r="K83" s="35"/>
    </row>
    <row r="84" spans="1:54" x14ac:dyDescent="0.35">
      <c r="C84" s="59" t="s">
        <v>24</v>
      </c>
      <c r="D84" s="54"/>
      <c r="E84" s="6"/>
      <c r="F84" s="19"/>
      <c r="G84" s="24"/>
      <c r="H84" s="24"/>
      <c r="I84" s="31"/>
      <c r="J84" s="31"/>
      <c r="K84" s="35"/>
    </row>
    <row r="85" spans="1:54" x14ac:dyDescent="0.35">
      <c r="B85" s="8" t="s">
        <v>190</v>
      </c>
      <c r="C85" s="57" t="s">
        <v>191</v>
      </c>
      <c r="D85" s="54"/>
      <c r="E85" s="6"/>
      <c r="F85" s="19"/>
      <c r="G85" s="24">
        <v>269069.82</v>
      </c>
      <c r="H85" s="24">
        <v>7.63</v>
      </c>
      <c r="I85" s="31"/>
      <c r="J85" s="31"/>
      <c r="K85" s="35"/>
    </row>
    <row r="86" spans="1:54" x14ac:dyDescent="0.35">
      <c r="C86" s="58" t="s">
        <v>175</v>
      </c>
      <c r="D86" s="54"/>
      <c r="E86" s="6"/>
      <c r="F86" s="19"/>
      <c r="G86" s="25">
        <v>269069.82</v>
      </c>
      <c r="H86" s="25">
        <v>7.63</v>
      </c>
      <c r="I86" s="31"/>
      <c r="J86" s="31"/>
      <c r="K86" s="35"/>
    </row>
    <row r="87" spans="1:54" x14ac:dyDescent="0.35">
      <c r="C87" s="57"/>
      <c r="D87" s="54"/>
      <c r="E87" s="6"/>
      <c r="F87" s="19"/>
      <c r="G87" s="24"/>
      <c r="H87" s="24"/>
      <c r="I87" s="31"/>
      <c r="J87" s="31"/>
      <c r="K87" s="35"/>
    </row>
    <row r="88" spans="1:54" x14ac:dyDescent="0.35">
      <c r="A88" s="10"/>
      <c r="B88" s="28"/>
      <c r="C88" s="58" t="s">
        <v>25</v>
      </c>
      <c r="D88" s="54"/>
      <c r="E88" s="6"/>
      <c r="F88" s="19"/>
      <c r="G88" s="24"/>
      <c r="H88" s="24"/>
      <c r="I88" s="31"/>
      <c r="J88" s="31"/>
      <c r="K88" s="35"/>
    </row>
    <row r="89" spans="1:54" s="2" customFormat="1" ht="13.5" x14ac:dyDescent="0.35">
      <c r="A89" s="28"/>
      <c r="B89" s="28"/>
      <c r="C89" s="57" t="s">
        <v>5122</v>
      </c>
      <c r="D89" s="54"/>
      <c r="E89" s="6"/>
      <c r="F89" s="19"/>
      <c r="G89" s="24">
        <v>1520</v>
      </c>
      <c r="H89" s="24">
        <v>0.04</v>
      </c>
      <c r="I89" s="31"/>
      <c r="J89" s="31"/>
      <c r="K89" s="35"/>
      <c r="L89" s="3"/>
      <c r="AI89" s="3"/>
      <c r="AV89" s="3"/>
      <c r="AX89" s="3"/>
      <c r="BB89" s="3"/>
    </row>
    <row r="90" spans="1:54" x14ac:dyDescent="0.35">
      <c r="B90" s="8"/>
      <c r="C90" s="57" t="s">
        <v>192</v>
      </c>
      <c r="D90" s="54"/>
      <c r="E90" s="6"/>
      <c r="F90" s="19"/>
      <c r="G90" s="24">
        <v>2384.02</v>
      </c>
      <c r="H90" s="24">
        <v>0.08</v>
      </c>
      <c r="I90" s="31"/>
      <c r="J90" s="31"/>
      <c r="K90" s="35"/>
    </row>
    <row r="91" spans="1:54" x14ac:dyDescent="0.35">
      <c r="C91" s="58" t="s">
        <v>175</v>
      </c>
      <c r="D91" s="54"/>
      <c r="E91" s="6"/>
      <c r="F91" s="19"/>
      <c r="G91" s="25">
        <v>3904.02</v>
      </c>
      <c r="H91" s="25">
        <v>0.12</v>
      </c>
      <c r="I91" s="31"/>
      <c r="J91" s="31"/>
      <c r="K91" s="35"/>
    </row>
    <row r="92" spans="1:54" x14ac:dyDescent="0.35">
      <c r="C92" s="57"/>
      <c r="D92" s="54"/>
      <c r="E92" s="6"/>
      <c r="F92" s="19"/>
      <c r="G92" s="24"/>
      <c r="H92" s="24"/>
      <c r="I92" s="31"/>
      <c r="J92" s="31"/>
      <c r="K92" s="35"/>
    </row>
    <row r="93" spans="1:54" x14ac:dyDescent="0.35">
      <c r="C93" s="60" t="s">
        <v>193</v>
      </c>
      <c r="D93" s="55"/>
      <c r="E93" s="5"/>
      <c r="F93" s="20"/>
      <c r="G93" s="26">
        <v>3525314.15</v>
      </c>
      <c r="H93" s="26">
        <v>99.999999999999986</v>
      </c>
      <c r="I93" s="32"/>
      <c r="J93" s="32"/>
      <c r="K93" s="36"/>
    </row>
    <row r="96" spans="1:54" x14ac:dyDescent="0.35">
      <c r="C96" s="1" t="s">
        <v>194</v>
      </c>
    </row>
    <row r="97" spans="3:11" x14ac:dyDescent="0.35">
      <c r="C97" s="37" t="s">
        <v>195</v>
      </c>
      <c r="D97" s="37"/>
      <c r="E97" s="37"/>
      <c r="F97" s="37"/>
      <c r="G97" s="37"/>
      <c r="H97" s="37"/>
      <c r="I97" s="37"/>
      <c r="J97" s="37"/>
      <c r="K97" s="37"/>
    </row>
    <row r="98" spans="3:11" x14ac:dyDescent="0.35">
      <c r="C98" s="2" t="s">
        <v>196</v>
      </c>
    </row>
    <row r="99" spans="3:11" x14ac:dyDescent="0.35">
      <c r="C99" s="2" t="s">
        <v>197</v>
      </c>
    </row>
    <row r="100" spans="3:11" ht="30" customHeight="1" x14ac:dyDescent="0.35">
      <c r="C100" s="81" t="s">
        <v>198</v>
      </c>
      <c r="D100" s="82"/>
      <c r="E100" s="82"/>
      <c r="F100" s="82"/>
      <c r="G100" s="82"/>
      <c r="H100" s="82"/>
      <c r="I100" s="82"/>
      <c r="J100" s="82"/>
      <c r="K100" s="82"/>
    </row>
    <row r="101" spans="3:11" x14ac:dyDescent="0.35">
      <c r="C101" s="2" t="s">
        <v>199</v>
      </c>
    </row>
    <row r="103" spans="3:11" x14ac:dyDescent="0.35">
      <c r="C103" s="78" t="s">
        <v>5235</v>
      </c>
      <c r="E103" s="78" t="s">
        <v>5236</v>
      </c>
      <c r="F103" s="79"/>
    </row>
    <row r="104" spans="3:11" x14ac:dyDescent="0.35">
      <c r="E104" s="2" t="s">
        <v>5239</v>
      </c>
    </row>
  </sheetData>
  <mergeCells count="1">
    <mergeCell ref="C100:K100"/>
  </mergeCells>
  <hyperlinks>
    <hyperlink ref="J2" location="'Index'!A1" display="'Index'!A1" xr:uid="{91BB12B3-AAAC-4D4C-967E-B39A4E8E9F1A}"/>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824AC-C0DE-4BA1-BD23-4119B4054CB6}">
  <sheetPr codeName="Sheet119"/>
  <dimension ref="A1:IV181"/>
  <sheetViews>
    <sheetView showGridLines="0" zoomScale="90" zoomScaleNormal="90" workbookViewId="0">
      <pane ySplit="6" topLeftCell="A179"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1817</v>
      </c>
      <c r="J2" s="38" t="s">
        <v>4846</v>
      </c>
    </row>
    <row r="3" spans="1:54" ht="16" x14ac:dyDescent="0.4">
      <c r="C3" s="1" t="s">
        <v>28</v>
      </c>
      <c r="D3" s="21" t="s">
        <v>1818</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75</v>
      </c>
      <c r="C10" s="57" t="s">
        <v>76</v>
      </c>
      <c r="D10" s="54" t="s">
        <v>77</v>
      </c>
      <c r="E10" s="6" t="s">
        <v>78</v>
      </c>
      <c r="F10" s="19">
        <v>1880000</v>
      </c>
      <c r="G10" s="24">
        <v>23971.88</v>
      </c>
      <c r="H10" s="24">
        <v>2.48</v>
      </c>
      <c r="I10" s="31"/>
      <c r="J10" s="31"/>
      <c r="K10" s="35"/>
    </row>
    <row r="11" spans="1:54" x14ac:dyDescent="0.35">
      <c r="B11" s="8" t="s">
        <v>44</v>
      </c>
      <c r="C11" s="57" t="s">
        <v>45</v>
      </c>
      <c r="D11" s="54" t="s">
        <v>46</v>
      </c>
      <c r="E11" s="6" t="s">
        <v>43</v>
      </c>
      <c r="F11" s="19">
        <v>1200000</v>
      </c>
      <c r="G11" s="24">
        <v>16180.2</v>
      </c>
      <c r="H11" s="24">
        <v>1.67</v>
      </c>
      <c r="I11" s="31"/>
      <c r="J11" s="31"/>
      <c r="K11" s="35"/>
    </row>
    <row r="12" spans="1:54" x14ac:dyDescent="0.35">
      <c r="B12" s="8" t="s">
        <v>527</v>
      </c>
      <c r="C12" s="57" t="s">
        <v>528</v>
      </c>
      <c r="D12" s="54" t="s">
        <v>529</v>
      </c>
      <c r="E12" s="6" t="s">
        <v>82</v>
      </c>
      <c r="F12" s="19">
        <v>146000</v>
      </c>
      <c r="G12" s="24">
        <v>13060.58</v>
      </c>
      <c r="H12" s="24">
        <v>1.35</v>
      </c>
      <c r="I12" s="31"/>
      <c r="J12" s="31"/>
      <c r="K12" s="35"/>
    </row>
    <row r="13" spans="1:54" x14ac:dyDescent="0.35">
      <c r="B13" s="8" t="s">
        <v>47</v>
      </c>
      <c r="C13" s="57" t="s">
        <v>48</v>
      </c>
      <c r="D13" s="54" t="s">
        <v>49</v>
      </c>
      <c r="E13" s="6" t="s">
        <v>50</v>
      </c>
      <c r="F13" s="19">
        <v>740000</v>
      </c>
      <c r="G13" s="24">
        <v>11622.81</v>
      </c>
      <c r="H13" s="24">
        <v>1.2</v>
      </c>
      <c r="I13" s="31"/>
      <c r="J13" s="31"/>
      <c r="K13" s="35"/>
    </row>
    <row r="14" spans="1:54" x14ac:dyDescent="0.35">
      <c r="B14" s="8" t="s">
        <v>55</v>
      </c>
      <c r="C14" s="57" t="s">
        <v>56</v>
      </c>
      <c r="D14" s="54" t="s">
        <v>57</v>
      </c>
      <c r="E14" s="6" t="s">
        <v>43</v>
      </c>
      <c r="F14" s="19">
        <v>1010000</v>
      </c>
      <c r="G14" s="24">
        <v>11130.2</v>
      </c>
      <c r="H14" s="24">
        <v>1.1499999999999999</v>
      </c>
      <c r="I14" s="31"/>
      <c r="J14" s="31"/>
      <c r="K14" s="35"/>
    </row>
    <row r="15" spans="1:54" x14ac:dyDescent="0.35">
      <c r="B15" s="8" t="s">
        <v>61</v>
      </c>
      <c r="C15" s="57" t="s">
        <v>62</v>
      </c>
      <c r="D15" s="54" t="s">
        <v>63</v>
      </c>
      <c r="E15" s="6" t="s">
        <v>50</v>
      </c>
      <c r="F15" s="19">
        <v>272000</v>
      </c>
      <c r="G15" s="24">
        <v>9808.73</v>
      </c>
      <c r="H15" s="24">
        <v>1.01</v>
      </c>
      <c r="I15" s="31"/>
      <c r="J15" s="31"/>
      <c r="K15" s="35"/>
    </row>
    <row r="16" spans="1:54" x14ac:dyDescent="0.35">
      <c r="B16" s="8" t="s">
        <v>481</v>
      </c>
      <c r="C16" s="57" t="s">
        <v>482</v>
      </c>
      <c r="D16" s="54" t="s">
        <v>483</v>
      </c>
      <c r="E16" s="6" t="s">
        <v>319</v>
      </c>
      <c r="F16" s="19">
        <v>1030000</v>
      </c>
      <c r="G16" s="24">
        <v>8559.2999999999993</v>
      </c>
      <c r="H16" s="24">
        <v>0.89</v>
      </c>
      <c r="I16" s="31"/>
      <c r="J16" s="31"/>
      <c r="K16" s="35"/>
    </row>
    <row r="17" spans="2:11" x14ac:dyDescent="0.35">
      <c r="B17" s="8" t="s">
        <v>430</v>
      </c>
      <c r="C17" s="57" t="s">
        <v>431</v>
      </c>
      <c r="D17" s="54" t="s">
        <v>432</v>
      </c>
      <c r="E17" s="6" t="s">
        <v>131</v>
      </c>
      <c r="F17" s="19">
        <v>481630</v>
      </c>
      <c r="G17" s="24">
        <v>8171.82</v>
      </c>
      <c r="H17" s="24">
        <v>0.85</v>
      </c>
      <c r="I17" s="31"/>
      <c r="J17" s="31"/>
      <c r="K17" s="35"/>
    </row>
    <row r="18" spans="2:11" x14ac:dyDescent="0.35">
      <c r="B18" s="8" t="s">
        <v>212</v>
      </c>
      <c r="C18" s="57" t="s">
        <v>213</v>
      </c>
      <c r="D18" s="54" t="s">
        <v>214</v>
      </c>
      <c r="E18" s="6" t="s">
        <v>215</v>
      </c>
      <c r="F18" s="19">
        <v>182000</v>
      </c>
      <c r="G18" s="24">
        <v>7305.3</v>
      </c>
      <c r="H18" s="24">
        <v>0.76</v>
      </c>
      <c r="I18" s="31"/>
      <c r="J18" s="31"/>
      <c r="K18" s="35"/>
    </row>
    <row r="19" spans="2:11" x14ac:dyDescent="0.35">
      <c r="B19" s="8" t="s">
        <v>72</v>
      </c>
      <c r="C19" s="57" t="s">
        <v>73</v>
      </c>
      <c r="D19" s="54" t="s">
        <v>74</v>
      </c>
      <c r="E19" s="6" t="s">
        <v>43</v>
      </c>
      <c r="F19" s="19">
        <v>920000</v>
      </c>
      <c r="G19" s="24">
        <v>7097.8</v>
      </c>
      <c r="H19" s="24">
        <v>0.73</v>
      </c>
      <c r="I19" s="31"/>
      <c r="J19" s="31"/>
      <c r="K19" s="35"/>
    </row>
    <row r="20" spans="2:11" x14ac:dyDescent="0.35">
      <c r="B20" s="8" t="s">
        <v>58</v>
      </c>
      <c r="C20" s="57" t="s">
        <v>59</v>
      </c>
      <c r="D20" s="54" t="s">
        <v>60</v>
      </c>
      <c r="E20" s="6" t="s">
        <v>43</v>
      </c>
      <c r="F20" s="19">
        <v>315000</v>
      </c>
      <c r="G20" s="24">
        <v>6839.28</v>
      </c>
      <c r="H20" s="24">
        <v>0.71</v>
      </c>
      <c r="I20" s="31"/>
      <c r="J20" s="31"/>
      <c r="K20" s="35"/>
    </row>
    <row r="21" spans="2:11" x14ac:dyDescent="0.35">
      <c r="B21" s="8" t="s">
        <v>206</v>
      </c>
      <c r="C21" s="57" t="s">
        <v>207</v>
      </c>
      <c r="D21" s="54" t="s">
        <v>208</v>
      </c>
      <c r="E21" s="6" t="s">
        <v>67</v>
      </c>
      <c r="F21" s="19">
        <v>20000</v>
      </c>
      <c r="G21" s="24">
        <v>6100.59</v>
      </c>
      <c r="H21" s="24">
        <v>0.63</v>
      </c>
      <c r="I21" s="31"/>
      <c r="J21" s="31"/>
      <c r="K21" s="35"/>
    </row>
    <row r="22" spans="2:11" x14ac:dyDescent="0.35">
      <c r="B22" s="8" t="s">
        <v>1819</v>
      </c>
      <c r="C22" s="57" t="s">
        <v>1820</v>
      </c>
      <c r="D22" s="54" t="s">
        <v>1821</v>
      </c>
      <c r="E22" s="6" t="s">
        <v>490</v>
      </c>
      <c r="F22" s="19">
        <v>1100000</v>
      </c>
      <c r="G22" s="24">
        <v>6022.5</v>
      </c>
      <c r="H22" s="24">
        <v>0.62</v>
      </c>
      <c r="I22" s="31"/>
      <c r="J22" s="31"/>
      <c r="K22" s="35"/>
    </row>
    <row r="23" spans="2:11" x14ac:dyDescent="0.35">
      <c r="B23" s="8" t="s">
        <v>291</v>
      </c>
      <c r="C23" s="57" t="s">
        <v>292</v>
      </c>
      <c r="D23" s="54" t="s">
        <v>293</v>
      </c>
      <c r="E23" s="6" t="s">
        <v>54</v>
      </c>
      <c r="F23" s="19">
        <v>550000</v>
      </c>
      <c r="G23" s="24">
        <v>5736.23</v>
      </c>
      <c r="H23" s="24">
        <v>0.59</v>
      </c>
      <c r="I23" s="31"/>
      <c r="J23" s="31"/>
      <c r="K23" s="35"/>
    </row>
    <row r="24" spans="2:11" x14ac:dyDescent="0.35">
      <c r="B24" s="8" t="s">
        <v>1822</v>
      </c>
      <c r="C24" s="57" t="s">
        <v>1823</v>
      </c>
      <c r="D24" s="54" t="s">
        <v>1824</v>
      </c>
      <c r="E24" s="6" t="s">
        <v>131</v>
      </c>
      <c r="F24" s="19">
        <v>1160283</v>
      </c>
      <c r="G24" s="24">
        <v>5545.57</v>
      </c>
      <c r="H24" s="24">
        <v>0.56999999999999995</v>
      </c>
      <c r="I24" s="31"/>
      <c r="J24" s="31"/>
      <c r="K24" s="35"/>
    </row>
    <row r="25" spans="2:11" x14ac:dyDescent="0.35">
      <c r="B25" s="8" t="s">
        <v>132</v>
      </c>
      <c r="C25" s="57" t="s">
        <v>133</v>
      </c>
      <c r="D25" s="54" t="s">
        <v>134</v>
      </c>
      <c r="E25" s="6" t="s">
        <v>135</v>
      </c>
      <c r="F25" s="19">
        <v>830000</v>
      </c>
      <c r="G25" s="24">
        <v>5514.11</v>
      </c>
      <c r="H25" s="24">
        <v>0.56999999999999995</v>
      </c>
      <c r="I25" s="31"/>
      <c r="J25" s="31"/>
      <c r="K25" s="35"/>
    </row>
    <row r="26" spans="2:11" x14ac:dyDescent="0.35">
      <c r="B26" s="8" t="s">
        <v>108</v>
      </c>
      <c r="C26" s="57" t="s">
        <v>109</v>
      </c>
      <c r="D26" s="54" t="s">
        <v>110</v>
      </c>
      <c r="E26" s="6" t="s">
        <v>111</v>
      </c>
      <c r="F26" s="19">
        <v>12446</v>
      </c>
      <c r="G26" s="24">
        <v>5313.66</v>
      </c>
      <c r="H26" s="24">
        <v>0.55000000000000004</v>
      </c>
      <c r="I26" s="31"/>
      <c r="J26" s="31"/>
      <c r="K26" s="35"/>
    </row>
    <row r="27" spans="2:11" x14ac:dyDescent="0.35">
      <c r="B27" s="8" t="s">
        <v>246</v>
      </c>
      <c r="C27" s="57" t="s">
        <v>247</v>
      </c>
      <c r="D27" s="54" t="s">
        <v>248</v>
      </c>
      <c r="E27" s="6" t="s">
        <v>145</v>
      </c>
      <c r="F27" s="19">
        <v>39367</v>
      </c>
      <c r="G27" s="24">
        <v>5115.17</v>
      </c>
      <c r="H27" s="24">
        <v>0.53</v>
      </c>
      <c r="I27" s="31"/>
      <c r="J27" s="31"/>
      <c r="K27" s="35"/>
    </row>
    <row r="28" spans="2:11" x14ac:dyDescent="0.35">
      <c r="B28" s="8" t="s">
        <v>228</v>
      </c>
      <c r="C28" s="57" t="s">
        <v>229</v>
      </c>
      <c r="D28" s="54" t="s">
        <v>230</v>
      </c>
      <c r="E28" s="6" t="s">
        <v>93</v>
      </c>
      <c r="F28" s="19">
        <v>318846</v>
      </c>
      <c r="G28" s="24">
        <v>5077.3</v>
      </c>
      <c r="H28" s="24">
        <v>0.53</v>
      </c>
      <c r="I28" s="31"/>
      <c r="J28" s="31"/>
      <c r="K28" s="35"/>
    </row>
    <row r="29" spans="2:11" x14ac:dyDescent="0.35">
      <c r="B29" s="8" t="s">
        <v>1036</v>
      </c>
      <c r="C29" s="57" t="s">
        <v>1037</v>
      </c>
      <c r="D29" s="54" t="s">
        <v>1038</v>
      </c>
      <c r="E29" s="6" t="s">
        <v>131</v>
      </c>
      <c r="F29" s="19">
        <v>470000</v>
      </c>
      <c r="G29" s="24">
        <v>4766.51</v>
      </c>
      <c r="H29" s="24">
        <v>0.49</v>
      </c>
      <c r="I29" s="31"/>
      <c r="J29" s="31"/>
      <c r="K29" s="35"/>
    </row>
    <row r="30" spans="2:11" x14ac:dyDescent="0.35">
      <c r="B30" s="8" t="s">
        <v>40</v>
      </c>
      <c r="C30" s="57" t="s">
        <v>41</v>
      </c>
      <c r="D30" s="54" t="s">
        <v>42</v>
      </c>
      <c r="E30" s="6" t="s">
        <v>43</v>
      </c>
      <c r="F30" s="19">
        <v>260000</v>
      </c>
      <c r="G30" s="24">
        <v>4753.32</v>
      </c>
      <c r="H30" s="24">
        <v>0.49</v>
      </c>
      <c r="I30" s="31"/>
      <c r="J30" s="31"/>
      <c r="K30" s="35"/>
    </row>
    <row r="31" spans="2:11" x14ac:dyDescent="0.35">
      <c r="B31" s="8" t="s">
        <v>869</v>
      </c>
      <c r="C31" s="57" t="s">
        <v>870</v>
      </c>
      <c r="D31" s="54" t="s">
        <v>871</v>
      </c>
      <c r="E31" s="6" t="s">
        <v>309</v>
      </c>
      <c r="F31" s="19">
        <v>511536</v>
      </c>
      <c r="G31" s="24">
        <v>4673.6499999999996</v>
      </c>
      <c r="H31" s="24">
        <v>0.48</v>
      </c>
      <c r="I31" s="31"/>
      <c r="J31" s="31"/>
      <c r="K31" s="35"/>
    </row>
    <row r="32" spans="2:11" x14ac:dyDescent="0.35">
      <c r="B32" s="8" t="s">
        <v>265</v>
      </c>
      <c r="C32" s="57" t="s">
        <v>266</v>
      </c>
      <c r="D32" s="54" t="s">
        <v>267</v>
      </c>
      <c r="E32" s="6" t="s">
        <v>164</v>
      </c>
      <c r="F32" s="19">
        <v>398000</v>
      </c>
      <c r="G32" s="24">
        <v>4613.82</v>
      </c>
      <c r="H32" s="24">
        <v>0.48</v>
      </c>
      <c r="I32" s="31"/>
      <c r="J32" s="31"/>
      <c r="K32" s="35"/>
    </row>
    <row r="33" spans="2:11" x14ac:dyDescent="0.35">
      <c r="B33" s="8" t="s">
        <v>357</v>
      </c>
      <c r="C33" s="57" t="s">
        <v>358</v>
      </c>
      <c r="D33" s="54" t="s">
        <v>359</v>
      </c>
      <c r="E33" s="6" t="s">
        <v>131</v>
      </c>
      <c r="F33" s="19">
        <v>2476176</v>
      </c>
      <c r="G33" s="24">
        <v>4455.38</v>
      </c>
      <c r="H33" s="24">
        <v>0.46</v>
      </c>
      <c r="I33" s="31"/>
      <c r="J33" s="31"/>
      <c r="K33" s="35"/>
    </row>
    <row r="34" spans="2:11" x14ac:dyDescent="0.35">
      <c r="B34" s="8" t="s">
        <v>1825</v>
      </c>
      <c r="C34" s="57" t="s">
        <v>1826</v>
      </c>
      <c r="D34" s="54" t="s">
        <v>1827</v>
      </c>
      <c r="E34" s="6" t="s">
        <v>82</v>
      </c>
      <c r="F34" s="19">
        <v>1371296</v>
      </c>
      <c r="G34" s="24">
        <v>4041.89</v>
      </c>
      <c r="H34" s="24">
        <v>0.42</v>
      </c>
      <c r="I34" s="31"/>
      <c r="J34" s="31"/>
      <c r="K34" s="35"/>
    </row>
    <row r="35" spans="2:11" x14ac:dyDescent="0.35">
      <c r="B35" s="8" t="s">
        <v>306</v>
      </c>
      <c r="C35" s="57" t="s">
        <v>307</v>
      </c>
      <c r="D35" s="54" t="s">
        <v>308</v>
      </c>
      <c r="E35" s="6" t="s">
        <v>309</v>
      </c>
      <c r="F35" s="19">
        <v>397461</v>
      </c>
      <c r="G35" s="24">
        <v>3832.12</v>
      </c>
      <c r="H35" s="24">
        <v>0.4</v>
      </c>
      <c r="I35" s="31"/>
      <c r="J35" s="31"/>
      <c r="K35" s="35"/>
    </row>
    <row r="36" spans="2:11" x14ac:dyDescent="0.35">
      <c r="B36" s="8" t="s">
        <v>142</v>
      </c>
      <c r="C36" s="57" t="s">
        <v>143</v>
      </c>
      <c r="D36" s="54" t="s">
        <v>144</v>
      </c>
      <c r="E36" s="6" t="s">
        <v>145</v>
      </c>
      <c r="F36" s="19">
        <v>514225</v>
      </c>
      <c r="G36" s="24">
        <v>2371.61</v>
      </c>
      <c r="H36" s="24">
        <v>0.25</v>
      </c>
      <c r="I36" s="31"/>
      <c r="J36" s="31"/>
      <c r="K36" s="35"/>
    </row>
    <row r="37" spans="2:11" x14ac:dyDescent="0.35">
      <c r="B37" s="8" t="s">
        <v>310</v>
      </c>
      <c r="C37" s="57" t="s">
        <v>311</v>
      </c>
      <c r="D37" s="54" t="s">
        <v>312</v>
      </c>
      <c r="E37" s="6" t="s">
        <v>67</v>
      </c>
      <c r="F37" s="19">
        <v>750613</v>
      </c>
      <c r="G37" s="24">
        <v>2310.39</v>
      </c>
      <c r="H37" s="24">
        <v>0.24</v>
      </c>
      <c r="I37" s="31"/>
      <c r="J37" s="31"/>
      <c r="K37" s="35"/>
    </row>
    <row r="38" spans="2:11" x14ac:dyDescent="0.35">
      <c r="B38" s="8" t="s">
        <v>973</v>
      </c>
      <c r="C38" s="57" t="s">
        <v>974</v>
      </c>
      <c r="D38" s="54" t="s">
        <v>975</v>
      </c>
      <c r="E38" s="6" t="s">
        <v>93</v>
      </c>
      <c r="F38" s="19">
        <v>478032</v>
      </c>
      <c r="G38" s="24">
        <v>2262.0500000000002</v>
      </c>
      <c r="H38" s="24">
        <v>0.23</v>
      </c>
      <c r="I38" s="31"/>
      <c r="J38" s="31"/>
      <c r="K38" s="35"/>
    </row>
    <row r="39" spans="2:11" x14ac:dyDescent="0.35">
      <c r="B39" s="8" t="s">
        <v>335</v>
      </c>
      <c r="C39" s="57" t="s">
        <v>336</v>
      </c>
      <c r="D39" s="54" t="s">
        <v>337</v>
      </c>
      <c r="E39" s="6" t="s">
        <v>160</v>
      </c>
      <c r="F39" s="19">
        <v>318337</v>
      </c>
      <c r="G39" s="24">
        <v>2260.19</v>
      </c>
      <c r="H39" s="24">
        <v>0.23</v>
      </c>
      <c r="I39" s="31"/>
      <c r="J39" s="31"/>
      <c r="K39" s="35"/>
    </row>
    <row r="40" spans="2:11" x14ac:dyDescent="0.35">
      <c r="B40" s="8" t="s">
        <v>872</v>
      </c>
      <c r="C40" s="57" t="s">
        <v>873</v>
      </c>
      <c r="D40" s="54" t="s">
        <v>874</v>
      </c>
      <c r="E40" s="6" t="s">
        <v>135</v>
      </c>
      <c r="F40" s="19">
        <v>3666666</v>
      </c>
      <c r="G40" s="24">
        <v>2216.5</v>
      </c>
      <c r="H40" s="24">
        <v>0.23</v>
      </c>
      <c r="I40" s="31"/>
      <c r="J40" s="31"/>
      <c r="K40" s="35"/>
    </row>
    <row r="41" spans="2:11" x14ac:dyDescent="0.35">
      <c r="B41" s="8" t="s">
        <v>1012</v>
      </c>
      <c r="C41" s="57" t="s">
        <v>1013</v>
      </c>
      <c r="D41" s="54" t="s">
        <v>1014</v>
      </c>
      <c r="E41" s="6" t="s">
        <v>215</v>
      </c>
      <c r="F41" s="19">
        <v>1236907</v>
      </c>
      <c r="G41" s="24">
        <v>2174.11</v>
      </c>
      <c r="H41" s="24">
        <v>0.22</v>
      </c>
      <c r="I41" s="31"/>
      <c r="J41" s="31"/>
      <c r="K41" s="35"/>
    </row>
    <row r="42" spans="2:11" x14ac:dyDescent="0.35">
      <c r="B42" s="8" t="s">
        <v>455</v>
      </c>
      <c r="C42" s="57" t="s">
        <v>456</v>
      </c>
      <c r="D42" s="54" t="s">
        <v>457</v>
      </c>
      <c r="E42" s="6" t="s">
        <v>319</v>
      </c>
      <c r="F42" s="19">
        <v>470000</v>
      </c>
      <c r="G42" s="24">
        <v>2044.74</v>
      </c>
      <c r="H42" s="24">
        <v>0.21</v>
      </c>
      <c r="I42" s="31"/>
      <c r="J42" s="31"/>
      <c r="K42" s="35"/>
    </row>
    <row r="43" spans="2:11" x14ac:dyDescent="0.35">
      <c r="B43" s="8" t="s">
        <v>478</v>
      </c>
      <c r="C43" s="57" t="s">
        <v>479</v>
      </c>
      <c r="D43" s="54" t="s">
        <v>480</v>
      </c>
      <c r="E43" s="6" t="s">
        <v>111</v>
      </c>
      <c r="F43" s="19">
        <v>215000</v>
      </c>
      <c r="G43" s="24">
        <v>1859.11</v>
      </c>
      <c r="H43" s="24">
        <v>0.19</v>
      </c>
      <c r="I43" s="31"/>
      <c r="J43" s="31"/>
      <c r="K43" s="35"/>
    </row>
    <row r="44" spans="2:11" x14ac:dyDescent="0.35">
      <c r="B44" s="8" t="s">
        <v>275</v>
      </c>
      <c r="C44" s="57" t="s">
        <v>276</v>
      </c>
      <c r="D44" s="54" t="s">
        <v>277</v>
      </c>
      <c r="E44" s="6" t="s">
        <v>145</v>
      </c>
      <c r="F44" s="19">
        <v>200000</v>
      </c>
      <c r="G44" s="24">
        <v>1826.3</v>
      </c>
      <c r="H44" s="24">
        <v>0.19</v>
      </c>
      <c r="I44" s="31"/>
      <c r="J44" s="31"/>
      <c r="K44" s="35"/>
    </row>
    <row r="45" spans="2:11" x14ac:dyDescent="0.35">
      <c r="B45" s="8" t="s">
        <v>1828</v>
      </c>
      <c r="C45" s="57" t="s">
        <v>1829</v>
      </c>
      <c r="D45" s="54" t="s">
        <v>1830</v>
      </c>
      <c r="E45" s="6" t="s">
        <v>202</v>
      </c>
      <c r="F45" s="19">
        <v>385422</v>
      </c>
      <c r="G45" s="24">
        <v>1823.82</v>
      </c>
      <c r="H45" s="24">
        <v>0.19</v>
      </c>
      <c r="I45" s="31"/>
      <c r="J45" s="31"/>
      <c r="K45" s="35"/>
    </row>
    <row r="46" spans="2:11" x14ac:dyDescent="0.35">
      <c r="B46" s="8" t="s">
        <v>287</v>
      </c>
      <c r="C46" s="57" t="s">
        <v>288</v>
      </c>
      <c r="D46" s="54" t="s">
        <v>289</v>
      </c>
      <c r="E46" s="6" t="s">
        <v>290</v>
      </c>
      <c r="F46" s="19">
        <v>96918</v>
      </c>
      <c r="G46" s="24">
        <v>1430.22</v>
      </c>
      <c r="H46" s="24">
        <v>0.15</v>
      </c>
      <c r="I46" s="31"/>
      <c r="J46" s="31"/>
      <c r="K46" s="35"/>
    </row>
    <row r="47" spans="2:11" x14ac:dyDescent="0.35">
      <c r="B47" s="8" t="s">
        <v>549</v>
      </c>
      <c r="C47" s="57" t="s">
        <v>550</v>
      </c>
      <c r="D47" s="54" t="s">
        <v>551</v>
      </c>
      <c r="E47" s="6" t="s">
        <v>86</v>
      </c>
      <c r="F47" s="19">
        <v>68318</v>
      </c>
      <c r="G47" s="24">
        <v>1224.8399999999999</v>
      </c>
      <c r="H47" s="24">
        <v>0.13</v>
      </c>
      <c r="I47" s="31"/>
      <c r="J47" s="31"/>
      <c r="K47" s="35"/>
    </row>
    <row r="48" spans="2:11" x14ac:dyDescent="0.35">
      <c r="B48" s="8" t="s">
        <v>1135</v>
      </c>
      <c r="C48" s="57" t="s">
        <v>1136</v>
      </c>
      <c r="D48" s="54" t="s">
        <v>1137</v>
      </c>
      <c r="E48" s="6" t="s">
        <v>160</v>
      </c>
      <c r="F48" s="19">
        <v>47457</v>
      </c>
      <c r="G48" s="24">
        <v>953.22</v>
      </c>
      <c r="H48" s="24">
        <v>0.1</v>
      </c>
      <c r="I48" s="31"/>
      <c r="J48" s="31"/>
      <c r="K48" s="35"/>
    </row>
    <row r="49" spans="1:11" x14ac:dyDescent="0.35">
      <c r="C49" s="58" t="s">
        <v>175</v>
      </c>
      <c r="D49" s="54"/>
      <c r="E49" s="6"/>
      <c r="F49" s="19"/>
      <c r="G49" s="25">
        <v>224066.82</v>
      </c>
      <c r="H49" s="25">
        <v>23.17</v>
      </c>
      <c r="I49" s="31"/>
      <c r="J49" s="31"/>
      <c r="K49" s="35"/>
    </row>
    <row r="50" spans="1:11" x14ac:dyDescent="0.35">
      <c r="C50" s="57"/>
      <c r="D50" s="54"/>
      <c r="E50" s="6"/>
      <c r="F50" s="19"/>
      <c r="G50" s="24"/>
      <c r="H50" s="24"/>
      <c r="I50" s="31"/>
      <c r="J50" s="31"/>
      <c r="K50" s="35"/>
    </row>
    <row r="51" spans="1:11" x14ac:dyDescent="0.35">
      <c r="C51" s="58" t="s">
        <v>3</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C53" s="58" t="s">
        <v>4</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C55" s="59" t="s">
        <v>578</v>
      </c>
      <c r="D55" s="54"/>
      <c r="E55" s="6"/>
      <c r="F55" s="19"/>
      <c r="G55" s="24"/>
      <c r="H55" s="24"/>
      <c r="I55" s="31"/>
      <c r="J55" s="31"/>
      <c r="K55" s="35"/>
    </row>
    <row r="56" spans="1:11" x14ac:dyDescent="0.35">
      <c r="B56" s="8" t="s">
        <v>579</v>
      </c>
      <c r="C56" s="57" t="s">
        <v>580</v>
      </c>
      <c r="D56" s="54" t="s">
        <v>581</v>
      </c>
      <c r="E56" s="6" t="s">
        <v>542</v>
      </c>
      <c r="F56" s="19">
        <v>6000000</v>
      </c>
      <c r="G56" s="24">
        <v>7500</v>
      </c>
      <c r="H56" s="24">
        <v>0.78</v>
      </c>
      <c r="I56" s="31"/>
      <c r="J56" s="31"/>
      <c r="K56" s="35"/>
    </row>
    <row r="57" spans="1:11" x14ac:dyDescent="0.35">
      <c r="C57" s="58" t="s">
        <v>175</v>
      </c>
      <c r="D57" s="54"/>
      <c r="E57" s="6"/>
      <c r="F57" s="19"/>
      <c r="G57" s="25">
        <v>7500</v>
      </c>
      <c r="H57" s="25">
        <v>0.78</v>
      </c>
      <c r="I57" s="31"/>
      <c r="J57" s="31"/>
      <c r="K57" s="35"/>
    </row>
    <row r="58" spans="1:11" x14ac:dyDescent="0.35">
      <c r="C58" s="57"/>
      <c r="D58" s="54"/>
      <c r="E58" s="6"/>
      <c r="F58" s="19"/>
      <c r="G58" s="24"/>
      <c r="H58" s="24"/>
      <c r="I58" s="31"/>
      <c r="J58" s="31"/>
      <c r="K58" s="35"/>
    </row>
    <row r="59" spans="1:11" x14ac:dyDescent="0.35">
      <c r="A59" s="10"/>
      <c r="B59" s="28"/>
      <c r="C59" s="58" t="s">
        <v>5</v>
      </c>
      <c r="D59" s="54"/>
      <c r="E59" s="6"/>
      <c r="F59" s="19"/>
      <c r="G59" s="24"/>
      <c r="H59" s="24"/>
      <c r="I59" s="31"/>
      <c r="J59" s="31"/>
      <c r="K59" s="35"/>
    </row>
    <row r="60" spans="1:11" x14ac:dyDescent="0.35">
      <c r="C60" s="59" t="s">
        <v>6</v>
      </c>
      <c r="D60" s="54"/>
      <c r="E60" s="6"/>
      <c r="F60" s="19"/>
      <c r="G60" s="24"/>
      <c r="H60" s="24"/>
      <c r="I60" s="31"/>
      <c r="J60" s="31"/>
      <c r="K60" s="35"/>
    </row>
    <row r="61" spans="1:11" x14ac:dyDescent="0.35">
      <c r="B61" s="8" t="s">
        <v>625</v>
      </c>
      <c r="C61" s="57" t="s">
        <v>626</v>
      </c>
      <c r="D61" s="54" t="s">
        <v>627</v>
      </c>
      <c r="E61" s="6" t="s">
        <v>628</v>
      </c>
      <c r="F61" s="19">
        <v>30000</v>
      </c>
      <c r="G61" s="24">
        <v>30422.28</v>
      </c>
      <c r="H61" s="24">
        <v>3.15</v>
      </c>
      <c r="I61" s="31">
        <v>7.625</v>
      </c>
      <c r="J61" s="31"/>
      <c r="K61" s="35" t="s">
        <v>593</v>
      </c>
    </row>
    <row r="62" spans="1:11" x14ac:dyDescent="0.35">
      <c r="B62" s="8" t="s">
        <v>589</v>
      </c>
      <c r="C62" s="57" t="s">
        <v>590</v>
      </c>
      <c r="D62" s="54" t="s">
        <v>591</v>
      </c>
      <c r="E62" s="6" t="s">
        <v>592</v>
      </c>
      <c r="F62" s="19">
        <v>30000</v>
      </c>
      <c r="G62" s="24">
        <v>30328.5</v>
      </c>
      <c r="H62" s="24">
        <v>3.14</v>
      </c>
      <c r="I62" s="31">
        <v>7.42</v>
      </c>
      <c r="J62" s="31"/>
      <c r="K62" s="35"/>
    </row>
    <row r="63" spans="1:11" x14ac:dyDescent="0.35">
      <c r="B63" s="8" t="s">
        <v>615</v>
      </c>
      <c r="C63" s="57" t="s">
        <v>616</v>
      </c>
      <c r="D63" s="54" t="s">
        <v>617</v>
      </c>
      <c r="E63" s="6" t="s">
        <v>618</v>
      </c>
      <c r="F63" s="19">
        <v>30000</v>
      </c>
      <c r="G63" s="24">
        <v>30192</v>
      </c>
      <c r="H63" s="24">
        <v>3.12</v>
      </c>
      <c r="I63" s="31">
        <v>8.2650000000000006</v>
      </c>
      <c r="J63" s="31"/>
      <c r="K63" s="35" t="s">
        <v>593</v>
      </c>
    </row>
    <row r="64" spans="1:11" x14ac:dyDescent="0.35">
      <c r="B64" s="8" t="s">
        <v>1778</v>
      </c>
      <c r="C64" s="57" t="s">
        <v>1779</v>
      </c>
      <c r="D64" s="54" t="s">
        <v>1780</v>
      </c>
      <c r="E64" s="6" t="s">
        <v>681</v>
      </c>
      <c r="F64" s="19">
        <v>30000</v>
      </c>
      <c r="G64" s="24">
        <v>30124.89</v>
      </c>
      <c r="H64" s="24">
        <v>3.12</v>
      </c>
      <c r="I64" s="31">
        <v>8.1750000000000007</v>
      </c>
      <c r="J64" s="31"/>
      <c r="K64" s="35" t="s">
        <v>593</v>
      </c>
    </row>
    <row r="65" spans="2:11" x14ac:dyDescent="0.35">
      <c r="B65" s="8" t="s">
        <v>639</v>
      </c>
      <c r="C65" s="57" t="s">
        <v>528</v>
      </c>
      <c r="D65" s="54" t="s">
        <v>640</v>
      </c>
      <c r="E65" s="6" t="s">
        <v>592</v>
      </c>
      <c r="F65" s="19">
        <v>25000</v>
      </c>
      <c r="G65" s="24">
        <v>25272.73</v>
      </c>
      <c r="H65" s="24">
        <v>2.61</v>
      </c>
      <c r="I65" s="31">
        <v>7.4029999999999996</v>
      </c>
      <c r="J65" s="31"/>
      <c r="K65" s="35"/>
    </row>
    <row r="66" spans="2:11" x14ac:dyDescent="0.35">
      <c r="B66" s="8" t="s">
        <v>611</v>
      </c>
      <c r="C66" s="57" t="s">
        <v>612</v>
      </c>
      <c r="D66" s="54" t="s">
        <v>613</v>
      </c>
      <c r="E66" s="6" t="s">
        <v>614</v>
      </c>
      <c r="F66" s="19">
        <v>20000</v>
      </c>
      <c r="G66" s="24">
        <v>20091.64</v>
      </c>
      <c r="H66" s="24">
        <v>2.08</v>
      </c>
      <c r="I66" s="31">
        <v>7.3449999999999998</v>
      </c>
      <c r="J66" s="31"/>
      <c r="K66" s="35" t="s">
        <v>593</v>
      </c>
    </row>
    <row r="67" spans="2:11" x14ac:dyDescent="0.35">
      <c r="B67" s="8" t="s">
        <v>1831</v>
      </c>
      <c r="C67" s="57" t="s">
        <v>1832</v>
      </c>
      <c r="D67" s="54" t="s">
        <v>1833</v>
      </c>
      <c r="E67" s="6" t="s">
        <v>592</v>
      </c>
      <c r="F67" s="19">
        <v>19500</v>
      </c>
      <c r="G67" s="24">
        <v>19678.09</v>
      </c>
      <c r="H67" s="24">
        <v>2.04</v>
      </c>
      <c r="I67" s="31">
        <v>7.71</v>
      </c>
      <c r="J67" s="31"/>
      <c r="K67" s="35" t="s">
        <v>593</v>
      </c>
    </row>
    <row r="68" spans="2:11" x14ac:dyDescent="0.35">
      <c r="B68" s="8" t="s">
        <v>687</v>
      </c>
      <c r="C68" s="57" t="s">
        <v>603</v>
      </c>
      <c r="D68" s="54" t="s">
        <v>688</v>
      </c>
      <c r="E68" s="6" t="s">
        <v>605</v>
      </c>
      <c r="F68" s="19">
        <v>18000</v>
      </c>
      <c r="G68" s="24">
        <v>18333.5</v>
      </c>
      <c r="H68" s="24">
        <v>1.9</v>
      </c>
      <c r="I68" s="31">
        <v>8.1082000000000001</v>
      </c>
      <c r="J68" s="31"/>
      <c r="K68" s="35" t="s">
        <v>593</v>
      </c>
    </row>
    <row r="69" spans="2:11" x14ac:dyDescent="0.35">
      <c r="B69" s="8" t="s">
        <v>678</v>
      </c>
      <c r="C69" s="57" t="s">
        <v>679</v>
      </c>
      <c r="D69" s="54" t="s">
        <v>680</v>
      </c>
      <c r="E69" s="6" t="s">
        <v>681</v>
      </c>
      <c r="F69" s="19">
        <v>17500</v>
      </c>
      <c r="G69" s="24">
        <v>17475.61</v>
      </c>
      <c r="H69" s="24">
        <v>1.81</v>
      </c>
      <c r="I69" s="31">
        <v>9.7249999999999996</v>
      </c>
      <c r="J69" s="31"/>
      <c r="K69" s="35" t="s">
        <v>593</v>
      </c>
    </row>
    <row r="70" spans="2:11" x14ac:dyDescent="0.35">
      <c r="B70" s="8" t="s">
        <v>1834</v>
      </c>
      <c r="C70" s="57" t="s">
        <v>642</v>
      </c>
      <c r="D70" s="54" t="s">
        <v>1835</v>
      </c>
      <c r="E70" s="6" t="s">
        <v>644</v>
      </c>
      <c r="F70" s="19">
        <v>16500</v>
      </c>
      <c r="G70" s="24">
        <v>16553.25</v>
      </c>
      <c r="H70" s="24">
        <v>1.71</v>
      </c>
      <c r="I70" s="31">
        <v>7.8550000000000004</v>
      </c>
      <c r="J70" s="31"/>
      <c r="K70" s="35" t="s">
        <v>593</v>
      </c>
    </row>
    <row r="71" spans="2:11" x14ac:dyDescent="0.35">
      <c r="B71" s="8" t="s">
        <v>664</v>
      </c>
      <c r="C71" s="57" t="s">
        <v>603</v>
      </c>
      <c r="D71" s="54" t="s">
        <v>665</v>
      </c>
      <c r="E71" s="6" t="s">
        <v>605</v>
      </c>
      <c r="F71" s="19">
        <v>15000</v>
      </c>
      <c r="G71" s="24">
        <v>15380.64</v>
      </c>
      <c r="H71" s="24">
        <v>1.59</v>
      </c>
      <c r="I71" s="31">
        <v>8.0460999999999991</v>
      </c>
      <c r="J71" s="31"/>
      <c r="K71" s="35"/>
    </row>
    <row r="72" spans="2:11" x14ac:dyDescent="0.35">
      <c r="B72" s="8" t="s">
        <v>1836</v>
      </c>
      <c r="C72" s="57" t="s">
        <v>654</v>
      </c>
      <c r="D72" s="54" t="s">
        <v>1837</v>
      </c>
      <c r="E72" s="6" t="s">
        <v>592</v>
      </c>
      <c r="F72" s="19">
        <v>15000</v>
      </c>
      <c r="G72" s="24">
        <v>15187.02</v>
      </c>
      <c r="H72" s="24">
        <v>1.57</v>
      </c>
      <c r="I72" s="31">
        <v>7.14</v>
      </c>
      <c r="J72" s="31"/>
      <c r="K72" s="35" t="s">
        <v>593</v>
      </c>
    </row>
    <row r="73" spans="2:11" x14ac:dyDescent="0.35">
      <c r="B73" s="8" t="s">
        <v>1838</v>
      </c>
      <c r="C73" s="57" t="s">
        <v>1839</v>
      </c>
      <c r="D73" s="54" t="s">
        <v>1840</v>
      </c>
      <c r="E73" s="6" t="s">
        <v>592</v>
      </c>
      <c r="F73" s="19">
        <v>15000</v>
      </c>
      <c r="G73" s="24">
        <v>15170.51</v>
      </c>
      <c r="H73" s="24">
        <v>1.57</v>
      </c>
      <c r="I73" s="31">
        <v>7.7249999999999996</v>
      </c>
      <c r="J73" s="31"/>
      <c r="K73" s="35" t="s">
        <v>593</v>
      </c>
    </row>
    <row r="74" spans="2:11" x14ac:dyDescent="0.35">
      <c r="B74" s="8" t="s">
        <v>1807</v>
      </c>
      <c r="C74" s="57" t="s">
        <v>1161</v>
      </c>
      <c r="D74" s="54" t="s">
        <v>1808</v>
      </c>
      <c r="E74" s="6" t="s">
        <v>1163</v>
      </c>
      <c r="F74" s="19">
        <v>1500</v>
      </c>
      <c r="G74" s="24">
        <v>15060.45</v>
      </c>
      <c r="H74" s="24">
        <v>1.56</v>
      </c>
      <c r="I74" s="31">
        <v>7.9481999999999999</v>
      </c>
      <c r="J74" s="31"/>
      <c r="K74" s="35"/>
    </row>
    <row r="75" spans="2:11" x14ac:dyDescent="0.35">
      <c r="B75" s="8" t="s">
        <v>1841</v>
      </c>
      <c r="C75" s="57" t="s">
        <v>1842</v>
      </c>
      <c r="D75" s="54" t="s">
        <v>1843</v>
      </c>
      <c r="E75" s="6" t="s">
        <v>618</v>
      </c>
      <c r="F75" s="19">
        <v>14000</v>
      </c>
      <c r="G75" s="24">
        <v>14078.6</v>
      </c>
      <c r="H75" s="24">
        <v>1.46</v>
      </c>
      <c r="I75" s="31">
        <v>7.8181000000000003</v>
      </c>
      <c r="J75" s="31"/>
      <c r="K75" s="35" t="s">
        <v>593</v>
      </c>
    </row>
    <row r="76" spans="2:11" x14ac:dyDescent="0.35">
      <c r="B76" s="8" t="s">
        <v>1844</v>
      </c>
      <c r="C76" s="57" t="s">
        <v>1845</v>
      </c>
      <c r="D76" s="54" t="s">
        <v>1846</v>
      </c>
      <c r="E76" s="6" t="s">
        <v>592</v>
      </c>
      <c r="F76" s="19">
        <v>13500</v>
      </c>
      <c r="G76" s="24">
        <v>13561.36</v>
      </c>
      <c r="H76" s="24">
        <v>1.4</v>
      </c>
      <c r="I76" s="31">
        <v>7.8780000000000001</v>
      </c>
      <c r="J76" s="31"/>
      <c r="K76" s="35" t="s">
        <v>593</v>
      </c>
    </row>
    <row r="77" spans="2:11" x14ac:dyDescent="0.35">
      <c r="B77" s="8" t="s">
        <v>1847</v>
      </c>
      <c r="C77" s="57" t="s">
        <v>154</v>
      </c>
      <c r="D77" s="54" t="s">
        <v>1848</v>
      </c>
      <c r="E77" s="6" t="s">
        <v>628</v>
      </c>
      <c r="F77" s="19">
        <v>13500</v>
      </c>
      <c r="G77" s="24">
        <v>13549.73</v>
      </c>
      <c r="H77" s="24">
        <v>1.4</v>
      </c>
      <c r="I77" s="31">
        <v>7.78</v>
      </c>
      <c r="J77" s="31"/>
      <c r="K77" s="35" t="s">
        <v>593</v>
      </c>
    </row>
    <row r="78" spans="2:11" x14ac:dyDescent="0.35">
      <c r="B78" s="8" t="s">
        <v>1849</v>
      </c>
      <c r="C78" s="57" t="s">
        <v>590</v>
      </c>
      <c r="D78" s="54" t="s">
        <v>1850</v>
      </c>
      <c r="E78" s="6" t="s">
        <v>592</v>
      </c>
      <c r="F78" s="19">
        <v>1250</v>
      </c>
      <c r="G78" s="24">
        <v>12732.59</v>
      </c>
      <c r="H78" s="24">
        <v>1.32</v>
      </c>
      <c r="I78" s="31">
        <v>7.45</v>
      </c>
      <c r="J78" s="31"/>
      <c r="K78" s="35" t="s">
        <v>593</v>
      </c>
    </row>
    <row r="79" spans="2:11" x14ac:dyDescent="0.35">
      <c r="B79" s="8" t="s">
        <v>1851</v>
      </c>
      <c r="C79" s="57" t="s">
        <v>1842</v>
      </c>
      <c r="D79" s="54" t="s">
        <v>1852</v>
      </c>
      <c r="E79" s="6" t="s">
        <v>618</v>
      </c>
      <c r="F79" s="19">
        <v>12500</v>
      </c>
      <c r="G79" s="24">
        <v>12596.31</v>
      </c>
      <c r="H79" s="24">
        <v>1.3</v>
      </c>
      <c r="I79" s="31">
        <v>7.7918000000000003</v>
      </c>
      <c r="J79" s="31"/>
      <c r="K79" s="35" t="s">
        <v>593</v>
      </c>
    </row>
    <row r="80" spans="2:11" x14ac:dyDescent="0.35">
      <c r="B80" s="8" t="s">
        <v>1853</v>
      </c>
      <c r="C80" s="57" t="s">
        <v>1854</v>
      </c>
      <c r="D80" s="54" t="s">
        <v>1855</v>
      </c>
      <c r="E80" s="6" t="s">
        <v>592</v>
      </c>
      <c r="F80" s="19">
        <v>12500</v>
      </c>
      <c r="G80" s="24">
        <v>12508.06</v>
      </c>
      <c r="H80" s="24">
        <v>1.29</v>
      </c>
      <c r="I80" s="31">
        <v>7.4105999999999996</v>
      </c>
      <c r="J80" s="31"/>
      <c r="K80" s="35" t="s">
        <v>593</v>
      </c>
    </row>
    <row r="81" spans="2:11" x14ac:dyDescent="0.35">
      <c r="B81" s="8" t="s">
        <v>631</v>
      </c>
      <c r="C81" s="57" t="s">
        <v>580</v>
      </c>
      <c r="D81" s="54" t="s">
        <v>632</v>
      </c>
      <c r="E81" s="6" t="s">
        <v>601</v>
      </c>
      <c r="F81" s="19">
        <v>11200</v>
      </c>
      <c r="G81" s="24">
        <v>11138.72</v>
      </c>
      <c r="H81" s="24">
        <v>1.1499999999999999</v>
      </c>
      <c r="I81" s="31">
        <v>7.6031500000000003</v>
      </c>
      <c r="J81" s="31"/>
      <c r="K81" s="35" t="s">
        <v>593</v>
      </c>
    </row>
    <row r="82" spans="2:11" x14ac:dyDescent="0.35">
      <c r="B82" s="8" t="s">
        <v>1856</v>
      </c>
      <c r="C82" s="57" t="s">
        <v>226</v>
      </c>
      <c r="D82" s="54" t="s">
        <v>1857</v>
      </c>
      <c r="E82" s="6" t="s">
        <v>605</v>
      </c>
      <c r="F82" s="19">
        <v>10000</v>
      </c>
      <c r="G82" s="24">
        <v>10421.379999999999</v>
      </c>
      <c r="H82" s="24">
        <v>1.08</v>
      </c>
      <c r="I82" s="31">
        <v>7.7766999999999999</v>
      </c>
      <c r="J82" s="31"/>
      <c r="K82" s="35" t="s">
        <v>593</v>
      </c>
    </row>
    <row r="83" spans="2:11" x14ac:dyDescent="0.35">
      <c r="B83" s="8" t="s">
        <v>1858</v>
      </c>
      <c r="C83" s="57" t="s">
        <v>226</v>
      </c>
      <c r="D83" s="54" t="s">
        <v>1859</v>
      </c>
      <c r="E83" s="6" t="s">
        <v>605</v>
      </c>
      <c r="F83" s="19">
        <v>10000</v>
      </c>
      <c r="G83" s="24">
        <v>10421.379999999999</v>
      </c>
      <c r="H83" s="24">
        <v>1.08</v>
      </c>
      <c r="I83" s="31">
        <v>7.7766999999999999</v>
      </c>
      <c r="J83" s="31"/>
      <c r="K83" s="35" t="s">
        <v>593</v>
      </c>
    </row>
    <row r="84" spans="2:11" x14ac:dyDescent="0.35">
      <c r="B84" s="8" t="s">
        <v>1860</v>
      </c>
      <c r="C84" s="57" t="s">
        <v>1861</v>
      </c>
      <c r="D84" s="54" t="s">
        <v>1862</v>
      </c>
      <c r="E84" s="6" t="s">
        <v>592</v>
      </c>
      <c r="F84" s="19">
        <v>10000</v>
      </c>
      <c r="G84" s="24">
        <v>10110.620000000001</v>
      </c>
      <c r="H84" s="24">
        <v>1.05</v>
      </c>
      <c r="I84" s="31">
        <v>7.7797000000000001</v>
      </c>
      <c r="J84" s="31"/>
      <c r="K84" s="35" t="s">
        <v>593</v>
      </c>
    </row>
    <row r="85" spans="2:11" x14ac:dyDescent="0.35">
      <c r="B85" s="8" t="s">
        <v>1863</v>
      </c>
      <c r="C85" s="57" t="s">
        <v>1066</v>
      </c>
      <c r="D85" s="54" t="s">
        <v>1864</v>
      </c>
      <c r="E85" s="6" t="s">
        <v>592</v>
      </c>
      <c r="F85" s="19">
        <v>10000</v>
      </c>
      <c r="G85" s="24">
        <v>10098.620000000001</v>
      </c>
      <c r="H85" s="24">
        <v>1.04</v>
      </c>
      <c r="I85" s="31">
        <v>7.1849999999999996</v>
      </c>
      <c r="J85" s="31"/>
      <c r="K85" s="35" t="s">
        <v>593</v>
      </c>
    </row>
    <row r="86" spans="2:11" x14ac:dyDescent="0.35">
      <c r="B86" s="8" t="s">
        <v>656</v>
      </c>
      <c r="C86" s="57" t="s">
        <v>657</v>
      </c>
      <c r="D86" s="54" t="s">
        <v>658</v>
      </c>
      <c r="E86" s="6" t="s">
        <v>592</v>
      </c>
      <c r="F86" s="19">
        <v>10000</v>
      </c>
      <c r="G86" s="24">
        <v>10083.540000000001</v>
      </c>
      <c r="H86" s="24">
        <v>1.04</v>
      </c>
      <c r="I86" s="31">
        <v>7.625</v>
      </c>
      <c r="J86" s="31"/>
      <c r="K86" s="35" t="s">
        <v>593</v>
      </c>
    </row>
    <row r="87" spans="2:11" x14ac:dyDescent="0.35">
      <c r="B87" s="8" t="s">
        <v>792</v>
      </c>
      <c r="C87" s="57" t="s">
        <v>793</v>
      </c>
      <c r="D87" s="54" t="s">
        <v>794</v>
      </c>
      <c r="E87" s="6" t="s">
        <v>592</v>
      </c>
      <c r="F87" s="19">
        <v>100</v>
      </c>
      <c r="G87" s="24">
        <v>10015.83</v>
      </c>
      <c r="H87" s="24">
        <v>1.04</v>
      </c>
      <c r="I87" s="31">
        <v>7.3852000000000002</v>
      </c>
      <c r="J87" s="31">
        <v>7.37798435865</v>
      </c>
      <c r="K87" s="35" t="s">
        <v>593</v>
      </c>
    </row>
    <row r="88" spans="2:11" x14ac:dyDescent="0.35">
      <c r="B88" s="8" t="s">
        <v>1155</v>
      </c>
      <c r="C88" s="57" t="s">
        <v>223</v>
      </c>
      <c r="D88" s="54" t="s">
        <v>1156</v>
      </c>
      <c r="E88" s="6" t="s">
        <v>605</v>
      </c>
      <c r="F88" s="19">
        <v>9700</v>
      </c>
      <c r="G88" s="24">
        <v>9775.74</v>
      </c>
      <c r="H88" s="24">
        <v>1.01</v>
      </c>
      <c r="I88" s="31">
        <v>8.5724</v>
      </c>
      <c r="J88" s="31"/>
      <c r="K88" s="35" t="s">
        <v>593</v>
      </c>
    </row>
    <row r="89" spans="2:11" x14ac:dyDescent="0.35">
      <c r="B89" s="8" t="s">
        <v>1157</v>
      </c>
      <c r="C89" s="57" t="s">
        <v>1158</v>
      </c>
      <c r="D89" s="54" t="s">
        <v>1159</v>
      </c>
      <c r="E89" s="6" t="s">
        <v>592</v>
      </c>
      <c r="F89" s="19">
        <v>970</v>
      </c>
      <c r="G89" s="24">
        <v>9632.2800000000007</v>
      </c>
      <c r="H89" s="24">
        <v>1</v>
      </c>
      <c r="I89" s="31">
        <v>6.3845000000000001</v>
      </c>
      <c r="J89" s="31">
        <v>7.5354611763000001</v>
      </c>
      <c r="K89" s="35" t="s">
        <v>593</v>
      </c>
    </row>
    <row r="90" spans="2:11" x14ac:dyDescent="0.35">
      <c r="B90" s="8" t="s">
        <v>1865</v>
      </c>
      <c r="C90" s="57" t="s">
        <v>642</v>
      </c>
      <c r="D90" s="54" t="s">
        <v>1866</v>
      </c>
      <c r="E90" s="6" t="s">
        <v>644</v>
      </c>
      <c r="F90" s="19">
        <v>9500</v>
      </c>
      <c r="G90" s="24">
        <v>9585.39</v>
      </c>
      <c r="H90" s="24">
        <v>0.99</v>
      </c>
      <c r="I90" s="31">
        <v>7.835</v>
      </c>
      <c r="J90" s="31"/>
      <c r="K90" s="35" t="s">
        <v>593</v>
      </c>
    </row>
    <row r="91" spans="2:11" x14ac:dyDescent="0.35">
      <c r="B91" s="8" t="s">
        <v>608</v>
      </c>
      <c r="C91" s="57" t="s">
        <v>609</v>
      </c>
      <c r="D91" s="54" t="s">
        <v>610</v>
      </c>
      <c r="E91" s="6" t="s">
        <v>605</v>
      </c>
      <c r="F91" s="19">
        <v>85</v>
      </c>
      <c r="G91" s="24">
        <v>8751.84</v>
      </c>
      <c r="H91" s="24">
        <v>0.91</v>
      </c>
      <c r="I91" s="31">
        <v>7.8532000000000002</v>
      </c>
      <c r="J91" s="31"/>
      <c r="K91" s="35" t="s">
        <v>593</v>
      </c>
    </row>
    <row r="92" spans="2:11" x14ac:dyDescent="0.35">
      <c r="B92" s="8" t="s">
        <v>1867</v>
      </c>
      <c r="C92" s="57" t="s">
        <v>223</v>
      </c>
      <c r="D92" s="54" t="s">
        <v>1868</v>
      </c>
      <c r="E92" s="6" t="s">
        <v>605</v>
      </c>
      <c r="F92" s="19">
        <v>7500</v>
      </c>
      <c r="G92" s="24">
        <v>7637.54</v>
      </c>
      <c r="H92" s="24">
        <v>0.79</v>
      </c>
      <c r="I92" s="31">
        <v>8.5333000000000006</v>
      </c>
      <c r="J92" s="31"/>
      <c r="K92" s="35" t="s">
        <v>593</v>
      </c>
    </row>
    <row r="93" spans="2:11" x14ac:dyDescent="0.35">
      <c r="B93" s="8" t="s">
        <v>1869</v>
      </c>
      <c r="C93" s="57" t="s">
        <v>223</v>
      </c>
      <c r="D93" s="54" t="s">
        <v>1870</v>
      </c>
      <c r="E93" s="6" t="s">
        <v>605</v>
      </c>
      <c r="F93" s="19">
        <v>7500</v>
      </c>
      <c r="G93" s="24">
        <v>7553.39</v>
      </c>
      <c r="H93" s="24">
        <v>0.78</v>
      </c>
      <c r="I93" s="31">
        <v>8.3800000000000008</v>
      </c>
      <c r="J93" s="31"/>
      <c r="K93" s="35" t="s">
        <v>593</v>
      </c>
    </row>
    <row r="94" spans="2:11" x14ac:dyDescent="0.35">
      <c r="B94" s="8" t="s">
        <v>1871</v>
      </c>
      <c r="C94" s="57" t="s">
        <v>1861</v>
      </c>
      <c r="D94" s="54" t="s">
        <v>1872</v>
      </c>
      <c r="E94" s="6" t="s">
        <v>635</v>
      </c>
      <c r="F94" s="19">
        <v>750</v>
      </c>
      <c r="G94" s="24">
        <v>7498.95</v>
      </c>
      <c r="H94" s="24">
        <v>0.78</v>
      </c>
      <c r="I94" s="31">
        <v>7.375</v>
      </c>
      <c r="J94" s="31"/>
      <c r="K94" s="35" t="s">
        <v>593</v>
      </c>
    </row>
    <row r="95" spans="2:11" x14ac:dyDescent="0.35">
      <c r="B95" s="8" t="s">
        <v>795</v>
      </c>
      <c r="C95" s="57" t="s">
        <v>796</v>
      </c>
      <c r="D95" s="54" t="s">
        <v>797</v>
      </c>
      <c r="E95" s="6" t="s">
        <v>791</v>
      </c>
      <c r="F95" s="19">
        <v>7000</v>
      </c>
      <c r="G95" s="24">
        <v>7020.16</v>
      </c>
      <c r="H95" s="24">
        <v>0.73</v>
      </c>
      <c r="I95" s="31">
        <v>8.2074999999999996</v>
      </c>
      <c r="J95" s="31"/>
      <c r="K95" s="35" t="s">
        <v>593</v>
      </c>
    </row>
    <row r="96" spans="2:11" x14ac:dyDescent="0.35">
      <c r="B96" s="8" t="s">
        <v>701</v>
      </c>
      <c r="C96" s="57" t="s">
        <v>679</v>
      </c>
      <c r="D96" s="54" t="s">
        <v>702</v>
      </c>
      <c r="E96" s="6" t="s">
        <v>681</v>
      </c>
      <c r="F96" s="19">
        <v>6500</v>
      </c>
      <c r="G96" s="24">
        <v>6502.2</v>
      </c>
      <c r="H96" s="24">
        <v>0.67</v>
      </c>
      <c r="I96" s="31">
        <v>9.7248999999999999</v>
      </c>
      <c r="J96" s="31"/>
      <c r="K96" s="35" t="s">
        <v>593</v>
      </c>
    </row>
    <row r="97" spans="2:11" x14ac:dyDescent="0.35">
      <c r="B97" s="8" t="s">
        <v>1873</v>
      </c>
      <c r="C97" s="57" t="s">
        <v>1161</v>
      </c>
      <c r="D97" s="54" t="s">
        <v>1874</v>
      </c>
      <c r="E97" s="6" t="s">
        <v>1163</v>
      </c>
      <c r="F97" s="19">
        <v>600</v>
      </c>
      <c r="G97" s="24">
        <v>6068.14</v>
      </c>
      <c r="H97" s="24">
        <v>0.63</v>
      </c>
      <c r="I97" s="31">
        <v>7.9490999999999996</v>
      </c>
      <c r="J97" s="31"/>
      <c r="K97" s="35" t="s">
        <v>593</v>
      </c>
    </row>
    <row r="98" spans="2:11" x14ac:dyDescent="0.35">
      <c r="B98" s="8" t="s">
        <v>1875</v>
      </c>
      <c r="C98" s="57" t="s">
        <v>1876</v>
      </c>
      <c r="D98" s="54" t="s">
        <v>1877</v>
      </c>
      <c r="E98" s="6" t="s">
        <v>1878</v>
      </c>
      <c r="F98" s="19">
        <v>54</v>
      </c>
      <c r="G98" s="24">
        <v>5483.55</v>
      </c>
      <c r="H98" s="24">
        <v>0.56999999999999995</v>
      </c>
      <c r="I98" s="31">
        <v>8.0359999999999996</v>
      </c>
      <c r="J98" s="31"/>
      <c r="K98" s="35"/>
    </row>
    <row r="99" spans="2:11" x14ac:dyDescent="0.35">
      <c r="B99" s="8" t="s">
        <v>619</v>
      </c>
      <c r="C99" s="57" t="s">
        <v>620</v>
      </c>
      <c r="D99" s="54" t="s">
        <v>621</v>
      </c>
      <c r="E99" s="6" t="s">
        <v>592</v>
      </c>
      <c r="F99" s="19">
        <v>5000</v>
      </c>
      <c r="G99" s="24">
        <v>5138.21</v>
      </c>
      <c r="H99" s="24">
        <v>0.53</v>
      </c>
      <c r="I99" s="31">
        <v>7.4580000000000002</v>
      </c>
      <c r="J99" s="31"/>
      <c r="K99" s="35" t="s">
        <v>593</v>
      </c>
    </row>
    <row r="100" spans="2:11" x14ac:dyDescent="0.35">
      <c r="B100" s="8" t="s">
        <v>1879</v>
      </c>
      <c r="C100" s="57" t="s">
        <v>1880</v>
      </c>
      <c r="D100" s="54" t="s">
        <v>1881</v>
      </c>
      <c r="E100" s="6" t="s">
        <v>592</v>
      </c>
      <c r="F100" s="19">
        <v>5000</v>
      </c>
      <c r="G100" s="24">
        <v>5114.26</v>
      </c>
      <c r="H100" s="24">
        <v>0.53</v>
      </c>
      <c r="I100" s="31">
        <v>7.47</v>
      </c>
      <c r="J100" s="31"/>
      <c r="K100" s="35" t="s">
        <v>593</v>
      </c>
    </row>
    <row r="101" spans="2:11" x14ac:dyDescent="0.35">
      <c r="B101" s="8" t="s">
        <v>1882</v>
      </c>
      <c r="C101" s="57" t="s">
        <v>620</v>
      </c>
      <c r="D101" s="54" t="s">
        <v>1883</v>
      </c>
      <c r="E101" s="6" t="s">
        <v>592</v>
      </c>
      <c r="F101" s="19">
        <v>5000</v>
      </c>
      <c r="G101" s="24">
        <v>5106.34</v>
      </c>
      <c r="H101" s="24">
        <v>0.53</v>
      </c>
      <c r="I101" s="31">
        <v>7.4581999999999997</v>
      </c>
      <c r="J101" s="31"/>
      <c r="K101" s="35" t="s">
        <v>593</v>
      </c>
    </row>
    <row r="102" spans="2:11" x14ac:dyDescent="0.35">
      <c r="B102" s="8" t="s">
        <v>1884</v>
      </c>
      <c r="C102" s="57" t="s">
        <v>1861</v>
      </c>
      <c r="D102" s="54" t="s">
        <v>1885</v>
      </c>
      <c r="E102" s="6" t="s">
        <v>592</v>
      </c>
      <c r="F102" s="19">
        <v>5000</v>
      </c>
      <c r="G102" s="24">
        <v>5055.41</v>
      </c>
      <c r="H102" s="24">
        <v>0.52</v>
      </c>
      <c r="I102" s="31">
        <v>7.7797000000000001</v>
      </c>
      <c r="J102" s="31"/>
      <c r="K102" s="35" t="s">
        <v>593</v>
      </c>
    </row>
    <row r="103" spans="2:11" x14ac:dyDescent="0.35">
      <c r="B103" s="8" t="s">
        <v>1886</v>
      </c>
      <c r="C103" s="57" t="s">
        <v>1839</v>
      </c>
      <c r="D103" s="54" t="s">
        <v>1887</v>
      </c>
      <c r="E103" s="6" t="s">
        <v>592</v>
      </c>
      <c r="F103" s="19">
        <v>5000</v>
      </c>
      <c r="G103" s="24">
        <v>5015.3599999999997</v>
      </c>
      <c r="H103" s="24">
        <v>0.52</v>
      </c>
      <c r="I103" s="31">
        <v>7.66</v>
      </c>
      <c r="J103" s="31"/>
      <c r="K103" s="35" t="s">
        <v>593</v>
      </c>
    </row>
    <row r="104" spans="2:11" x14ac:dyDescent="0.35">
      <c r="B104" s="8" t="s">
        <v>1888</v>
      </c>
      <c r="C104" s="57" t="s">
        <v>1889</v>
      </c>
      <c r="D104" s="54" t="s">
        <v>1890</v>
      </c>
      <c r="E104" s="6" t="s">
        <v>605</v>
      </c>
      <c r="F104" s="19">
        <v>30</v>
      </c>
      <c r="G104" s="24">
        <v>3019.04</v>
      </c>
      <c r="H104" s="24">
        <v>0.31</v>
      </c>
      <c r="I104" s="31">
        <v>8.3400903</v>
      </c>
      <c r="J104" s="31"/>
      <c r="K104" s="35" t="s">
        <v>593</v>
      </c>
    </row>
    <row r="105" spans="2:11" x14ac:dyDescent="0.35">
      <c r="B105" s="8" t="s">
        <v>1891</v>
      </c>
      <c r="C105" s="57" t="s">
        <v>223</v>
      </c>
      <c r="D105" s="54" t="s">
        <v>1892</v>
      </c>
      <c r="E105" s="6" t="s">
        <v>605</v>
      </c>
      <c r="F105" s="19">
        <v>2500</v>
      </c>
      <c r="G105" s="24">
        <v>2499.4</v>
      </c>
      <c r="H105" s="24">
        <v>0.26</v>
      </c>
      <c r="I105" s="31">
        <v>8.3874999999999993</v>
      </c>
      <c r="J105" s="31"/>
      <c r="K105" s="35" t="s">
        <v>593</v>
      </c>
    </row>
    <row r="106" spans="2:11" x14ac:dyDescent="0.35">
      <c r="B106" s="8" t="s">
        <v>1893</v>
      </c>
      <c r="C106" s="57" t="s">
        <v>1889</v>
      </c>
      <c r="D106" s="54" t="s">
        <v>1894</v>
      </c>
      <c r="E106" s="6" t="s">
        <v>605</v>
      </c>
      <c r="F106" s="19">
        <v>19</v>
      </c>
      <c r="G106" s="24">
        <v>1901.65</v>
      </c>
      <c r="H106" s="24">
        <v>0.2</v>
      </c>
      <c r="I106" s="31">
        <v>8.4342573999999999</v>
      </c>
      <c r="J106" s="31"/>
      <c r="K106" s="35" t="s">
        <v>593</v>
      </c>
    </row>
    <row r="107" spans="2:11" x14ac:dyDescent="0.35">
      <c r="B107" s="8" t="s">
        <v>1895</v>
      </c>
      <c r="C107" s="57" t="s">
        <v>1889</v>
      </c>
      <c r="D107" s="54" t="s">
        <v>1896</v>
      </c>
      <c r="E107" s="6" t="s">
        <v>605</v>
      </c>
      <c r="F107" s="19">
        <v>1</v>
      </c>
      <c r="G107" s="24">
        <v>100.29</v>
      </c>
      <c r="H107" s="24">
        <v>0.01</v>
      </c>
      <c r="I107" s="31">
        <v>8.4475874999999991</v>
      </c>
      <c r="J107" s="31"/>
      <c r="K107" s="35" t="s">
        <v>593</v>
      </c>
    </row>
    <row r="108" spans="2:11" x14ac:dyDescent="0.35">
      <c r="C108" s="58" t="s">
        <v>175</v>
      </c>
      <c r="D108" s="54"/>
      <c r="E108" s="6"/>
      <c r="F108" s="19"/>
      <c r="G108" s="25">
        <v>569046.99</v>
      </c>
      <c r="H108" s="25">
        <v>58.89</v>
      </c>
      <c r="I108" s="31"/>
      <c r="J108" s="31"/>
      <c r="K108" s="35"/>
    </row>
    <row r="109" spans="2:11" x14ac:dyDescent="0.35">
      <c r="C109" s="57"/>
      <c r="D109" s="54"/>
      <c r="E109" s="6"/>
      <c r="F109" s="19"/>
      <c r="G109" s="24"/>
      <c r="H109" s="24"/>
      <c r="I109" s="31"/>
      <c r="J109" s="31"/>
      <c r="K109" s="35"/>
    </row>
    <row r="110" spans="2:11" x14ac:dyDescent="0.35">
      <c r="C110" s="58" t="s">
        <v>7</v>
      </c>
      <c r="D110" s="54"/>
      <c r="E110" s="6"/>
      <c r="F110" s="19"/>
      <c r="G110" s="24" t="s">
        <v>2</v>
      </c>
      <c r="H110" s="24" t="s">
        <v>2</v>
      </c>
      <c r="I110" s="31"/>
      <c r="J110" s="31"/>
      <c r="K110" s="35"/>
    </row>
    <row r="111" spans="2:11" x14ac:dyDescent="0.35">
      <c r="C111" s="57"/>
      <c r="D111" s="54"/>
      <c r="E111" s="6"/>
      <c r="F111" s="19"/>
      <c r="G111" s="24"/>
      <c r="H111" s="24"/>
      <c r="I111" s="31"/>
      <c r="J111" s="31"/>
      <c r="K111" s="35"/>
    </row>
    <row r="112" spans="2:11" x14ac:dyDescent="0.35">
      <c r="C112" s="58" t="s">
        <v>8</v>
      </c>
      <c r="D112" s="54"/>
      <c r="E112" s="6"/>
      <c r="F112" s="19"/>
      <c r="G112" s="24" t="s">
        <v>2</v>
      </c>
      <c r="H112" s="24" t="s">
        <v>2</v>
      </c>
      <c r="I112" s="31"/>
      <c r="J112" s="31"/>
      <c r="K112" s="35"/>
    </row>
    <row r="113" spans="2:11" x14ac:dyDescent="0.35">
      <c r="C113" s="57"/>
      <c r="D113" s="54"/>
      <c r="E113" s="6"/>
      <c r="F113" s="19"/>
      <c r="G113" s="24"/>
      <c r="H113" s="24"/>
      <c r="I113" s="31"/>
      <c r="J113" s="31"/>
      <c r="K113" s="35"/>
    </row>
    <row r="114" spans="2:11" x14ac:dyDescent="0.35">
      <c r="C114" s="59" t="s">
        <v>9</v>
      </c>
      <c r="D114" s="54"/>
      <c r="E114" s="6"/>
      <c r="F114" s="19"/>
      <c r="G114" s="24"/>
      <c r="H114" s="24"/>
      <c r="I114" s="31"/>
      <c r="J114" s="31"/>
      <c r="K114" s="35"/>
    </row>
    <row r="115" spans="2:11" x14ac:dyDescent="0.35">
      <c r="B115" s="8" t="s">
        <v>809</v>
      </c>
      <c r="C115" s="57" t="s">
        <v>810</v>
      </c>
      <c r="D115" s="54" t="s">
        <v>811</v>
      </c>
      <c r="E115" s="6" t="s">
        <v>189</v>
      </c>
      <c r="F115" s="19">
        <v>37500000</v>
      </c>
      <c r="G115" s="24">
        <v>39470.06</v>
      </c>
      <c r="H115" s="24">
        <v>4.08</v>
      </c>
      <c r="I115" s="31">
        <v>7.0679812000000002</v>
      </c>
      <c r="J115" s="31"/>
      <c r="K115" s="35"/>
    </row>
    <row r="116" spans="2:11" x14ac:dyDescent="0.35">
      <c r="B116" s="8" t="s">
        <v>1897</v>
      </c>
      <c r="C116" s="57" t="s">
        <v>1898</v>
      </c>
      <c r="D116" s="54" t="s">
        <v>1899</v>
      </c>
      <c r="E116" s="6" t="s">
        <v>189</v>
      </c>
      <c r="F116" s="19">
        <v>7500000</v>
      </c>
      <c r="G116" s="24">
        <v>7645.31</v>
      </c>
      <c r="H116" s="24">
        <v>0.79</v>
      </c>
      <c r="I116" s="31">
        <v>6.5255089999999996</v>
      </c>
      <c r="J116" s="31"/>
      <c r="K116" s="35"/>
    </row>
    <row r="117" spans="2:11" x14ac:dyDescent="0.35">
      <c r="B117" s="8" t="s">
        <v>710</v>
      </c>
      <c r="C117" s="57" t="s">
        <v>711</v>
      </c>
      <c r="D117" s="54" t="s">
        <v>712</v>
      </c>
      <c r="E117" s="6" t="s">
        <v>189</v>
      </c>
      <c r="F117" s="19">
        <v>5000000</v>
      </c>
      <c r="G117" s="24">
        <v>5073.7</v>
      </c>
      <c r="H117" s="24">
        <v>0.52</v>
      </c>
      <c r="I117" s="31">
        <v>6.6871023999999997</v>
      </c>
      <c r="J117" s="31"/>
      <c r="K117" s="35"/>
    </row>
    <row r="118" spans="2:11" x14ac:dyDescent="0.35">
      <c r="C118" s="58" t="s">
        <v>175</v>
      </c>
      <c r="D118" s="54"/>
      <c r="E118" s="6"/>
      <c r="F118" s="19"/>
      <c r="G118" s="25">
        <v>52189.07</v>
      </c>
      <c r="H118" s="25">
        <v>5.39</v>
      </c>
      <c r="I118" s="31"/>
      <c r="J118" s="31"/>
      <c r="K118" s="35"/>
    </row>
    <row r="119" spans="2:11" x14ac:dyDescent="0.35">
      <c r="C119" s="57"/>
      <c r="D119" s="54"/>
      <c r="E119" s="6"/>
      <c r="F119" s="19"/>
      <c r="G119" s="24"/>
      <c r="H119" s="24"/>
      <c r="I119" s="31"/>
      <c r="J119" s="31"/>
      <c r="K119" s="35"/>
    </row>
    <row r="120" spans="2:11" x14ac:dyDescent="0.35">
      <c r="C120" s="59" t="s">
        <v>10</v>
      </c>
      <c r="D120" s="54"/>
      <c r="E120" s="6"/>
      <c r="F120" s="19"/>
      <c r="G120" s="24"/>
      <c r="H120" s="24"/>
      <c r="I120" s="31"/>
      <c r="J120" s="31"/>
      <c r="K120" s="35"/>
    </row>
    <row r="121" spans="2:11" x14ac:dyDescent="0.35">
      <c r="B121" s="8" t="s">
        <v>743</v>
      </c>
      <c r="C121" s="57" t="s">
        <v>744</v>
      </c>
      <c r="D121" s="54" t="s">
        <v>745</v>
      </c>
      <c r="E121" s="6" t="s">
        <v>189</v>
      </c>
      <c r="F121" s="19">
        <v>25000000</v>
      </c>
      <c r="G121" s="24">
        <v>25212.95</v>
      </c>
      <c r="H121" s="24">
        <v>2.61</v>
      </c>
      <c r="I121" s="31">
        <v>7.1431483</v>
      </c>
      <c r="J121" s="31"/>
      <c r="K121" s="35"/>
    </row>
    <row r="122" spans="2:11" x14ac:dyDescent="0.35">
      <c r="B122" s="8" t="s">
        <v>1900</v>
      </c>
      <c r="C122" s="57" t="s">
        <v>1901</v>
      </c>
      <c r="D122" s="54" t="s">
        <v>1902</v>
      </c>
      <c r="E122" s="6" t="s">
        <v>189</v>
      </c>
      <c r="F122" s="19">
        <v>20000000</v>
      </c>
      <c r="G122" s="24">
        <v>20519.12</v>
      </c>
      <c r="H122" s="24">
        <v>2.12</v>
      </c>
      <c r="I122" s="31">
        <v>7.1070894999999998</v>
      </c>
      <c r="J122" s="31"/>
      <c r="K122" s="35"/>
    </row>
    <row r="123" spans="2:11" x14ac:dyDescent="0.35">
      <c r="B123" s="8" t="s">
        <v>1529</v>
      </c>
      <c r="C123" s="57" t="s">
        <v>1530</v>
      </c>
      <c r="D123" s="54" t="s">
        <v>1531</v>
      </c>
      <c r="E123" s="6" t="s">
        <v>189</v>
      </c>
      <c r="F123" s="19">
        <v>11162700</v>
      </c>
      <c r="G123" s="24">
        <v>11405.58</v>
      </c>
      <c r="H123" s="24">
        <v>1.18</v>
      </c>
      <c r="I123" s="31">
        <v>7.0817746000000001</v>
      </c>
      <c r="J123" s="31"/>
      <c r="K123" s="35"/>
    </row>
    <row r="124" spans="2:11" x14ac:dyDescent="0.35">
      <c r="B124" s="8" t="s">
        <v>1903</v>
      </c>
      <c r="C124" s="57" t="s">
        <v>1904</v>
      </c>
      <c r="D124" s="54" t="s">
        <v>1905</v>
      </c>
      <c r="E124" s="6" t="s">
        <v>189</v>
      </c>
      <c r="F124" s="19">
        <v>10000000</v>
      </c>
      <c r="G124" s="24">
        <v>10279.08</v>
      </c>
      <c r="H124" s="24">
        <v>1.06</v>
      </c>
      <c r="I124" s="31">
        <v>7.1044394999999998</v>
      </c>
      <c r="J124" s="31"/>
      <c r="K124" s="35"/>
    </row>
    <row r="125" spans="2:11" x14ac:dyDescent="0.35">
      <c r="B125" s="8" t="s">
        <v>1906</v>
      </c>
      <c r="C125" s="57" t="s">
        <v>1907</v>
      </c>
      <c r="D125" s="54" t="s">
        <v>1908</v>
      </c>
      <c r="E125" s="6" t="s">
        <v>189</v>
      </c>
      <c r="F125" s="19">
        <v>9000000</v>
      </c>
      <c r="G125" s="24">
        <v>9326.2099999999991</v>
      </c>
      <c r="H125" s="24">
        <v>0.96</v>
      </c>
      <c r="I125" s="31">
        <v>7.0384471</v>
      </c>
      <c r="J125" s="31"/>
      <c r="K125" s="35"/>
    </row>
    <row r="126" spans="2:11" x14ac:dyDescent="0.35">
      <c r="B126" s="8" t="s">
        <v>1909</v>
      </c>
      <c r="C126" s="57" t="s">
        <v>1910</v>
      </c>
      <c r="D126" s="54" t="s">
        <v>1911</v>
      </c>
      <c r="E126" s="6" t="s">
        <v>189</v>
      </c>
      <c r="F126" s="19">
        <v>3000000</v>
      </c>
      <c r="G126" s="24">
        <v>3121.58</v>
      </c>
      <c r="H126" s="24">
        <v>0.32</v>
      </c>
      <c r="I126" s="31">
        <v>7.0384471</v>
      </c>
      <c r="J126" s="31"/>
      <c r="K126" s="35"/>
    </row>
    <row r="127" spans="2:11" x14ac:dyDescent="0.35">
      <c r="B127" s="8" t="s">
        <v>1912</v>
      </c>
      <c r="C127" s="57" t="s">
        <v>1913</v>
      </c>
      <c r="D127" s="54" t="s">
        <v>1914</v>
      </c>
      <c r="E127" s="6" t="s">
        <v>189</v>
      </c>
      <c r="F127" s="19">
        <v>617000</v>
      </c>
      <c r="G127" s="24">
        <v>630.41</v>
      </c>
      <c r="H127" s="24">
        <v>7.0000000000000007E-2</v>
      </c>
      <c r="I127" s="31">
        <v>7.0835878000000001</v>
      </c>
      <c r="J127" s="31"/>
      <c r="K127" s="35"/>
    </row>
    <row r="128" spans="2:11" x14ac:dyDescent="0.35">
      <c r="B128" s="8" t="s">
        <v>1915</v>
      </c>
      <c r="C128" s="57" t="s">
        <v>1916</v>
      </c>
      <c r="D128" s="54" t="s">
        <v>1917</v>
      </c>
      <c r="E128" s="6" t="s">
        <v>189</v>
      </c>
      <c r="F128" s="19">
        <v>307200</v>
      </c>
      <c r="G128" s="24">
        <v>323.07</v>
      </c>
      <c r="H128" s="24">
        <v>0.03</v>
      </c>
      <c r="I128" s="31">
        <v>7.0556717999999998</v>
      </c>
      <c r="J128" s="31"/>
      <c r="K128" s="35"/>
    </row>
    <row r="129" spans="1:11" x14ac:dyDescent="0.35">
      <c r="C129" s="58" t="s">
        <v>175</v>
      </c>
      <c r="D129" s="54"/>
      <c r="E129" s="6"/>
      <c r="F129" s="19"/>
      <c r="G129" s="25">
        <v>80818</v>
      </c>
      <c r="H129" s="25">
        <v>8.35</v>
      </c>
      <c r="I129" s="31"/>
      <c r="J129" s="31"/>
      <c r="K129" s="35"/>
    </row>
    <row r="130" spans="1:11" x14ac:dyDescent="0.35">
      <c r="C130" s="57"/>
      <c r="D130" s="54"/>
      <c r="E130" s="6"/>
      <c r="F130" s="19"/>
      <c r="G130" s="24"/>
      <c r="H130" s="24"/>
      <c r="I130" s="31"/>
      <c r="J130" s="31"/>
      <c r="K130" s="35"/>
    </row>
    <row r="131" spans="1:11" x14ac:dyDescent="0.35">
      <c r="C131" s="58" t="s">
        <v>11</v>
      </c>
      <c r="D131" s="54"/>
      <c r="E131" s="6"/>
      <c r="F131" s="19"/>
      <c r="G131" s="24"/>
      <c r="H131" s="24"/>
      <c r="I131" s="31"/>
      <c r="J131" s="31"/>
      <c r="K131" s="35"/>
    </row>
    <row r="132" spans="1:11" x14ac:dyDescent="0.35">
      <c r="C132" s="57"/>
      <c r="D132" s="54"/>
      <c r="E132" s="6"/>
      <c r="F132" s="19"/>
      <c r="G132" s="24"/>
      <c r="H132" s="24"/>
      <c r="I132" s="31"/>
      <c r="J132" s="31"/>
      <c r="K132" s="35"/>
    </row>
    <row r="133" spans="1:11" x14ac:dyDescent="0.35">
      <c r="C133" s="58" t="s">
        <v>13</v>
      </c>
      <c r="D133" s="54"/>
      <c r="E133" s="6"/>
      <c r="F133" s="19"/>
      <c r="G133" s="24" t="s">
        <v>2</v>
      </c>
      <c r="H133" s="24" t="s">
        <v>2</v>
      </c>
      <c r="I133" s="31"/>
      <c r="J133" s="31"/>
      <c r="K133" s="35"/>
    </row>
    <row r="134" spans="1:11" x14ac:dyDescent="0.35">
      <c r="C134" s="57"/>
      <c r="D134" s="54"/>
      <c r="E134" s="6"/>
      <c r="F134" s="19"/>
      <c r="G134" s="24"/>
      <c r="H134" s="24"/>
      <c r="I134" s="31"/>
      <c r="J134" s="31"/>
      <c r="K134" s="35"/>
    </row>
    <row r="135" spans="1:11" x14ac:dyDescent="0.35">
      <c r="C135" s="58" t="s">
        <v>14</v>
      </c>
      <c r="D135" s="54"/>
      <c r="E135" s="6"/>
      <c r="F135" s="19"/>
      <c r="G135" s="24" t="s">
        <v>2</v>
      </c>
      <c r="H135" s="24" t="s">
        <v>2</v>
      </c>
      <c r="I135" s="31"/>
      <c r="J135" s="31"/>
      <c r="K135" s="35"/>
    </row>
    <row r="136" spans="1:11" x14ac:dyDescent="0.35">
      <c r="C136" s="57"/>
      <c r="D136" s="54"/>
      <c r="E136" s="6"/>
      <c r="F136" s="19"/>
      <c r="G136" s="24"/>
      <c r="H136" s="24"/>
      <c r="I136" s="31"/>
      <c r="J136" s="31"/>
      <c r="K136" s="35"/>
    </row>
    <row r="137" spans="1:11" x14ac:dyDescent="0.35">
      <c r="C137" s="58" t="s">
        <v>15</v>
      </c>
      <c r="D137" s="54"/>
      <c r="E137" s="6"/>
      <c r="F137" s="19"/>
      <c r="G137" s="24" t="s">
        <v>2</v>
      </c>
      <c r="H137" s="24" t="s">
        <v>2</v>
      </c>
      <c r="I137" s="31"/>
      <c r="J137" s="31"/>
      <c r="K137" s="35"/>
    </row>
    <row r="138" spans="1:11" x14ac:dyDescent="0.35">
      <c r="C138" s="57"/>
      <c r="D138" s="54"/>
      <c r="E138" s="6"/>
      <c r="F138" s="19"/>
      <c r="G138" s="24"/>
      <c r="H138" s="24"/>
      <c r="I138" s="31"/>
      <c r="J138" s="31"/>
      <c r="K138" s="35"/>
    </row>
    <row r="139" spans="1:11" x14ac:dyDescent="0.35">
      <c r="C139" s="58" t="s">
        <v>16</v>
      </c>
      <c r="D139" s="54"/>
      <c r="E139" s="6"/>
      <c r="F139" s="19"/>
      <c r="G139" s="24" t="s">
        <v>2</v>
      </c>
      <c r="H139" s="24" t="s">
        <v>2</v>
      </c>
      <c r="I139" s="31"/>
      <c r="J139" s="31"/>
      <c r="K139" s="35"/>
    </row>
    <row r="140" spans="1:11" x14ac:dyDescent="0.35">
      <c r="C140" s="57"/>
      <c r="D140" s="54"/>
      <c r="E140" s="6"/>
      <c r="F140" s="19"/>
      <c r="G140" s="24"/>
      <c r="H140" s="24"/>
      <c r="I140" s="31"/>
      <c r="J140" s="31"/>
      <c r="K140" s="35"/>
    </row>
    <row r="141" spans="1:11" x14ac:dyDescent="0.35">
      <c r="C141" s="58" t="s">
        <v>17</v>
      </c>
      <c r="D141" s="54"/>
      <c r="E141" s="6"/>
      <c r="F141" s="19"/>
      <c r="G141" s="24" t="s">
        <v>2</v>
      </c>
      <c r="H141" s="24" t="s">
        <v>2</v>
      </c>
      <c r="I141" s="31"/>
      <c r="J141" s="31"/>
      <c r="K141" s="35"/>
    </row>
    <row r="142" spans="1:11" x14ac:dyDescent="0.35">
      <c r="C142" s="57"/>
      <c r="D142" s="54"/>
      <c r="E142" s="6"/>
      <c r="F142" s="19"/>
      <c r="G142" s="24"/>
      <c r="H142" s="24"/>
      <c r="I142" s="31"/>
      <c r="J142" s="31"/>
      <c r="K142" s="35"/>
    </row>
    <row r="143" spans="1:11" x14ac:dyDescent="0.35">
      <c r="A143" s="10"/>
      <c r="B143" s="28"/>
      <c r="C143" s="58" t="s">
        <v>18</v>
      </c>
      <c r="D143" s="54"/>
      <c r="E143" s="6"/>
      <c r="F143" s="19"/>
      <c r="G143" s="24"/>
      <c r="H143" s="24"/>
      <c r="I143" s="31"/>
      <c r="J143" s="31"/>
      <c r="K143" s="35"/>
    </row>
    <row r="144" spans="1:11" x14ac:dyDescent="0.35">
      <c r="A144" s="28"/>
      <c r="B144" s="28"/>
      <c r="C144" s="58" t="s">
        <v>19</v>
      </c>
      <c r="D144" s="54"/>
      <c r="E144" s="6"/>
      <c r="F144" s="19"/>
      <c r="G144" s="24" t="s">
        <v>2</v>
      </c>
      <c r="H144" s="24" t="s">
        <v>2</v>
      </c>
      <c r="I144" s="31"/>
      <c r="J144" s="31"/>
      <c r="K144" s="35"/>
    </row>
    <row r="145" spans="1:11" x14ac:dyDescent="0.35">
      <c r="A145" s="28"/>
      <c r="B145" s="28"/>
      <c r="C145" s="58"/>
      <c r="D145" s="54"/>
      <c r="E145" s="6"/>
      <c r="F145" s="19"/>
      <c r="G145" s="24"/>
      <c r="H145" s="24"/>
      <c r="I145" s="31"/>
      <c r="J145" s="31"/>
      <c r="K145" s="35"/>
    </row>
    <row r="146" spans="1:11" x14ac:dyDescent="0.35">
      <c r="C146" s="59" t="s">
        <v>20</v>
      </c>
      <c r="D146" s="54"/>
      <c r="E146" s="6"/>
      <c r="F146" s="19"/>
      <c r="G146" s="24"/>
      <c r="H146" s="24"/>
      <c r="I146" s="31"/>
      <c r="J146" s="31"/>
      <c r="K146" s="35"/>
    </row>
    <row r="147" spans="1:11" x14ac:dyDescent="0.35">
      <c r="B147" s="8" t="s">
        <v>812</v>
      </c>
      <c r="C147" s="57" t="s">
        <v>5137</v>
      </c>
      <c r="D147" s="54" t="s">
        <v>813</v>
      </c>
      <c r="E147" s="6" t="s">
        <v>814</v>
      </c>
      <c r="F147" s="19">
        <v>24879.05</v>
      </c>
      <c r="G147" s="24">
        <v>2745.31</v>
      </c>
      <c r="H147" s="24">
        <v>0.28000000000000003</v>
      </c>
      <c r="I147" s="31">
        <v>6.46</v>
      </c>
      <c r="J147" s="31"/>
      <c r="K147" s="35"/>
    </row>
    <row r="148" spans="1:11" x14ac:dyDescent="0.35">
      <c r="C148" s="58" t="s">
        <v>175</v>
      </c>
      <c r="D148" s="54"/>
      <c r="E148" s="6"/>
      <c r="F148" s="19"/>
      <c r="G148" s="25">
        <v>2745.31</v>
      </c>
      <c r="H148" s="25">
        <v>0.28000000000000003</v>
      </c>
      <c r="I148" s="31"/>
      <c r="J148" s="31"/>
      <c r="K148" s="35"/>
    </row>
    <row r="149" spans="1:11" x14ac:dyDescent="0.35">
      <c r="C149" s="57"/>
      <c r="D149" s="54"/>
      <c r="E149" s="6"/>
      <c r="F149" s="19"/>
      <c r="G149" s="24"/>
      <c r="H149" s="24"/>
      <c r="I149" s="31"/>
      <c r="J149" s="31"/>
      <c r="K149" s="35"/>
    </row>
    <row r="150" spans="1:11" x14ac:dyDescent="0.35">
      <c r="C150" s="58" t="s">
        <v>21</v>
      </c>
      <c r="D150" s="54"/>
      <c r="E150" s="6"/>
      <c r="F150" s="19"/>
      <c r="G150" s="24" t="s">
        <v>2</v>
      </c>
      <c r="H150" s="24" t="s">
        <v>2</v>
      </c>
      <c r="I150" s="31"/>
      <c r="J150" s="31"/>
      <c r="K150" s="35"/>
    </row>
    <row r="151" spans="1:11" x14ac:dyDescent="0.35">
      <c r="C151" s="57"/>
      <c r="D151" s="54"/>
      <c r="E151" s="6"/>
      <c r="F151" s="19"/>
      <c r="G151" s="24"/>
      <c r="H151" s="24"/>
      <c r="I151" s="31"/>
      <c r="J151" s="31"/>
      <c r="K151" s="35"/>
    </row>
    <row r="152" spans="1:11" x14ac:dyDescent="0.35">
      <c r="C152" s="58" t="s">
        <v>22</v>
      </c>
      <c r="D152" s="54"/>
      <c r="E152" s="6"/>
      <c r="F152" s="19"/>
      <c r="G152" s="24" t="s">
        <v>2</v>
      </c>
      <c r="H152" s="24" t="s">
        <v>2</v>
      </c>
      <c r="I152" s="31"/>
      <c r="J152" s="31"/>
      <c r="K152" s="35"/>
    </row>
    <row r="153" spans="1:11" x14ac:dyDescent="0.35">
      <c r="C153" s="57"/>
      <c r="D153" s="54"/>
      <c r="E153" s="6"/>
      <c r="F153" s="19"/>
      <c r="G153" s="24"/>
      <c r="H153" s="24"/>
      <c r="I153" s="31"/>
      <c r="J153" s="31"/>
      <c r="K153" s="35"/>
    </row>
    <row r="154" spans="1:11" x14ac:dyDescent="0.35">
      <c r="C154" s="58" t="s">
        <v>23</v>
      </c>
      <c r="D154" s="54"/>
      <c r="E154" s="6"/>
      <c r="F154" s="19"/>
      <c r="G154" s="24" t="s">
        <v>2</v>
      </c>
      <c r="H154" s="24" t="s">
        <v>2</v>
      </c>
      <c r="I154" s="31"/>
      <c r="J154" s="31"/>
      <c r="K154" s="35"/>
    </row>
    <row r="155" spans="1:11" x14ac:dyDescent="0.35">
      <c r="C155" s="57"/>
      <c r="D155" s="54"/>
      <c r="E155" s="6"/>
      <c r="F155" s="19"/>
      <c r="G155" s="24"/>
      <c r="H155" s="24"/>
      <c r="I155" s="31"/>
      <c r="J155" s="31"/>
      <c r="K155" s="35"/>
    </row>
    <row r="156" spans="1:11" x14ac:dyDescent="0.35">
      <c r="C156" s="59" t="s">
        <v>24</v>
      </c>
      <c r="D156" s="54"/>
      <c r="E156" s="6"/>
      <c r="F156" s="19"/>
      <c r="G156" s="24"/>
      <c r="H156" s="24"/>
      <c r="I156" s="31"/>
      <c r="J156" s="31"/>
      <c r="K156" s="35"/>
    </row>
    <row r="157" spans="1:11" x14ac:dyDescent="0.35">
      <c r="B157" s="8" t="s">
        <v>190</v>
      </c>
      <c r="C157" s="57" t="s">
        <v>191</v>
      </c>
      <c r="D157" s="54"/>
      <c r="E157" s="6"/>
      <c r="F157" s="19"/>
      <c r="G157" s="24">
        <v>9647.9500000000007</v>
      </c>
      <c r="H157" s="24">
        <v>1</v>
      </c>
      <c r="I157" s="31"/>
      <c r="J157" s="31"/>
      <c r="K157" s="35"/>
    </row>
    <row r="158" spans="1:11" x14ac:dyDescent="0.35">
      <c r="C158" s="58" t="s">
        <v>175</v>
      </c>
      <c r="D158" s="54"/>
      <c r="E158" s="6"/>
      <c r="F158" s="19"/>
      <c r="G158" s="25">
        <v>9647.9500000000007</v>
      </c>
      <c r="H158" s="25">
        <v>1</v>
      </c>
      <c r="I158" s="31"/>
      <c r="J158" s="31"/>
      <c r="K158" s="35"/>
    </row>
    <row r="159" spans="1:11" x14ac:dyDescent="0.35">
      <c r="C159" s="57"/>
      <c r="D159" s="54"/>
      <c r="E159" s="6"/>
      <c r="F159" s="19"/>
      <c r="G159" s="24"/>
      <c r="H159" s="24"/>
      <c r="I159" s="31"/>
      <c r="J159" s="31"/>
      <c r="K159" s="35"/>
    </row>
    <row r="160" spans="1:11" x14ac:dyDescent="0.35">
      <c r="A160" s="10"/>
      <c r="B160" s="28"/>
      <c r="C160" s="58" t="s">
        <v>25</v>
      </c>
      <c r="D160" s="54"/>
      <c r="E160" s="6"/>
      <c r="F160" s="19"/>
      <c r="G160" s="24"/>
      <c r="H160" s="24"/>
      <c r="I160" s="31"/>
      <c r="J160" s="31"/>
      <c r="K160" s="35"/>
    </row>
    <row r="161" spans="1:54" s="2" customFormat="1" ht="13.5" x14ac:dyDescent="0.35">
      <c r="A161" s="28"/>
      <c r="B161" s="28"/>
      <c r="C161" s="57" t="s">
        <v>5122</v>
      </c>
      <c r="D161" s="54"/>
      <c r="E161" s="6"/>
      <c r="F161" s="19"/>
      <c r="G161" s="24" t="s">
        <v>2</v>
      </c>
      <c r="H161" s="24" t="s">
        <v>2</v>
      </c>
      <c r="I161" s="31"/>
      <c r="J161" s="31"/>
      <c r="K161" s="35"/>
      <c r="L161" s="3"/>
      <c r="AI161" s="3"/>
      <c r="AV161" s="3"/>
      <c r="AX161" s="3"/>
      <c r="BB161" s="3"/>
    </row>
    <row r="162" spans="1:54" x14ac:dyDescent="0.35">
      <c r="B162" s="8"/>
      <c r="C162" s="57" t="s">
        <v>192</v>
      </c>
      <c r="D162" s="54"/>
      <c r="E162" s="6"/>
      <c r="F162" s="19"/>
      <c r="G162" s="24">
        <v>20587.68</v>
      </c>
      <c r="H162" s="24">
        <v>2.1399999999999997</v>
      </c>
      <c r="I162" s="31"/>
      <c r="J162" s="31"/>
      <c r="K162" s="35"/>
    </row>
    <row r="163" spans="1:54" x14ac:dyDescent="0.35">
      <c r="C163" s="58" t="s">
        <v>175</v>
      </c>
      <c r="D163" s="54"/>
      <c r="E163" s="6"/>
      <c r="F163" s="19"/>
      <c r="G163" s="25">
        <v>20587.68</v>
      </c>
      <c r="H163" s="25">
        <v>2.1399999999999997</v>
      </c>
      <c r="I163" s="31"/>
      <c r="J163" s="31"/>
      <c r="K163" s="35"/>
    </row>
    <row r="164" spans="1:54" x14ac:dyDescent="0.35">
      <c r="C164" s="57"/>
      <c r="D164" s="54"/>
      <c r="E164" s="6"/>
      <c r="F164" s="19"/>
      <c r="G164" s="24"/>
      <c r="H164" s="24"/>
      <c r="I164" s="31"/>
      <c r="J164" s="31"/>
      <c r="K164" s="35"/>
    </row>
    <row r="165" spans="1:54" x14ac:dyDescent="0.35">
      <c r="C165" s="60" t="s">
        <v>193</v>
      </c>
      <c r="D165" s="55"/>
      <c r="E165" s="5"/>
      <c r="F165" s="20"/>
      <c r="G165" s="26">
        <v>966601.82</v>
      </c>
      <c r="H165" s="26">
        <v>100</v>
      </c>
      <c r="I165" s="32"/>
      <c r="J165" s="32"/>
      <c r="K165" s="36"/>
    </row>
    <row r="167" spans="1:54" s="50" customFormat="1" ht="15" x14ac:dyDescent="0.4">
      <c r="C167" s="50" t="s">
        <v>4924</v>
      </c>
      <c r="F167" s="51"/>
      <c r="G167" s="51"/>
      <c r="H167" s="51"/>
    </row>
    <row r="168" spans="1:54" s="42" customFormat="1" ht="27" x14ac:dyDescent="0.35">
      <c r="B168" s="43"/>
      <c r="C168" s="43" t="s">
        <v>4919</v>
      </c>
      <c r="D168" s="43" t="s">
        <v>4920</v>
      </c>
      <c r="E168" s="43" t="s">
        <v>4921</v>
      </c>
      <c r="F168" s="44" t="s">
        <v>34</v>
      </c>
      <c r="G168" s="45" t="s">
        <v>4922</v>
      </c>
      <c r="H168" s="44" t="s">
        <v>36</v>
      </c>
      <c r="I168" s="43" t="s">
        <v>39</v>
      </c>
    </row>
    <row r="169" spans="1:54" s="42" customFormat="1" ht="13.5" x14ac:dyDescent="0.35">
      <c r="B169" s="43"/>
      <c r="C169" s="43" t="s">
        <v>4927</v>
      </c>
      <c r="D169" s="43"/>
      <c r="E169" s="43"/>
      <c r="F169" s="44"/>
      <c r="G169" s="45"/>
      <c r="H169" s="44"/>
      <c r="I169" s="43"/>
    </row>
    <row r="170" spans="1:54" s="2" customFormat="1" ht="13.5" x14ac:dyDescent="0.35">
      <c r="B170" s="46">
        <v>2300129</v>
      </c>
      <c r="C170" s="46" t="s">
        <v>5140</v>
      </c>
      <c r="D170" s="46" t="s">
        <v>4926</v>
      </c>
      <c r="E170" s="46" t="s">
        <v>12</v>
      </c>
      <c r="F170" s="47">
        <v>7725</v>
      </c>
      <c r="G170" s="47">
        <v>1826.0084625</v>
      </c>
      <c r="H170" s="47">
        <v>0.19</v>
      </c>
      <c r="I170" s="46"/>
    </row>
    <row r="171" spans="1:54" s="1" customFormat="1" ht="13.5" x14ac:dyDescent="0.35">
      <c r="B171" s="48"/>
      <c r="C171" s="48" t="s">
        <v>4923</v>
      </c>
      <c r="D171" s="48"/>
      <c r="E171" s="48"/>
      <c r="F171" s="49"/>
      <c r="G171" s="49">
        <v>1826.0084625</v>
      </c>
      <c r="H171" s="49">
        <v>0.19</v>
      </c>
      <c r="I171" s="48"/>
    </row>
    <row r="173" spans="1:54" x14ac:dyDescent="0.35">
      <c r="C173" s="1" t="s">
        <v>194</v>
      </c>
    </row>
    <row r="174" spans="1:54" x14ac:dyDescent="0.35">
      <c r="C174" s="37" t="s">
        <v>195</v>
      </c>
      <c r="D174" s="37"/>
      <c r="E174" s="37"/>
      <c r="F174" s="37"/>
      <c r="G174" s="37"/>
      <c r="H174" s="37"/>
      <c r="I174" s="37"/>
      <c r="J174" s="37"/>
      <c r="K174" s="37"/>
    </row>
    <row r="175" spans="1:54" x14ac:dyDescent="0.35">
      <c r="C175" s="2" t="s">
        <v>196</v>
      </c>
    </row>
    <row r="176" spans="1:54" x14ac:dyDescent="0.35">
      <c r="C176" s="2" t="s">
        <v>197</v>
      </c>
    </row>
    <row r="177" spans="3:11" ht="30" customHeight="1" x14ac:dyDescent="0.35">
      <c r="C177" s="81" t="s">
        <v>198</v>
      </c>
      <c r="D177" s="82"/>
      <c r="E177" s="82"/>
      <c r="F177" s="82"/>
      <c r="G177" s="82"/>
      <c r="H177" s="82"/>
      <c r="I177" s="82"/>
      <c r="J177" s="82"/>
      <c r="K177" s="82"/>
    </row>
    <row r="178" spans="3:11" x14ac:dyDescent="0.35">
      <c r="C178" s="2" t="s">
        <v>199</v>
      </c>
    </row>
    <row r="180" spans="3:11" x14ac:dyDescent="0.35">
      <c r="C180" s="78" t="s">
        <v>5235</v>
      </c>
      <c r="E180" s="78" t="s">
        <v>5236</v>
      </c>
      <c r="F180" s="79"/>
    </row>
    <row r="181" spans="3:11" x14ac:dyDescent="0.35">
      <c r="E181" s="2" t="s">
        <v>5247</v>
      </c>
    </row>
  </sheetData>
  <mergeCells count="1">
    <mergeCell ref="C177:K177"/>
  </mergeCells>
  <hyperlinks>
    <hyperlink ref="J2" location="'Index'!A1" display="'Index'!A1" xr:uid="{E6A2CF4E-354E-42F1-93C7-A0E6644F300A}"/>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91113-D507-4DCE-B638-CB0CEEB39A03}">
  <sheetPr codeName="Sheet120"/>
  <dimension ref="A1:IV164"/>
  <sheetViews>
    <sheetView showGridLines="0" zoomScale="90" zoomScaleNormal="90" workbookViewId="0">
      <pane ySplit="6" topLeftCell="A161"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1918</v>
      </c>
      <c r="J2" s="38" t="s">
        <v>4846</v>
      </c>
    </row>
    <row r="3" spans="1:54" ht="16" x14ac:dyDescent="0.4">
      <c r="C3" s="1" t="s">
        <v>28</v>
      </c>
      <c r="D3" s="21" t="s">
        <v>1919</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1920</v>
      </c>
      <c r="C18" s="57" t="s">
        <v>623</v>
      </c>
      <c r="D18" s="54" t="s">
        <v>1921</v>
      </c>
      <c r="E18" s="6" t="s">
        <v>592</v>
      </c>
      <c r="F18" s="19">
        <v>4250</v>
      </c>
      <c r="G18" s="24">
        <v>42241.64</v>
      </c>
      <c r="H18" s="24">
        <v>3.39</v>
      </c>
      <c r="I18" s="31">
        <v>7.3</v>
      </c>
      <c r="J18" s="31"/>
      <c r="K18" s="35" t="s">
        <v>593</v>
      </c>
    </row>
    <row r="19" spans="2:11" x14ac:dyDescent="0.35">
      <c r="B19" s="8" t="s">
        <v>1922</v>
      </c>
      <c r="C19" s="57" t="s">
        <v>1923</v>
      </c>
      <c r="D19" s="54" t="s">
        <v>1924</v>
      </c>
      <c r="E19" s="6" t="s">
        <v>592</v>
      </c>
      <c r="F19" s="19">
        <v>34500</v>
      </c>
      <c r="G19" s="24">
        <v>34531.71</v>
      </c>
      <c r="H19" s="24">
        <v>2.77</v>
      </c>
      <c r="I19" s="31">
        <v>7.7199</v>
      </c>
      <c r="J19" s="31"/>
      <c r="K19" s="35" t="s">
        <v>593</v>
      </c>
    </row>
    <row r="20" spans="2:11" x14ac:dyDescent="0.35">
      <c r="B20" s="8" t="s">
        <v>1925</v>
      </c>
      <c r="C20" s="57" t="s">
        <v>1926</v>
      </c>
      <c r="D20" s="54" t="s">
        <v>1927</v>
      </c>
      <c r="E20" s="6" t="s">
        <v>635</v>
      </c>
      <c r="F20" s="19">
        <v>25000</v>
      </c>
      <c r="G20" s="24">
        <v>25073.23</v>
      </c>
      <c r="H20" s="24">
        <v>2.0099999999999998</v>
      </c>
      <c r="I20" s="31">
        <v>8.3630999999999993</v>
      </c>
      <c r="J20" s="31"/>
      <c r="K20" s="35" t="s">
        <v>593</v>
      </c>
    </row>
    <row r="21" spans="2:11" x14ac:dyDescent="0.35">
      <c r="B21" s="8" t="s">
        <v>1928</v>
      </c>
      <c r="C21" s="57" t="s">
        <v>637</v>
      </c>
      <c r="D21" s="54" t="s">
        <v>1929</v>
      </c>
      <c r="E21" s="6" t="s">
        <v>592</v>
      </c>
      <c r="F21" s="19">
        <v>2450</v>
      </c>
      <c r="G21" s="24">
        <v>24237.65</v>
      </c>
      <c r="H21" s="24">
        <v>1.94</v>
      </c>
      <c r="I21" s="31">
        <v>7.2949000000000002</v>
      </c>
      <c r="J21" s="31"/>
      <c r="K21" s="35" t="s">
        <v>593</v>
      </c>
    </row>
    <row r="22" spans="2:11" x14ac:dyDescent="0.35">
      <c r="B22" s="8" t="s">
        <v>1930</v>
      </c>
      <c r="C22" s="57" t="s">
        <v>1334</v>
      </c>
      <c r="D22" s="54" t="s">
        <v>1931</v>
      </c>
      <c r="E22" s="6" t="s">
        <v>592</v>
      </c>
      <c r="F22" s="19">
        <v>2200</v>
      </c>
      <c r="G22" s="24">
        <v>22047.52</v>
      </c>
      <c r="H22" s="24">
        <v>1.77</v>
      </c>
      <c r="I22" s="31">
        <v>7.35</v>
      </c>
      <c r="J22" s="31"/>
      <c r="K22" s="35" t="s">
        <v>593</v>
      </c>
    </row>
    <row r="23" spans="2:11" x14ac:dyDescent="0.35">
      <c r="B23" s="8" t="s">
        <v>1932</v>
      </c>
      <c r="C23" s="57" t="s">
        <v>654</v>
      </c>
      <c r="D23" s="54" t="s">
        <v>1933</v>
      </c>
      <c r="E23" s="6" t="s">
        <v>592</v>
      </c>
      <c r="F23" s="19">
        <v>2100</v>
      </c>
      <c r="G23" s="24">
        <v>20891.12</v>
      </c>
      <c r="H23" s="24">
        <v>1.68</v>
      </c>
      <c r="I23" s="31">
        <v>7.3998999999999997</v>
      </c>
      <c r="J23" s="31"/>
      <c r="K23" s="35"/>
    </row>
    <row r="24" spans="2:11" x14ac:dyDescent="0.35">
      <c r="B24" s="8" t="s">
        <v>1059</v>
      </c>
      <c r="C24" s="57" t="s">
        <v>623</v>
      </c>
      <c r="D24" s="54" t="s">
        <v>1060</v>
      </c>
      <c r="E24" s="6" t="s">
        <v>592</v>
      </c>
      <c r="F24" s="19">
        <v>2000</v>
      </c>
      <c r="G24" s="24">
        <v>20004.14</v>
      </c>
      <c r="H24" s="24">
        <v>1.6</v>
      </c>
      <c r="I24" s="31">
        <v>7.2999000000000001</v>
      </c>
      <c r="J24" s="31"/>
      <c r="K24" s="35" t="s">
        <v>593</v>
      </c>
    </row>
    <row r="25" spans="2:11" x14ac:dyDescent="0.35">
      <c r="B25" s="8" t="s">
        <v>1934</v>
      </c>
      <c r="C25" s="57" t="s">
        <v>759</v>
      </c>
      <c r="D25" s="54" t="s">
        <v>1935</v>
      </c>
      <c r="E25" s="6" t="s">
        <v>1936</v>
      </c>
      <c r="F25" s="19">
        <v>1750</v>
      </c>
      <c r="G25" s="24">
        <v>17471</v>
      </c>
      <c r="H25" s="24">
        <v>1.4</v>
      </c>
      <c r="I25" s="31">
        <v>7.9996999999999998</v>
      </c>
      <c r="J25" s="31"/>
      <c r="K25" s="35"/>
    </row>
    <row r="26" spans="2:11" x14ac:dyDescent="0.35">
      <c r="B26" s="8" t="s">
        <v>1937</v>
      </c>
      <c r="C26" s="57" t="s">
        <v>637</v>
      </c>
      <c r="D26" s="54" t="s">
        <v>1938</v>
      </c>
      <c r="E26" s="6" t="s">
        <v>592</v>
      </c>
      <c r="F26" s="19">
        <v>1500</v>
      </c>
      <c r="G26" s="24">
        <v>14830.2</v>
      </c>
      <c r="H26" s="24">
        <v>1.19</v>
      </c>
      <c r="I26" s="31">
        <v>7.2949000000000002</v>
      </c>
      <c r="J26" s="31"/>
      <c r="K26" s="35" t="s">
        <v>593</v>
      </c>
    </row>
    <row r="27" spans="2:11" x14ac:dyDescent="0.35">
      <c r="B27" s="8" t="s">
        <v>1939</v>
      </c>
      <c r="C27" s="57" t="s">
        <v>637</v>
      </c>
      <c r="D27" s="54" t="s">
        <v>1940</v>
      </c>
      <c r="E27" s="6" t="s">
        <v>592</v>
      </c>
      <c r="F27" s="19">
        <v>1000</v>
      </c>
      <c r="G27" s="24">
        <v>10021.64</v>
      </c>
      <c r="H27" s="24">
        <v>0.8</v>
      </c>
      <c r="I27" s="31">
        <v>7.07</v>
      </c>
      <c r="J27" s="31"/>
      <c r="K27" s="35" t="s">
        <v>593</v>
      </c>
    </row>
    <row r="28" spans="2:11" x14ac:dyDescent="0.35">
      <c r="B28" s="8" t="s">
        <v>1941</v>
      </c>
      <c r="C28" s="57" t="s">
        <v>1942</v>
      </c>
      <c r="D28" s="54" t="s">
        <v>1943</v>
      </c>
      <c r="E28" s="6" t="s">
        <v>635</v>
      </c>
      <c r="F28" s="19">
        <v>10000</v>
      </c>
      <c r="G28" s="24">
        <v>10018.950000000001</v>
      </c>
      <c r="H28" s="24">
        <v>0.8</v>
      </c>
      <c r="I28" s="31">
        <v>7.6087999999999996</v>
      </c>
      <c r="J28" s="31"/>
      <c r="K28" s="35" t="s">
        <v>593</v>
      </c>
    </row>
    <row r="29" spans="2:11" x14ac:dyDescent="0.35">
      <c r="B29" s="8" t="s">
        <v>1944</v>
      </c>
      <c r="C29" s="57" t="s">
        <v>590</v>
      </c>
      <c r="D29" s="54" t="s">
        <v>1945</v>
      </c>
      <c r="E29" s="6" t="s">
        <v>592</v>
      </c>
      <c r="F29" s="19">
        <v>1000</v>
      </c>
      <c r="G29" s="24">
        <v>9991.58</v>
      </c>
      <c r="H29" s="24">
        <v>0.8</v>
      </c>
      <c r="I29" s="31">
        <v>7.2748999999999997</v>
      </c>
      <c r="J29" s="31"/>
      <c r="K29" s="35" t="s">
        <v>593</v>
      </c>
    </row>
    <row r="30" spans="2:11" x14ac:dyDescent="0.35">
      <c r="B30" s="8" t="s">
        <v>1265</v>
      </c>
      <c r="C30" s="57" t="s">
        <v>590</v>
      </c>
      <c r="D30" s="54" t="s">
        <v>1266</v>
      </c>
      <c r="E30" s="6" t="s">
        <v>592</v>
      </c>
      <c r="F30" s="19">
        <v>1000</v>
      </c>
      <c r="G30" s="24">
        <v>9974.2800000000007</v>
      </c>
      <c r="H30" s="24">
        <v>0.8</v>
      </c>
      <c r="I30" s="31">
        <v>7.2702999999999998</v>
      </c>
      <c r="J30" s="31"/>
      <c r="K30" s="35" t="s">
        <v>593</v>
      </c>
    </row>
    <row r="31" spans="2:11" x14ac:dyDescent="0.35">
      <c r="B31" s="8" t="s">
        <v>1946</v>
      </c>
      <c r="C31" s="57" t="s">
        <v>590</v>
      </c>
      <c r="D31" s="54" t="s">
        <v>1947</v>
      </c>
      <c r="E31" s="6" t="s">
        <v>592</v>
      </c>
      <c r="F31" s="19">
        <v>1000</v>
      </c>
      <c r="G31" s="24">
        <v>9922.9</v>
      </c>
      <c r="H31" s="24">
        <v>0.8</v>
      </c>
      <c r="I31" s="31">
        <v>7.3249000000000004</v>
      </c>
      <c r="J31" s="31"/>
      <c r="K31" s="35" t="s">
        <v>593</v>
      </c>
    </row>
    <row r="32" spans="2:11" x14ac:dyDescent="0.35">
      <c r="B32" s="8" t="s">
        <v>1948</v>
      </c>
      <c r="C32" s="57" t="s">
        <v>654</v>
      </c>
      <c r="D32" s="54" t="s">
        <v>1949</v>
      </c>
      <c r="E32" s="6" t="s">
        <v>592</v>
      </c>
      <c r="F32" s="19">
        <v>10000</v>
      </c>
      <c r="G32" s="24">
        <v>9061.1200000000008</v>
      </c>
      <c r="H32" s="24">
        <v>0.73</v>
      </c>
      <c r="I32" s="31">
        <v>7.2961999999999998</v>
      </c>
      <c r="J32" s="31"/>
      <c r="K32" s="35" t="s">
        <v>593</v>
      </c>
    </row>
    <row r="33" spans="2:11" x14ac:dyDescent="0.35">
      <c r="B33" s="8" t="s">
        <v>1950</v>
      </c>
      <c r="C33" s="57" t="s">
        <v>1703</v>
      </c>
      <c r="D33" s="54" t="s">
        <v>1951</v>
      </c>
      <c r="E33" s="6" t="s">
        <v>592</v>
      </c>
      <c r="F33" s="19">
        <v>5000</v>
      </c>
      <c r="G33" s="24">
        <v>5000.25</v>
      </c>
      <c r="H33" s="24">
        <v>0.4</v>
      </c>
      <c r="I33" s="31">
        <v>7.32</v>
      </c>
      <c r="J33" s="31"/>
      <c r="K33" s="35" t="s">
        <v>593</v>
      </c>
    </row>
    <row r="34" spans="2:11" x14ac:dyDescent="0.35">
      <c r="B34" s="8" t="s">
        <v>1952</v>
      </c>
      <c r="C34" s="57" t="s">
        <v>620</v>
      </c>
      <c r="D34" s="54" t="s">
        <v>1953</v>
      </c>
      <c r="E34" s="6" t="s">
        <v>592</v>
      </c>
      <c r="F34" s="19">
        <v>500</v>
      </c>
      <c r="G34" s="24">
        <v>4993.5200000000004</v>
      </c>
      <c r="H34" s="24">
        <v>0.4</v>
      </c>
      <c r="I34" s="31">
        <v>7.4348999999999998</v>
      </c>
      <c r="J34" s="31"/>
      <c r="K34" s="35" t="s">
        <v>593</v>
      </c>
    </row>
    <row r="35" spans="2:11" x14ac:dyDescent="0.35">
      <c r="B35" s="8" t="s">
        <v>1954</v>
      </c>
      <c r="C35" s="57" t="s">
        <v>623</v>
      </c>
      <c r="D35" s="54" t="s">
        <v>1955</v>
      </c>
      <c r="E35" s="6" t="s">
        <v>592</v>
      </c>
      <c r="F35" s="19">
        <v>500</v>
      </c>
      <c r="G35" s="24">
        <v>4993.2700000000004</v>
      </c>
      <c r="H35" s="24">
        <v>0.4</v>
      </c>
      <c r="I35" s="31">
        <v>7.3</v>
      </c>
      <c r="J35" s="31"/>
      <c r="K35" s="35"/>
    </row>
    <row r="36" spans="2:11" x14ac:dyDescent="0.35">
      <c r="B36" s="8" t="s">
        <v>1956</v>
      </c>
      <c r="C36" s="57" t="s">
        <v>1066</v>
      </c>
      <c r="D36" s="54" t="s">
        <v>1957</v>
      </c>
      <c r="E36" s="6" t="s">
        <v>635</v>
      </c>
      <c r="F36" s="19">
        <v>500</v>
      </c>
      <c r="G36" s="24">
        <v>4992.3</v>
      </c>
      <c r="H36" s="24">
        <v>0.4</v>
      </c>
      <c r="I36" s="31">
        <v>7.3000999999999996</v>
      </c>
      <c r="J36" s="31"/>
      <c r="K36" s="35" t="s">
        <v>593</v>
      </c>
    </row>
    <row r="37" spans="2:11" x14ac:dyDescent="0.35">
      <c r="B37" s="8" t="s">
        <v>1958</v>
      </c>
      <c r="C37" s="57" t="s">
        <v>1066</v>
      </c>
      <c r="D37" s="54" t="s">
        <v>1959</v>
      </c>
      <c r="E37" s="6" t="s">
        <v>635</v>
      </c>
      <c r="F37" s="19">
        <v>250</v>
      </c>
      <c r="G37" s="24">
        <v>2496.6999999999998</v>
      </c>
      <c r="H37" s="24">
        <v>0.2</v>
      </c>
      <c r="I37" s="31">
        <v>7.3</v>
      </c>
      <c r="J37" s="31"/>
      <c r="K37" s="35"/>
    </row>
    <row r="38" spans="2:11" x14ac:dyDescent="0.35">
      <c r="B38" s="8" t="s">
        <v>1960</v>
      </c>
      <c r="C38" s="57" t="s">
        <v>528</v>
      </c>
      <c r="D38" s="54" t="s">
        <v>1961</v>
      </c>
      <c r="E38" s="6" t="s">
        <v>592</v>
      </c>
      <c r="F38" s="19">
        <v>250</v>
      </c>
      <c r="G38" s="24">
        <v>2495.83</v>
      </c>
      <c r="H38" s="24">
        <v>0.2</v>
      </c>
      <c r="I38" s="31">
        <v>7.5061999999999998</v>
      </c>
      <c r="J38" s="31"/>
      <c r="K38" s="35" t="s">
        <v>593</v>
      </c>
    </row>
    <row r="39" spans="2:11" x14ac:dyDescent="0.35">
      <c r="B39" s="8" t="s">
        <v>1962</v>
      </c>
      <c r="C39" s="57" t="s">
        <v>1832</v>
      </c>
      <c r="D39" s="54" t="s">
        <v>1963</v>
      </c>
      <c r="E39" s="6" t="s">
        <v>592</v>
      </c>
      <c r="F39" s="19">
        <v>50</v>
      </c>
      <c r="G39" s="24">
        <v>500.05</v>
      </c>
      <c r="H39" s="24">
        <v>0.04</v>
      </c>
      <c r="I39" s="31">
        <v>7.6013000000000002</v>
      </c>
      <c r="J39" s="31"/>
      <c r="K39" s="35" t="s">
        <v>593</v>
      </c>
    </row>
    <row r="40" spans="2:11" x14ac:dyDescent="0.35">
      <c r="C40" s="58" t="s">
        <v>175</v>
      </c>
      <c r="D40" s="54"/>
      <c r="E40" s="6"/>
      <c r="F40" s="19"/>
      <c r="G40" s="25">
        <v>305790.59999999998</v>
      </c>
      <c r="H40" s="25">
        <v>24.52</v>
      </c>
      <c r="I40" s="31"/>
      <c r="J40" s="31"/>
      <c r="K40" s="35"/>
    </row>
    <row r="41" spans="2:11" x14ac:dyDescent="0.35">
      <c r="C41" s="57"/>
      <c r="D41" s="54"/>
      <c r="E41" s="6"/>
      <c r="F41" s="19"/>
      <c r="G41" s="24"/>
      <c r="H41" s="24"/>
      <c r="I41" s="31"/>
      <c r="J41" s="31"/>
      <c r="K41" s="35"/>
    </row>
    <row r="42" spans="2:11" x14ac:dyDescent="0.35">
      <c r="C42" s="58" t="s">
        <v>7</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9" t="s">
        <v>8</v>
      </c>
      <c r="D44" s="54"/>
      <c r="E44" s="6"/>
      <c r="F44" s="19"/>
      <c r="G44" s="24"/>
      <c r="H44" s="24"/>
      <c r="I44" s="31"/>
      <c r="J44" s="31"/>
      <c r="K44" s="35"/>
    </row>
    <row r="45" spans="2:11" x14ac:dyDescent="0.35">
      <c r="B45" s="8" t="s">
        <v>1964</v>
      </c>
      <c r="C45" s="57" t="s">
        <v>5134</v>
      </c>
      <c r="D45" s="54" t="s">
        <v>1965</v>
      </c>
      <c r="E45" s="6" t="s">
        <v>709</v>
      </c>
      <c r="F45" s="19">
        <v>400</v>
      </c>
      <c r="G45" s="24">
        <v>32127.360000000001</v>
      </c>
      <c r="H45" s="24">
        <v>2.58</v>
      </c>
      <c r="I45" s="31">
        <v>8.2149999999999999</v>
      </c>
      <c r="J45" s="31"/>
      <c r="K45" s="35" t="s">
        <v>593</v>
      </c>
    </row>
    <row r="46" spans="2:11" x14ac:dyDescent="0.35">
      <c r="B46" s="8" t="s">
        <v>1966</v>
      </c>
      <c r="C46" s="57" t="s">
        <v>5135</v>
      </c>
      <c r="D46" s="54" t="s">
        <v>1967</v>
      </c>
      <c r="E46" s="6" t="s">
        <v>1968</v>
      </c>
      <c r="F46" s="19">
        <v>166</v>
      </c>
      <c r="G46" s="24">
        <v>11743.57</v>
      </c>
      <c r="H46" s="24">
        <v>0.94</v>
      </c>
      <c r="I46" s="31">
        <v>8.18</v>
      </c>
      <c r="J46" s="31"/>
      <c r="K46" s="35" t="s">
        <v>593</v>
      </c>
    </row>
    <row r="47" spans="2:11" x14ac:dyDescent="0.35">
      <c r="C47" s="58" t="s">
        <v>175</v>
      </c>
      <c r="D47" s="54"/>
      <c r="E47" s="6"/>
      <c r="F47" s="19"/>
      <c r="G47" s="25">
        <v>43870.93</v>
      </c>
      <c r="H47" s="25">
        <v>3.52</v>
      </c>
      <c r="I47" s="31"/>
      <c r="J47" s="31"/>
      <c r="K47" s="35"/>
    </row>
    <row r="48" spans="2:11" x14ac:dyDescent="0.35">
      <c r="C48" s="57"/>
      <c r="D48" s="54"/>
      <c r="E48" s="6"/>
      <c r="F48" s="19"/>
      <c r="G48" s="24"/>
      <c r="H48" s="24"/>
      <c r="I48" s="31"/>
      <c r="J48" s="31"/>
      <c r="K48" s="35"/>
    </row>
    <row r="49" spans="2:11" x14ac:dyDescent="0.35">
      <c r="C49" s="59" t="s">
        <v>9</v>
      </c>
      <c r="D49" s="54"/>
      <c r="E49" s="6"/>
      <c r="F49" s="19"/>
      <c r="G49" s="24"/>
      <c r="H49" s="24"/>
      <c r="I49" s="31"/>
      <c r="J49" s="31"/>
      <c r="K49" s="35"/>
    </row>
    <row r="50" spans="2:11" x14ac:dyDescent="0.35">
      <c r="B50" s="8" t="s">
        <v>1969</v>
      </c>
      <c r="C50" s="57" t="s">
        <v>1970</v>
      </c>
      <c r="D50" s="54" t="s">
        <v>1971</v>
      </c>
      <c r="E50" s="6" t="s">
        <v>189</v>
      </c>
      <c r="F50" s="19">
        <v>41500000</v>
      </c>
      <c r="G50" s="24">
        <v>41737.839999999997</v>
      </c>
      <c r="H50" s="24">
        <v>3.35</v>
      </c>
      <c r="I50" s="31">
        <v>0</v>
      </c>
      <c r="J50" s="31"/>
      <c r="K50" s="35"/>
    </row>
    <row r="51" spans="2:11" x14ac:dyDescent="0.35">
      <c r="C51" s="58" t="s">
        <v>175</v>
      </c>
      <c r="D51" s="54"/>
      <c r="E51" s="6"/>
      <c r="F51" s="19"/>
      <c r="G51" s="25">
        <v>41737.839999999997</v>
      </c>
      <c r="H51" s="25">
        <v>3.35</v>
      </c>
      <c r="I51" s="31"/>
      <c r="J51" s="31"/>
      <c r="K51" s="35"/>
    </row>
    <row r="52" spans="2:11" x14ac:dyDescent="0.35">
      <c r="C52" s="57"/>
      <c r="D52" s="54"/>
      <c r="E52" s="6"/>
      <c r="F52" s="19"/>
      <c r="G52" s="24"/>
      <c r="H52" s="24"/>
      <c r="I52" s="31"/>
      <c r="J52" s="31"/>
      <c r="K52" s="35"/>
    </row>
    <row r="53" spans="2:11" x14ac:dyDescent="0.35">
      <c r="C53" s="59" t="s">
        <v>10</v>
      </c>
      <c r="D53" s="54"/>
      <c r="E53" s="6"/>
      <c r="F53" s="19"/>
      <c r="G53" s="24"/>
      <c r="H53" s="24"/>
      <c r="I53" s="31"/>
      <c r="J53" s="31"/>
      <c r="K53" s="35"/>
    </row>
    <row r="54" spans="2:11" x14ac:dyDescent="0.35">
      <c r="B54" s="8" t="s">
        <v>1972</v>
      </c>
      <c r="C54" s="57" t="s">
        <v>1973</v>
      </c>
      <c r="D54" s="54" t="s">
        <v>1974</v>
      </c>
      <c r="E54" s="6" t="s">
        <v>189</v>
      </c>
      <c r="F54" s="19">
        <v>21000000</v>
      </c>
      <c r="G54" s="24">
        <v>21056.68</v>
      </c>
      <c r="H54" s="24">
        <v>1.69</v>
      </c>
      <c r="I54" s="31">
        <v>6.6901000000000002</v>
      </c>
      <c r="J54" s="31"/>
      <c r="K54" s="35"/>
    </row>
    <row r="55" spans="2:11" x14ac:dyDescent="0.35">
      <c r="B55" s="8" t="s">
        <v>1280</v>
      </c>
      <c r="C55" s="57" t="s">
        <v>1281</v>
      </c>
      <c r="D55" s="54" t="s">
        <v>1282</v>
      </c>
      <c r="E55" s="6" t="s">
        <v>189</v>
      </c>
      <c r="F55" s="19">
        <v>20000000</v>
      </c>
      <c r="G55" s="24">
        <v>19978.240000000002</v>
      </c>
      <c r="H55" s="24">
        <v>1.6</v>
      </c>
      <c r="I55" s="31">
        <v>6.5651999999999999</v>
      </c>
      <c r="J55" s="31"/>
      <c r="K55" s="35"/>
    </row>
    <row r="56" spans="2:11" x14ac:dyDescent="0.35">
      <c r="B56" s="8" t="s">
        <v>1975</v>
      </c>
      <c r="C56" s="57" t="s">
        <v>1976</v>
      </c>
      <c r="D56" s="54" t="s">
        <v>1977</v>
      </c>
      <c r="E56" s="6" t="s">
        <v>189</v>
      </c>
      <c r="F56" s="19">
        <v>19500000</v>
      </c>
      <c r="G56" s="24">
        <v>19778.97</v>
      </c>
      <c r="H56" s="24">
        <v>1.59</v>
      </c>
      <c r="I56" s="31">
        <v>6.6521144999999997</v>
      </c>
      <c r="J56" s="31"/>
      <c r="K56" s="35"/>
    </row>
    <row r="57" spans="2:11" x14ac:dyDescent="0.35">
      <c r="B57" s="8" t="s">
        <v>1292</v>
      </c>
      <c r="C57" s="57" t="s">
        <v>1293</v>
      </c>
      <c r="D57" s="54" t="s">
        <v>1294</v>
      </c>
      <c r="E57" s="6" t="s">
        <v>189</v>
      </c>
      <c r="F57" s="19">
        <v>18000000</v>
      </c>
      <c r="G57" s="24">
        <v>17985.189999999999</v>
      </c>
      <c r="H57" s="24">
        <v>1.44</v>
      </c>
      <c r="I57" s="31">
        <v>6.6032000000000002</v>
      </c>
      <c r="J57" s="31"/>
      <c r="K57" s="35"/>
    </row>
    <row r="58" spans="2:11" x14ac:dyDescent="0.35">
      <c r="B58" s="8" t="s">
        <v>1978</v>
      </c>
      <c r="C58" s="57" t="s">
        <v>1979</v>
      </c>
      <c r="D58" s="54" t="s">
        <v>1980</v>
      </c>
      <c r="E58" s="6" t="s">
        <v>189</v>
      </c>
      <c r="F58" s="19">
        <v>15000000</v>
      </c>
      <c r="G58" s="24">
        <v>15066.6</v>
      </c>
      <c r="H58" s="24">
        <v>1.21</v>
      </c>
      <c r="I58" s="31">
        <v>6.7997972000000004</v>
      </c>
      <c r="J58" s="31"/>
      <c r="K58" s="35"/>
    </row>
    <row r="59" spans="2:11" x14ac:dyDescent="0.35">
      <c r="B59" s="8" t="s">
        <v>1981</v>
      </c>
      <c r="C59" s="57" t="s">
        <v>1982</v>
      </c>
      <c r="D59" s="54" t="s">
        <v>1983</v>
      </c>
      <c r="E59" s="6" t="s">
        <v>189</v>
      </c>
      <c r="F59" s="19">
        <v>11500000</v>
      </c>
      <c r="G59" s="24">
        <v>11398.33</v>
      </c>
      <c r="H59" s="24">
        <v>0.91</v>
      </c>
      <c r="I59" s="31">
        <v>6.7559119000000001</v>
      </c>
      <c r="J59" s="31"/>
      <c r="K59" s="35"/>
    </row>
    <row r="60" spans="2:11" x14ac:dyDescent="0.35">
      <c r="B60" s="8" t="s">
        <v>1984</v>
      </c>
      <c r="C60" s="57" t="s">
        <v>1985</v>
      </c>
      <c r="D60" s="54" t="s">
        <v>1986</v>
      </c>
      <c r="E60" s="6" t="s">
        <v>189</v>
      </c>
      <c r="F60" s="19">
        <v>9000000</v>
      </c>
      <c r="G60" s="24">
        <v>9135.5499999999993</v>
      </c>
      <c r="H60" s="24">
        <v>0.73</v>
      </c>
      <c r="I60" s="31">
        <v>6.776078</v>
      </c>
      <c r="J60" s="31"/>
      <c r="K60" s="35"/>
    </row>
    <row r="61" spans="2:11" x14ac:dyDescent="0.35">
      <c r="B61" s="8" t="s">
        <v>1987</v>
      </c>
      <c r="C61" s="57" t="s">
        <v>1988</v>
      </c>
      <c r="D61" s="54" t="s">
        <v>1989</v>
      </c>
      <c r="E61" s="6" t="s">
        <v>189</v>
      </c>
      <c r="F61" s="19">
        <v>3500000</v>
      </c>
      <c r="G61" s="24">
        <v>3553.53</v>
      </c>
      <c r="H61" s="24">
        <v>0.28000000000000003</v>
      </c>
      <c r="I61" s="31">
        <v>6.786378</v>
      </c>
      <c r="J61" s="31"/>
      <c r="K61" s="35"/>
    </row>
    <row r="62" spans="2:11" x14ac:dyDescent="0.35">
      <c r="B62" s="8" t="s">
        <v>1990</v>
      </c>
      <c r="C62" s="57" t="s">
        <v>1991</v>
      </c>
      <c r="D62" s="54" t="s">
        <v>1992</v>
      </c>
      <c r="E62" s="6" t="s">
        <v>189</v>
      </c>
      <c r="F62" s="19">
        <v>3500000</v>
      </c>
      <c r="G62" s="24">
        <v>3539.04</v>
      </c>
      <c r="H62" s="24">
        <v>0.28000000000000003</v>
      </c>
      <c r="I62" s="31">
        <v>6.7804013000000003</v>
      </c>
      <c r="J62" s="31"/>
      <c r="K62" s="35"/>
    </row>
    <row r="63" spans="2:11" x14ac:dyDescent="0.35">
      <c r="B63" s="8" t="s">
        <v>1993</v>
      </c>
      <c r="C63" s="57" t="s">
        <v>1994</v>
      </c>
      <c r="D63" s="54" t="s">
        <v>1995</v>
      </c>
      <c r="E63" s="6" t="s">
        <v>189</v>
      </c>
      <c r="F63" s="19">
        <v>2500000</v>
      </c>
      <c r="G63" s="24">
        <v>2544.0300000000002</v>
      </c>
      <c r="H63" s="24">
        <v>0.2</v>
      </c>
      <c r="I63" s="31">
        <v>6.6914742</v>
      </c>
      <c r="J63" s="31"/>
      <c r="K63" s="35"/>
    </row>
    <row r="64" spans="2:11" x14ac:dyDescent="0.35">
      <c r="B64" s="8" t="s">
        <v>1996</v>
      </c>
      <c r="C64" s="57" t="s">
        <v>1997</v>
      </c>
      <c r="D64" s="54" t="s">
        <v>1998</v>
      </c>
      <c r="E64" s="6" t="s">
        <v>189</v>
      </c>
      <c r="F64" s="19">
        <v>500000</v>
      </c>
      <c r="G64" s="24">
        <v>502.42</v>
      </c>
      <c r="H64" s="24">
        <v>0.04</v>
      </c>
      <c r="I64" s="31">
        <v>6.5649499999999996</v>
      </c>
      <c r="J64" s="31"/>
      <c r="K64" s="35"/>
    </row>
    <row r="65" spans="1:11" x14ac:dyDescent="0.35">
      <c r="C65" s="58" t="s">
        <v>175</v>
      </c>
      <c r="D65" s="54"/>
      <c r="E65" s="6"/>
      <c r="F65" s="19"/>
      <c r="G65" s="25">
        <v>124538.58</v>
      </c>
      <c r="H65" s="25">
        <v>9.9700000000000006</v>
      </c>
      <c r="I65" s="31"/>
      <c r="J65" s="31"/>
      <c r="K65" s="35"/>
    </row>
    <row r="66" spans="1:11" x14ac:dyDescent="0.35">
      <c r="C66" s="57"/>
      <c r="D66" s="54"/>
      <c r="E66" s="6"/>
      <c r="F66" s="19"/>
      <c r="G66" s="24"/>
      <c r="H66" s="24"/>
      <c r="I66" s="31"/>
      <c r="J66" s="31"/>
      <c r="K66" s="35"/>
    </row>
    <row r="67" spans="1:11" x14ac:dyDescent="0.35">
      <c r="A67" s="10"/>
      <c r="B67" s="28"/>
      <c r="C67" s="58" t="s">
        <v>11</v>
      </c>
      <c r="D67" s="54"/>
      <c r="E67" s="6"/>
      <c r="F67" s="19"/>
      <c r="G67" s="24"/>
      <c r="H67" s="24"/>
      <c r="I67" s="31"/>
      <c r="J67" s="31"/>
      <c r="K67" s="35"/>
    </row>
    <row r="68" spans="1:11" x14ac:dyDescent="0.35">
      <c r="C68" s="59" t="s">
        <v>13</v>
      </c>
      <c r="D68" s="54"/>
      <c r="E68" s="6"/>
      <c r="F68" s="19"/>
      <c r="G68" s="24"/>
      <c r="H68" s="24"/>
      <c r="I68" s="31"/>
      <c r="J68" s="31"/>
      <c r="K68" s="35"/>
    </row>
    <row r="69" spans="1:11" x14ac:dyDescent="0.35">
      <c r="B69" s="8" t="s">
        <v>1658</v>
      </c>
      <c r="C69" s="57" t="s">
        <v>603</v>
      </c>
      <c r="D69" s="54" t="s">
        <v>1659</v>
      </c>
      <c r="E69" s="6" t="s">
        <v>757</v>
      </c>
      <c r="F69" s="19">
        <v>10000</v>
      </c>
      <c r="G69" s="24">
        <v>48188.3</v>
      </c>
      <c r="H69" s="24">
        <v>3.86</v>
      </c>
      <c r="I69" s="31">
        <v>8.0249000000000006</v>
      </c>
      <c r="J69" s="31"/>
      <c r="K69" s="35" t="s">
        <v>593</v>
      </c>
    </row>
    <row r="70" spans="1:11" x14ac:dyDescent="0.35">
      <c r="B70" s="8" t="s">
        <v>1664</v>
      </c>
      <c r="C70" s="57" t="s">
        <v>1665</v>
      </c>
      <c r="D70" s="54" t="s">
        <v>1666</v>
      </c>
      <c r="E70" s="6" t="s">
        <v>757</v>
      </c>
      <c r="F70" s="19">
        <v>5000</v>
      </c>
      <c r="G70" s="24">
        <v>24233.55</v>
      </c>
      <c r="H70" s="24">
        <v>1.94</v>
      </c>
      <c r="I70" s="31">
        <v>7.8000999999999996</v>
      </c>
      <c r="J70" s="31"/>
      <c r="K70" s="35" t="s">
        <v>593</v>
      </c>
    </row>
    <row r="71" spans="1:11" x14ac:dyDescent="0.35">
      <c r="B71" s="8" t="s">
        <v>1999</v>
      </c>
      <c r="C71" s="57" t="s">
        <v>590</v>
      </c>
      <c r="D71" s="54" t="s">
        <v>2000</v>
      </c>
      <c r="E71" s="6" t="s">
        <v>757</v>
      </c>
      <c r="F71" s="19">
        <v>5000</v>
      </c>
      <c r="G71" s="24">
        <v>24210.73</v>
      </c>
      <c r="H71" s="24">
        <v>1.94</v>
      </c>
      <c r="I71" s="31">
        <v>7.3</v>
      </c>
      <c r="J71" s="31"/>
      <c r="K71" s="35" t="s">
        <v>593</v>
      </c>
    </row>
    <row r="72" spans="1:11" x14ac:dyDescent="0.35">
      <c r="B72" s="8" t="s">
        <v>1699</v>
      </c>
      <c r="C72" s="57" t="s">
        <v>1700</v>
      </c>
      <c r="D72" s="54" t="s">
        <v>1701</v>
      </c>
      <c r="E72" s="6" t="s">
        <v>757</v>
      </c>
      <c r="F72" s="19">
        <v>4000</v>
      </c>
      <c r="G72" s="24">
        <v>19658.919999999998</v>
      </c>
      <c r="H72" s="24">
        <v>1.58</v>
      </c>
      <c r="I72" s="31">
        <v>7.63</v>
      </c>
      <c r="J72" s="31"/>
      <c r="K72" s="35" t="s">
        <v>593</v>
      </c>
    </row>
    <row r="73" spans="1:11" x14ac:dyDescent="0.35">
      <c r="B73" s="8" t="s">
        <v>2001</v>
      </c>
      <c r="C73" s="57" t="s">
        <v>1066</v>
      </c>
      <c r="D73" s="54" t="s">
        <v>2002</v>
      </c>
      <c r="E73" s="6" t="s">
        <v>757</v>
      </c>
      <c r="F73" s="19">
        <v>3000</v>
      </c>
      <c r="G73" s="24">
        <v>14754.9</v>
      </c>
      <c r="H73" s="24">
        <v>1.18</v>
      </c>
      <c r="I73" s="31">
        <v>7.0502000000000002</v>
      </c>
      <c r="J73" s="31"/>
      <c r="K73" s="35" t="s">
        <v>593</v>
      </c>
    </row>
    <row r="74" spans="1:11" x14ac:dyDescent="0.35">
      <c r="B74" s="8" t="s">
        <v>2003</v>
      </c>
      <c r="C74" s="57" t="s">
        <v>2004</v>
      </c>
      <c r="D74" s="54" t="s">
        <v>2005</v>
      </c>
      <c r="E74" s="6" t="s">
        <v>757</v>
      </c>
      <c r="F74" s="19">
        <v>2300</v>
      </c>
      <c r="G74" s="24">
        <v>10977.89</v>
      </c>
      <c r="H74" s="24">
        <v>0.88</v>
      </c>
      <c r="I74" s="31">
        <v>7.5148999999999999</v>
      </c>
      <c r="J74" s="31"/>
      <c r="K74" s="35" t="s">
        <v>593</v>
      </c>
    </row>
    <row r="75" spans="1:11" x14ac:dyDescent="0.35">
      <c r="B75" s="8" t="s">
        <v>1693</v>
      </c>
      <c r="C75" s="57" t="s">
        <v>80</v>
      </c>
      <c r="D75" s="54" t="s">
        <v>1694</v>
      </c>
      <c r="E75" s="6" t="s">
        <v>757</v>
      </c>
      <c r="F75" s="19">
        <v>2000</v>
      </c>
      <c r="G75" s="24">
        <v>9395.58</v>
      </c>
      <c r="H75" s="24">
        <v>0.75</v>
      </c>
      <c r="I75" s="31">
        <v>7.55</v>
      </c>
      <c r="J75" s="31"/>
      <c r="K75" s="35" t="s">
        <v>593</v>
      </c>
    </row>
    <row r="76" spans="1:11" x14ac:dyDescent="0.35">
      <c r="C76" s="58" t="s">
        <v>175</v>
      </c>
      <c r="D76" s="54"/>
      <c r="E76" s="6"/>
      <c r="F76" s="19"/>
      <c r="G76" s="25">
        <v>151419.87</v>
      </c>
      <c r="H76" s="25">
        <v>12.13</v>
      </c>
      <c r="I76" s="31"/>
      <c r="J76" s="31"/>
      <c r="K76" s="35"/>
    </row>
    <row r="77" spans="1:11" x14ac:dyDescent="0.35">
      <c r="C77" s="57"/>
      <c r="D77" s="54"/>
      <c r="E77" s="6"/>
      <c r="F77" s="19"/>
      <c r="G77" s="24"/>
      <c r="H77" s="24"/>
      <c r="I77" s="31"/>
      <c r="J77" s="31"/>
      <c r="K77" s="35"/>
    </row>
    <row r="78" spans="1:11" x14ac:dyDescent="0.35">
      <c r="C78" s="59" t="s">
        <v>14</v>
      </c>
      <c r="D78" s="54"/>
      <c r="E78" s="6"/>
      <c r="F78" s="19"/>
      <c r="G78" s="24"/>
      <c r="H78" s="24"/>
      <c r="I78" s="31"/>
      <c r="J78" s="31"/>
      <c r="K78" s="35"/>
    </row>
    <row r="79" spans="1:11" x14ac:dyDescent="0.35">
      <c r="B79" s="8" t="s">
        <v>761</v>
      </c>
      <c r="C79" s="57" t="s">
        <v>41</v>
      </c>
      <c r="D79" s="54" t="s">
        <v>762</v>
      </c>
      <c r="E79" s="6" t="s">
        <v>757</v>
      </c>
      <c r="F79" s="19">
        <v>12000</v>
      </c>
      <c r="G79" s="24">
        <v>56052.66</v>
      </c>
      <c r="H79" s="24">
        <v>4.5</v>
      </c>
      <c r="I79" s="31">
        <v>7.2</v>
      </c>
      <c r="J79" s="31"/>
      <c r="K79" s="35" t="s">
        <v>593</v>
      </c>
    </row>
    <row r="80" spans="1:11" x14ac:dyDescent="0.35">
      <c r="B80" s="8" t="s">
        <v>1718</v>
      </c>
      <c r="C80" s="57" t="s">
        <v>1000</v>
      </c>
      <c r="D80" s="54" t="s">
        <v>1719</v>
      </c>
      <c r="E80" s="6" t="s">
        <v>757</v>
      </c>
      <c r="F80" s="19">
        <v>10000</v>
      </c>
      <c r="G80" s="24">
        <v>48615</v>
      </c>
      <c r="H80" s="24">
        <v>3.9</v>
      </c>
      <c r="I80" s="31">
        <v>7.375</v>
      </c>
      <c r="J80" s="31"/>
      <c r="K80" s="35" t="s">
        <v>593</v>
      </c>
    </row>
    <row r="81" spans="2:11" x14ac:dyDescent="0.35">
      <c r="B81" s="8" t="s">
        <v>1709</v>
      </c>
      <c r="C81" s="57" t="s">
        <v>428</v>
      </c>
      <c r="D81" s="54" t="s">
        <v>1710</v>
      </c>
      <c r="E81" s="6" t="s">
        <v>757</v>
      </c>
      <c r="F81" s="19">
        <v>8000</v>
      </c>
      <c r="G81" s="24">
        <v>37403.08</v>
      </c>
      <c r="H81" s="24">
        <v>3</v>
      </c>
      <c r="I81" s="31">
        <v>7.22</v>
      </c>
      <c r="J81" s="31"/>
      <c r="K81" s="35"/>
    </row>
    <row r="82" spans="2:11" x14ac:dyDescent="0.35">
      <c r="B82" s="8" t="s">
        <v>1075</v>
      </c>
      <c r="C82" s="57" t="s">
        <v>56</v>
      </c>
      <c r="D82" s="54" t="s">
        <v>1076</v>
      </c>
      <c r="E82" s="6" t="s">
        <v>757</v>
      </c>
      <c r="F82" s="19">
        <v>7500</v>
      </c>
      <c r="G82" s="24">
        <v>35899.58</v>
      </c>
      <c r="H82" s="24">
        <v>2.88</v>
      </c>
      <c r="I82" s="31">
        <v>7.2</v>
      </c>
      <c r="J82" s="31"/>
      <c r="K82" s="35" t="s">
        <v>593</v>
      </c>
    </row>
    <row r="83" spans="2:11" x14ac:dyDescent="0.35">
      <c r="B83" s="8" t="s">
        <v>2006</v>
      </c>
      <c r="C83" s="57" t="s">
        <v>428</v>
      </c>
      <c r="D83" s="54" t="s">
        <v>2007</v>
      </c>
      <c r="E83" s="6" t="s">
        <v>757</v>
      </c>
      <c r="F83" s="19">
        <v>5500</v>
      </c>
      <c r="G83" s="24">
        <v>27301.040000000001</v>
      </c>
      <c r="H83" s="24">
        <v>2.19</v>
      </c>
      <c r="I83" s="31">
        <v>7.0000999999999998</v>
      </c>
      <c r="J83" s="31"/>
      <c r="K83" s="35" t="s">
        <v>593</v>
      </c>
    </row>
    <row r="84" spans="2:11" x14ac:dyDescent="0.35">
      <c r="B84" s="8" t="s">
        <v>2008</v>
      </c>
      <c r="C84" s="57" t="s">
        <v>1069</v>
      </c>
      <c r="D84" s="54" t="s">
        <v>2009</v>
      </c>
      <c r="E84" s="6" t="s">
        <v>757</v>
      </c>
      <c r="F84" s="19">
        <v>5500</v>
      </c>
      <c r="G84" s="24">
        <v>26231.67</v>
      </c>
      <c r="H84" s="24">
        <v>2.1</v>
      </c>
      <c r="I84" s="31">
        <v>7.1449999999999996</v>
      </c>
      <c r="J84" s="31"/>
      <c r="K84" s="35" t="s">
        <v>593</v>
      </c>
    </row>
    <row r="85" spans="2:11" x14ac:dyDescent="0.35">
      <c r="B85" s="8" t="s">
        <v>2010</v>
      </c>
      <c r="C85" s="57" t="s">
        <v>45</v>
      </c>
      <c r="D85" s="54" t="s">
        <v>2011</v>
      </c>
      <c r="E85" s="6" t="s">
        <v>1382</v>
      </c>
      <c r="F85" s="19">
        <v>5000</v>
      </c>
      <c r="G85" s="24">
        <v>24590.3</v>
      </c>
      <c r="H85" s="24">
        <v>1.97</v>
      </c>
      <c r="I85" s="31">
        <v>6.99</v>
      </c>
      <c r="J85" s="31"/>
      <c r="K85" s="35" t="s">
        <v>593</v>
      </c>
    </row>
    <row r="86" spans="2:11" x14ac:dyDescent="0.35">
      <c r="B86" s="8" t="s">
        <v>1757</v>
      </c>
      <c r="C86" s="57" t="s">
        <v>56</v>
      </c>
      <c r="D86" s="54" t="s">
        <v>1758</v>
      </c>
      <c r="E86" s="6" t="s">
        <v>757</v>
      </c>
      <c r="F86" s="19">
        <v>5000</v>
      </c>
      <c r="G86" s="24">
        <v>23554.63</v>
      </c>
      <c r="H86" s="24">
        <v>1.89</v>
      </c>
      <c r="I86" s="31">
        <v>7.2249999999999996</v>
      </c>
      <c r="J86" s="31"/>
      <c r="K86" s="35" t="s">
        <v>593</v>
      </c>
    </row>
    <row r="87" spans="2:11" x14ac:dyDescent="0.35">
      <c r="B87" s="8" t="s">
        <v>2012</v>
      </c>
      <c r="C87" s="57" t="s">
        <v>41</v>
      </c>
      <c r="D87" s="54" t="s">
        <v>2013</v>
      </c>
      <c r="E87" s="6" t="s">
        <v>757</v>
      </c>
      <c r="F87" s="19">
        <v>5000</v>
      </c>
      <c r="G87" s="24">
        <v>23545.5</v>
      </c>
      <c r="H87" s="24">
        <v>1.89</v>
      </c>
      <c r="I87" s="31">
        <v>7.25</v>
      </c>
      <c r="J87" s="31"/>
      <c r="K87" s="35"/>
    </row>
    <row r="88" spans="2:11" x14ac:dyDescent="0.35">
      <c r="B88" s="8" t="s">
        <v>1065</v>
      </c>
      <c r="C88" s="57" t="s">
        <v>1066</v>
      </c>
      <c r="D88" s="54" t="s">
        <v>1067</v>
      </c>
      <c r="E88" s="6" t="s">
        <v>757</v>
      </c>
      <c r="F88" s="19">
        <v>5000</v>
      </c>
      <c r="G88" s="24">
        <v>23347.75</v>
      </c>
      <c r="H88" s="24">
        <v>1.87</v>
      </c>
      <c r="I88" s="31">
        <v>7.1950000000000003</v>
      </c>
      <c r="J88" s="31"/>
      <c r="K88" s="35" t="s">
        <v>593</v>
      </c>
    </row>
    <row r="89" spans="2:11" x14ac:dyDescent="0.35">
      <c r="B89" s="8" t="s">
        <v>2014</v>
      </c>
      <c r="C89" s="57" t="s">
        <v>1448</v>
      </c>
      <c r="D89" s="54" t="s">
        <v>2015</v>
      </c>
      <c r="E89" s="6" t="s">
        <v>1382</v>
      </c>
      <c r="F89" s="19">
        <v>4000</v>
      </c>
      <c r="G89" s="24">
        <v>19103.439999999999</v>
      </c>
      <c r="H89" s="24">
        <v>1.53</v>
      </c>
      <c r="I89" s="31">
        <v>7.1675000000000004</v>
      </c>
      <c r="J89" s="31"/>
      <c r="K89" s="35" t="s">
        <v>593</v>
      </c>
    </row>
    <row r="90" spans="2:11" x14ac:dyDescent="0.35">
      <c r="B90" s="8" t="s">
        <v>2016</v>
      </c>
      <c r="C90" s="57" t="s">
        <v>56</v>
      </c>
      <c r="D90" s="54" t="s">
        <v>2017</v>
      </c>
      <c r="E90" s="6" t="s">
        <v>757</v>
      </c>
      <c r="F90" s="19">
        <v>3500</v>
      </c>
      <c r="G90" s="24">
        <v>16756.3</v>
      </c>
      <c r="H90" s="24">
        <v>1.34</v>
      </c>
      <c r="I90" s="31">
        <v>7.1999000000000004</v>
      </c>
      <c r="J90" s="31"/>
      <c r="K90" s="35" t="s">
        <v>593</v>
      </c>
    </row>
    <row r="91" spans="2:11" x14ac:dyDescent="0.35">
      <c r="B91" s="8" t="s">
        <v>1250</v>
      </c>
      <c r="C91" s="57" t="s">
        <v>41</v>
      </c>
      <c r="D91" s="54" t="s">
        <v>1251</v>
      </c>
      <c r="E91" s="6" t="s">
        <v>757</v>
      </c>
      <c r="F91" s="19">
        <v>3000</v>
      </c>
      <c r="G91" s="24">
        <v>14270.39</v>
      </c>
      <c r="H91" s="24">
        <v>1.1399999999999999</v>
      </c>
      <c r="I91" s="31">
        <v>7.1501000000000001</v>
      </c>
      <c r="J91" s="31"/>
      <c r="K91" s="35" t="s">
        <v>593</v>
      </c>
    </row>
    <row r="92" spans="2:11" x14ac:dyDescent="0.35">
      <c r="B92" s="8" t="s">
        <v>2018</v>
      </c>
      <c r="C92" s="57" t="s">
        <v>59</v>
      </c>
      <c r="D92" s="54" t="s">
        <v>2019</v>
      </c>
      <c r="E92" s="6" t="s">
        <v>757</v>
      </c>
      <c r="F92" s="19">
        <v>3000</v>
      </c>
      <c r="G92" s="24">
        <v>14031.78</v>
      </c>
      <c r="H92" s="24">
        <v>1.1299999999999999</v>
      </c>
      <c r="I92" s="31">
        <v>7.1550000000000002</v>
      </c>
      <c r="J92" s="31"/>
      <c r="K92" s="35" t="s">
        <v>593</v>
      </c>
    </row>
    <row r="93" spans="2:11" x14ac:dyDescent="0.35">
      <c r="B93" s="8" t="s">
        <v>2020</v>
      </c>
      <c r="C93" s="57" t="s">
        <v>41</v>
      </c>
      <c r="D93" s="54" t="s">
        <v>2021</v>
      </c>
      <c r="E93" s="6" t="s">
        <v>757</v>
      </c>
      <c r="F93" s="19">
        <v>2000</v>
      </c>
      <c r="G93" s="24">
        <v>9538.48</v>
      </c>
      <c r="H93" s="24">
        <v>0.76</v>
      </c>
      <c r="I93" s="31">
        <v>7.15</v>
      </c>
      <c r="J93" s="31"/>
      <c r="K93" s="35" t="s">
        <v>593</v>
      </c>
    </row>
    <row r="94" spans="2:11" x14ac:dyDescent="0.35">
      <c r="B94" s="8" t="s">
        <v>2022</v>
      </c>
      <c r="C94" s="57" t="s">
        <v>1069</v>
      </c>
      <c r="D94" s="54" t="s">
        <v>2023</v>
      </c>
      <c r="E94" s="6" t="s">
        <v>757</v>
      </c>
      <c r="F94" s="19">
        <v>2000</v>
      </c>
      <c r="G94" s="24">
        <v>9524.56</v>
      </c>
      <c r="H94" s="24">
        <v>0.76</v>
      </c>
      <c r="I94" s="31">
        <v>7.1449999999999996</v>
      </c>
      <c r="J94" s="31"/>
      <c r="K94" s="35" t="s">
        <v>593</v>
      </c>
    </row>
    <row r="95" spans="2:11" x14ac:dyDescent="0.35">
      <c r="B95" s="8" t="s">
        <v>2024</v>
      </c>
      <c r="C95" s="57" t="s">
        <v>428</v>
      </c>
      <c r="D95" s="54" t="s">
        <v>2025</v>
      </c>
      <c r="E95" s="6" t="s">
        <v>757</v>
      </c>
      <c r="F95" s="19">
        <v>2000</v>
      </c>
      <c r="G95" s="24">
        <v>9523.5</v>
      </c>
      <c r="H95" s="24">
        <v>0.76</v>
      </c>
      <c r="I95" s="31">
        <v>7.1898999999999997</v>
      </c>
      <c r="J95" s="31"/>
      <c r="K95" s="35" t="s">
        <v>593</v>
      </c>
    </row>
    <row r="96" spans="2:11" x14ac:dyDescent="0.35">
      <c r="B96" s="8" t="s">
        <v>2026</v>
      </c>
      <c r="C96" s="57" t="s">
        <v>1448</v>
      </c>
      <c r="D96" s="54" t="s">
        <v>2027</v>
      </c>
      <c r="E96" s="6" t="s">
        <v>1382</v>
      </c>
      <c r="F96" s="19">
        <v>2000</v>
      </c>
      <c r="G96" s="24">
        <v>9512.4599999999991</v>
      </c>
      <c r="H96" s="24">
        <v>0.76</v>
      </c>
      <c r="I96" s="31">
        <v>7.1675000000000004</v>
      </c>
      <c r="J96" s="31"/>
      <c r="K96" s="35" t="s">
        <v>593</v>
      </c>
    </row>
    <row r="97" spans="2:11" x14ac:dyDescent="0.35">
      <c r="B97" s="8" t="s">
        <v>1252</v>
      </c>
      <c r="C97" s="57" t="s">
        <v>1069</v>
      </c>
      <c r="D97" s="54" t="s">
        <v>1253</v>
      </c>
      <c r="E97" s="6" t="s">
        <v>757</v>
      </c>
      <c r="F97" s="19">
        <v>2000</v>
      </c>
      <c r="G97" s="24">
        <v>9499.77</v>
      </c>
      <c r="H97" s="24">
        <v>0.76</v>
      </c>
      <c r="I97" s="31">
        <v>7.1449999999999996</v>
      </c>
      <c r="J97" s="31"/>
      <c r="K97" s="35" t="s">
        <v>593</v>
      </c>
    </row>
    <row r="98" spans="2:11" x14ac:dyDescent="0.35">
      <c r="B98" s="8" t="s">
        <v>1738</v>
      </c>
      <c r="C98" s="57" t="s">
        <v>1066</v>
      </c>
      <c r="D98" s="54" t="s">
        <v>1739</v>
      </c>
      <c r="E98" s="6" t="s">
        <v>757</v>
      </c>
      <c r="F98" s="19">
        <v>2000</v>
      </c>
      <c r="G98" s="24">
        <v>9422.36</v>
      </c>
      <c r="H98" s="24">
        <v>0.76</v>
      </c>
      <c r="I98" s="31">
        <v>7.1950000000000003</v>
      </c>
      <c r="J98" s="31"/>
      <c r="K98" s="35" t="s">
        <v>593</v>
      </c>
    </row>
    <row r="99" spans="2:11" x14ac:dyDescent="0.35">
      <c r="B99" s="8" t="s">
        <v>1763</v>
      </c>
      <c r="C99" s="57" t="s">
        <v>559</v>
      </c>
      <c r="D99" s="54" t="s">
        <v>1764</v>
      </c>
      <c r="E99" s="6" t="s">
        <v>757</v>
      </c>
      <c r="F99" s="19">
        <v>2000</v>
      </c>
      <c r="G99" s="24">
        <v>9388.4</v>
      </c>
      <c r="H99" s="24">
        <v>0.75</v>
      </c>
      <c r="I99" s="31">
        <v>7.72</v>
      </c>
      <c r="J99" s="31"/>
      <c r="K99" s="35" t="s">
        <v>593</v>
      </c>
    </row>
    <row r="100" spans="2:11" x14ac:dyDescent="0.35">
      <c r="B100" s="8" t="s">
        <v>1749</v>
      </c>
      <c r="C100" s="57" t="s">
        <v>1448</v>
      </c>
      <c r="D100" s="54" t="s">
        <v>1750</v>
      </c>
      <c r="E100" s="6" t="s">
        <v>1382</v>
      </c>
      <c r="F100" s="19">
        <v>2000</v>
      </c>
      <c r="G100" s="24">
        <v>9375.65</v>
      </c>
      <c r="H100" s="24">
        <v>0.75</v>
      </c>
      <c r="I100" s="31">
        <v>7.17</v>
      </c>
      <c r="J100" s="31"/>
      <c r="K100" s="35" t="s">
        <v>593</v>
      </c>
    </row>
    <row r="101" spans="2:11" x14ac:dyDescent="0.35">
      <c r="B101" s="8" t="s">
        <v>1071</v>
      </c>
      <c r="C101" s="57" t="s">
        <v>56</v>
      </c>
      <c r="D101" s="54" t="s">
        <v>1072</v>
      </c>
      <c r="E101" s="6" t="s">
        <v>757</v>
      </c>
      <c r="F101" s="19">
        <v>1500</v>
      </c>
      <c r="G101" s="24">
        <v>7226.31</v>
      </c>
      <c r="H101" s="24">
        <v>0.57999999999999996</v>
      </c>
      <c r="I101" s="31">
        <v>7.2</v>
      </c>
      <c r="J101" s="31"/>
      <c r="K101" s="35" t="s">
        <v>593</v>
      </c>
    </row>
    <row r="102" spans="2:11" x14ac:dyDescent="0.35">
      <c r="B102" s="8" t="s">
        <v>2028</v>
      </c>
      <c r="C102" s="57" t="s">
        <v>45</v>
      </c>
      <c r="D102" s="54" t="s">
        <v>2029</v>
      </c>
      <c r="E102" s="6" t="s">
        <v>1382</v>
      </c>
      <c r="F102" s="19">
        <v>1500</v>
      </c>
      <c r="G102" s="24">
        <v>7182.2</v>
      </c>
      <c r="H102" s="24">
        <v>0.57999999999999996</v>
      </c>
      <c r="I102" s="31">
        <v>7.1150000000000002</v>
      </c>
      <c r="J102" s="31"/>
      <c r="K102" s="35" t="s">
        <v>593</v>
      </c>
    </row>
    <row r="103" spans="2:11" x14ac:dyDescent="0.35">
      <c r="B103" s="8" t="s">
        <v>2030</v>
      </c>
      <c r="C103" s="57" t="s">
        <v>59</v>
      </c>
      <c r="D103" s="54" t="s">
        <v>2031</v>
      </c>
      <c r="E103" s="6" t="s">
        <v>757</v>
      </c>
      <c r="F103" s="19">
        <v>1000</v>
      </c>
      <c r="G103" s="24">
        <v>4774.8999999999996</v>
      </c>
      <c r="H103" s="24">
        <v>0.38</v>
      </c>
      <c r="I103" s="31">
        <v>7.14</v>
      </c>
      <c r="J103" s="31"/>
      <c r="K103" s="35" t="s">
        <v>593</v>
      </c>
    </row>
    <row r="104" spans="2:11" x14ac:dyDescent="0.35">
      <c r="B104" s="8" t="s">
        <v>2032</v>
      </c>
      <c r="C104" s="57" t="s">
        <v>59</v>
      </c>
      <c r="D104" s="54" t="s">
        <v>2033</v>
      </c>
      <c r="E104" s="6" t="s">
        <v>757</v>
      </c>
      <c r="F104" s="19">
        <v>1000</v>
      </c>
      <c r="G104" s="24">
        <v>4769.09</v>
      </c>
      <c r="H104" s="24">
        <v>0.38</v>
      </c>
      <c r="I104" s="31">
        <v>7.1551</v>
      </c>
      <c r="J104" s="31"/>
      <c r="K104" s="35"/>
    </row>
    <row r="105" spans="2:11" x14ac:dyDescent="0.35">
      <c r="B105" s="8" t="s">
        <v>2034</v>
      </c>
      <c r="C105" s="57" t="s">
        <v>1069</v>
      </c>
      <c r="D105" s="54" t="s">
        <v>2035</v>
      </c>
      <c r="E105" s="6" t="s">
        <v>757</v>
      </c>
      <c r="F105" s="19">
        <v>1000</v>
      </c>
      <c r="G105" s="24">
        <v>4700.93</v>
      </c>
      <c r="H105" s="24">
        <v>0.38</v>
      </c>
      <c r="I105" s="31">
        <v>7.1449999999999996</v>
      </c>
      <c r="J105" s="31"/>
      <c r="K105" s="35" t="s">
        <v>593</v>
      </c>
    </row>
    <row r="106" spans="2:11" x14ac:dyDescent="0.35">
      <c r="B106" s="8" t="s">
        <v>2036</v>
      </c>
      <c r="C106" s="57" t="s">
        <v>45</v>
      </c>
      <c r="D106" s="54" t="s">
        <v>2037</v>
      </c>
      <c r="E106" s="6" t="s">
        <v>1382</v>
      </c>
      <c r="F106" s="19">
        <v>500</v>
      </c>
      <c r="G106" s="24">
        <v>2444.81</v>
      </c>
      <c r="H106" s="24">
        <v>0.2</v>
      </c>
      <c r="I106" s="31">
        <v>7.1649000000000003</v>
      </c>
      <c r="J106" s="31"/>
      <c r="K106" s="35" t="s">
        <v>593</v>
      </c>
    </row>
    <row r="107" spans="2:11" x14ac:dyDescent="0.35">
      <c r="C107" s="58" t="s">
        <v>175</v>
      </c>
      <c r="D107" s="54"/>
      <c r="E107" s="6"/>
      <c r="F107" s="19"/>
      <c r="G107" s="25">
        <v>497586.54</v>
      </c>
      <c r="H107" s="25">
        <v>39.89</v>
      </c>
      <c r="I107" s="31"/>
      <c r="J107" s="31"/>
      <c r="K107" s="35"/>
    </row>
    <row r="108" spans="2:11" x14ac:dyDescent="0.35">
      <c r="C108" s="57"/>
      <c r="D108" s="54"/>
      <c r="E108" s="6"/>
      <c r="F108" s="19"/>
      <c r="G108" s="24"/>
      <c r="H108" s="24"/>
      <c r="I108" s="31"/>
      <c r="J108" s="31"/>
      <c r="K108" s="35"/>
    </row>
    <row r="109" spans="2:11" x14ac:dyDescent="0.35">
      <c r="C109" s="59" t="s">
        <v>15</v>
      </c>
      <c r="D109" s="54"/>
      <c r="E109" s="6"/>
      <c r="F109" s="19"/>
      <c r="G109" s="24"/>
      <c r="H109" s="24"/>
      <c r="I109" s="31"/>
      <c r="J109" s="31"/>
      <c r="K109" s="35"/>
    </row>
    <row r="110" spans="2:11" x14ac:dyDescent="0.35">
      <c r="B110" s="8" t="s">
        <v>2038</v>
      </c>
      <c r="C110" s="57" t="s">
        <v>2039</v>
      </c>
      <c r="D110" s="54" t="s">
        <v>2040</v>
      </c>
      <c r="E110" s="6" t="s">
        <v>189</v>
      </c>
      <c r="F110" s="19">
        <v>9000000</v>
      </c>
      <c r="G110" s="24">
        <v>8814.1200000000008</v>
      </c>
      <c r="H110" s="24">
        <v>0.71</v>
      </c>
      <c r="I110" s="31">
        <v>6.3613999999999997</v>
      </c>
      <c r="J110" s="31"/>
      <c r="K110" s="35"/>
    </row>
    <row r="111" spans="2:11" x14ac:dyDescent="0.35">
      <c r="C111" s="58" t="s">
        <v>175</v>
      </c>
      <c r="D111" s="54"/>
      <c r="E111" s="6"/>
      <c r="F111" s="19"/>
      <c r="G111" s="25">
        <v>8814.1200000000008</v>
      </c>
      <c r="H111" s="25">
        <v>0.71</v>
      </c>
      <c r="I111" s="31"/>
      <c r="J111" s="31"/>
      <c r="K111" s="35"/>
    </row>
    <row r="112" spans="2:11" x14ac:dyDescent="0.35">
      <c r="C112" s="57"/>
      <c r="D112" s="54"/>
      <c r="E112" s="6"/>
      <c r="F112" s="19"/>
      <c r="G112" s="24"/>
      <c r="H112" s="24"/>
      <c r="I112" s="31"/>
      <c r="J112" s="31"/>
      <c r="K112" s="35"/>
    </row>
    <row r="113" spans="1:11" x14ac:dyDescent="0.35">
      <c r="C113" s="58" t="s">
        <v>16</v>
      </c>
      <c r="D113" s="54"/>
      <c r="E113" s="6"/>
      <c r="F113" s="19"/>
      <c r="G113" s="24" t="s">
        <v>2</v>
      </c>
      <c r="H113" s="24" t="s">
        <v>2</v>
      </c>
      <c r="I113" s="31"/>
      <c r="J113" s="31"/>
      <c r="K113" s="35"/>
    </row>
    <row r="114" spans="1:11" x14ac:dyDescent="0.35">
      <c r="C114" s="57"/>
      <c r="D114" s="54"/>
      <c r="E114" s="6"/>
      <c r="F114" s="19"/>
      <c r="G114" s="24"/>
      <c r="H114" s="24"/>
      <c r="I114" s="31"/>
      <c r="J114" s="31"/>
      <c r="K114" s="35"/>
    </row>
    <row r="115" spans="1:11" x14ac:dyDescent="0.35">
      <c r="C115" s="58" t="s">
        <v>17</v>
      </c>
      <c r="D115" s="54"/>
      <c r="E115" s="6"/>
      <c r="F115" s="19"/>
      <c r="G115" s="24" t="s">
        <v>2</v>
      </c>
      <c r="H115" s="24" t="s">
        <v>2</v>
      </c>
      <c r="I115" s="31"/>
      <c r="J115" s="31"/>
      <c r="K115" s="35"/>
    </row>
    <row r="116" spans="1:11" x14ac:dyDescent="0.35">
      <c r="C116" s="57"/>
      <c r="D116" s="54"/>
      <c r="E116" s="6"/>
      <c r="F116" s="19"/>
      <c r="G116" s="24"/>
      <c r="H116" s="24"/>
      <c r="I116" s="31"/>
      <c r="J116" s="31"/>
      <c r="K116" s="35"/>
    </row>
    <row r="117" spans="1:11" x14ac:dyDescent="0.35">
      <c r="A117" s="10"/>
      <c r="B117" s="28"/>
      <c r="C117" s="58" t="s">
        <v>18</v>
      </c>
      <c r="D117" s="54"/>
      <c r="E117" s="6"/>
      <c r="F117" s="19"/>
      <c r="G117" s="24"/>
      <c r="H117" s="24"/>
      <c r="I117" s="31"/>
      <c r="J117" s="31"/>
      <c r="K117" s="35"/>
    </row>
    <row r="118" spans="1:11" x14ac:dyDescent="0.35">
      <c r="A118" s="28"/>
      <c r="B118" s="28"/>
      <c r="C118" s="58" t="s">
        <v>19</v>
      </c>
      <c r="D118" s="54"/>
      <c r="E118" s="6"/>
      <c r="F118" s="19"/>
      <c r="G118" s="24" t="s">
        <v>2</v>
      </c>
      <c r="H118" s="24" t="s">
        <v>2</v>
      </c>
      <c r="I118" s="31"/>
      <c r="J118" s="31"/>
      <c r="K118" s="35"/>
    </row>
    <row r="119" spans="1:11" x14ac:dyDescent="0.35">
      <c r="A119" s="28"/>
      <c r="B119" s="28"/>
      <c r="C119" s="58"/>
      <c r="D119" s="54"/>
      <c r="E119" s="6"/>
      <c r="F119" s="19"/>
      <c r="G119" s="24"/>
      <c r="H119" s="24"/>
      <c r="I119" s="31"/>
      <c r="J119" s="31"/>
      <c r="K119" s="35"/>
    </row>
    <row r="120" spans="1:11" x14ac:dyDescent="0.35">
      <c r="C120" s="59" t="s">
        <v>20</v>
      </c>
      <c r="D120" s="54"/>
      <c r="E120" s="6"/>
      <c r="F120" s="19"/>
      <c r="G120" s="24"/>
      <c r="H120" s="24"/>
      <c r="I120" s="31"/>
      <c r="J120" s="31"/>
      <c r="K120" s="35"/>
    </row>
    <row r="121" spans="1:11" x14ac:dyDescent="0.35">
      <c r="B121" s="8" t="s">
        <v>812</v>
      </c>
      <c r="C121" s="57" t="s">
        <v>5137</v>
      </c>
      <c r="D121" s="54" t="s">
        <v>813</v>
      </c>
      <c r="E121" s="6" t="s">
        <v>814</v>
      </c>
      <c r="F121" s="19">
        <v>30316.212</v>
      </c>
      <c r="G121" s="24">
        <v>3345.28</v>
      </c>
      <c r="H121" s="24">
        <v>0.27</v>
      </c>
      <c r="I121" s="31">
        <v>6.46</v>
      </c>
      <c r="J121" s="31"/>
      <c r="K121" s="35"/>
    </row>
    <row r="122" spans="1:11" x14ac:dyDescent="0.35">
      <c r="C122" s="58" t="s">
        <v>175</v>
      </c>
      <c r="D122" s="54"/>
      <c r="E122" s="6"/>
      <c r="F122" s="19"/>
      <c r="G122" s="25">
        <v>3345.28</v>
      </c>
      <c r="H122" s="25">
        <v>0.27</v>
      </c>
      <c r="I122" s="31"/>
      <c r="J122" s="31"/>
      <c r="K122" s="35"/>
    </row>
    <row r="123" spans="1:11" x14ac:dyDescent="0.35">
      <c r="C123" s="57"/>
      <c r="D123" s="54"/>
      <c r="E123" s="6"/>
      <c r="F123" s="19"/>
      <c r="G123" s="24"/>
      <c r="H123" s="24"/>
      <c r="I123" s="31"/>
      <c r="J123" s="31"/>
      <c r="K123" s="35"/>
    </row>
    <row r="124" spans="1:11" x14ac:dyDescent="0.35">
      <c r="C124" s="58" t="s">
        <v>21</v>
      </c>
      <c r="D124" s="54"/>
      <c r="E124" s="6"/>
      <c r="F124" s="19"/>
      <c r="G124" s="24" t="s">
        <v>2</v>
      </c>
      <c r="H124" s="24" t="s">
        <v>2</v>
      </c>
      <c r="I124" s="31"/>
      <c r="J124" s="31"/>
      <c r="K124" s="35"/>
    </row>
    <row r="125" spans="1:11" x14ac:dyDescent="0.35">
      <c r="C125" s="57"/>
      <c r="D125" s="54"/>
      <c r="E125" s="6"/>
      <c r="F125" s="19"/>
      <c r="G125" s="24"/>
      <c r="H125" s="24"/>
      <c r="I125" s="31"/>
      <c r="J125" s="31"/>
      <c r="K125" s="35"/>
    </row>
    <row r="126" spans="1:11" x14ac:dyDescent="0.35">
      <c r="C126" s="58" t="s">
        <v>22</v>
      </c>
      <c r="D126" s="54"/>
      <c r="E126" s="6"/>
      <c r="F126" s="19"/>
      <c r="G126" s="24" t="s">
        <v>2</v>
      </c>
      <c r="H126" s="24" t="s">
        <v>2</v>
      </c>
      <c r="I126" s="31"/>
      <c r="J126" s="31"/>
      <c r="K126" s="35"/>
    </row>
    <row r="127" spans="1:11" x14ac:dyDescent="0.35">
      <c r="C127" s="57"/>
      <c r="D127" s="54"/>
      <c r="E127" s="6"/>
      <c r="F127" s="19"/>
      <c r="G127" s="24"/>
      <c r="H127" s="24"/>
      <c r="I127" s="31"/>
      <c r="J127" s="31"/>
      <c r="K127" s="35"/>
    </row>
    <row r="128" spans="1:11" x14ac:dyDescent="0.35">
      <c r="C128" s="58" t="s">
        <v>23</v>
      </c>
      <c r="D128" s="54"/>
      <c r="E128" s="6"/>
      <c r="F128" s="19"/>
      <c r="G128" s="24" t="s">
        <v>2</v>
      </c>
      <c r="H128" s="24" t="s">
        <v>2</v>
      </c>
      <c r="I128" s="31"/>
      <c r="J128" s="31"/>
      <c r="K128" s="35"/>
    </row>
    <row r="129" spans="1:54" x14ac:dyDescent="0.35">
      <c r="C129" s="57"/>
      <c r="D129" s="54"/>
      <c r="E129" s="6"/>
      <c r="F129" s="19"/>
      <c r="G129" s="24"/>
      <c r="H129" s="24"/>
      <c r="I129" s="31"/>
      <c r="J129" s="31"/>
      <c r="K129" s="35"/>
    </row>
    <row r="130" spans="1:54" x14ac:dyDescent="0.35">
      <c r="C130" s="59" t="s">
        <v>24</v>
      </c>
      <c r="D130" s="54"/>
      <c r="E130" s="6"/>
      <c r="F130" s="19"/>
      <c r="G130" s="24"/>
      <c r="H130" s="24"/>
      <c r="I130" s="31"/>
      <c r="J130" s="31"/>
      <c r="K130" s="35"/>
    </row>
    <row r="131" spans="1:54" x14ac:dyDescent="0.35">
      <c r="B131" s="8" t="s">
        <v>190</v>
      </c>
      <c r="C131" s="57" t="s">
        <v>191</v>
      </c>
      <c r="D131" s="54"/>
      <c r="E131" s="6"/>
      <c r="F131" s="19"/>
      <c r="G131" s="24">
        <v>57595.519999999997</v>
      </c>
      <c r="H131" s="24">
        <v>4.62</v>
      </c>
      <c r="I131" s="31"/>
      <c r="J131" s="31"/>
      <c r="K131" s="35"/>
    </row>
    <row r="132" spans="1:54" x14ac:dyDescent="0.35">
      <c r="C132" s="58" t="s">
        <v>175</v>
      </c>
      <c r="D132" s="54"/>
      <c r="E132" s="6"/>
      <c r="F132" s="19"/>
      <c r="G132" s="25">
        <v>57595.519999999997</v>
      </c>
      <c r="H132" s="25">
        <v>4.62</v>
      </c>
      <c r="I132" s="31"/>
      <c r="J132" s="31"/>
      <c r="K132" s="35"/>
    </row>
    <row r="133" spans="1:54" x14ac:dyDescent="0.35">
      <c r="C133" s="57"/>
      <c r="D133" s="54"/>
      <c r="E133" s="6"/>
      <c r="F133" s="19"/>
      <c r="G133" s="24"/>
      <c r="H133" s="24"/>
      <c r="I133" s="31"/>
      <c r="J133" s="31"/>
      <c r="K133" s="35"/>
    </row>
    <row r="134" spans="1:54" x14ac:dyDescent="0.35">
      <c r="A134" s="10"/>
      <c r="B134" s="28"/>
      <c r="C134" s="58" t="s">
        <v>25</v>
      </c>
      <c r="D134" s="54"/>
      <c r="E134" s="6"/>
      <c r="F134" s="19"/>
      <c r="G134" s="24"/>
      <c r="H134" s="24"/>
      <c r="I134" s="31"/>
      <c r="J134" s="31"/>
      <c r="K134" s="35"/>
    </row>
    <row r="135" spans="1:54" s="2" customFormat="1" ht="13.5" x14ac:dyDescent="0.35">
      <c r="A135" s="28"/>
      <c r="B135" s="28"/>
      <c r="C135" s="57" t="s">
        <v>5122</v>
      </c>
      <c r="D135" s="54"/>
      <c r="E135" s="6"/>
      <c r="F135" s="19"/>
      <c r="G135" s="24" t="s">
        <v>2</v>
      </c>
      <c r="H135" s="24" t="s">
        <v>2</v>
      </c>
      <c r="I135" s="31"/>
      <c r="J135" s="31"/>
      <c r="K135" s="35"/>
      <c r="L135" s="3"/>
      <c r="AI135" s="3"/>
      <c r="AV135" s="3"/>
      <c r="AX135" s="3"/>
      <c r="BB135" s="3"/>
    </row>
    <row r="136" spans="1:54" x14ac:dyDescent="0.35">
      <c r="B136" s="8"/>
      <c r="C136" s="57" t="s">
        <v>192</v>
      </c>
      <c r="D136" s="54"/>
      <c r="E136" s="6"/>
      <c r="F136" s="19"/>
      <c r="G136" s="24">
        <v>12259.17</v>
      </c>
      <c r="H136" s="24">
        <v>1.02</v>
      </c>
      <c r="I136" s="31"/>
      <c r="J136" s="31"/>
      <c r="K136" s="35"/>
    </row>
    <row r="137" spans="1:54" x14ac:dyDescent="0.35">
      <c r="C137" s="58" t="s">
        <v>175</v>
      </c>
      <c r="D137" s="54"/>
      <c r="E137" s="6"/>
      <c r="F137" s="19"/>
      <c r="G137" s="25">
        <v>12259.17</v>
      </c>
      <c r="H137" s="25">
        <v>1.02</v>
      </c>
      <c r="I137" s="31"/>
      <c r="J137" s="31"/>
      <c r="K137" s="35"/>
    </row>
    <row r="138" spans="1:54" x14ac:dyDescent="0.35">
      <c r="C138" s="57"/>
      <c r="D138" s="54"/>
      <c r="E138" s="6"/>
      <c r="F138" s="19"/>
      <c r="G138" s="24"/>
      <c r="H138" s="24"/>
      <c r="I138" s="31"/>
      <c r="J138" s="31"/>
      <c r="K138" s="35"/>
    </row>
    <row r="139" spans="1:54" x14ac:dyDescent="0.35">
      <c r="C139" s="60" t="s">
        <v>193</v>
      </c>
      <c r="D139" s="55"/>
      <c r="E139" s="5"/>
      <c r="F139" s="20"/>
      <c r="G139" s="26">
        <v>1246958.45</v>
      </c>
      <c r="H139" s="26">
        <v>99.999999999999986</v>
      </c>
      <c r="I139" s="32"/>
      <c r="J139" s="32"/>
      <c r="K139" s="36"/>
    </row>
    <row r="141" spans="1:54" ht="15" x14ac:dyDescent="0.4">
      <c r="C141" s="50" t="s">
        <v>4924</v>
      </c>
      <c r="D141" s="50"/>
      <c r="E141" s="50"/>
      <c r="F141" s="50"/>
      <c r="G141" s="63"/>
      <c r="H141" s="63"/>
      <c r="I141" s="63"/>
      <c r="J141" s="50"/>
    </row>
    <row r="142" spans="1:54" ht="27" x14ac:dyDescent="0.35">
      <c r="C142" s="43" t="s">
        <v>4919</v>
      </c>
      <c r="D142" s="43" t="s">
        <v>4920</v>
      </c>
      <c r="E142" s="43" t="s">
        <v>5144</v>
      </c>
      <c r="F142" s="43" t="s">
        <v>4921</v>
      </c>
      <c r="G142" s="64" t="s">
        <v>34</v>
      </c>
      <c r="H142" s="65" t="s">
        <v>5145</v>
      </c>
      <c r="I142" s="64" t="s">
        <v>36</v>
      </c>
      <c r="J142" s="43" t="s">
        <v>39</v>
      </c>
    </row>
    <row r="143" spans="1:54" x14ac:dyDescent="0.35">
      <c r="C143" s="43" t="s">
        <v>5146</v>
      </c>
      <c r="D143" s="43"/>
      <c r="E143" s="43"/>
      <c r="F143" s="43"/>
      <c r="G143" s="64"/>
      <c r="H143" s="65"/>
      <c r="I143" s="64"/>
      <c r="J143" s="43"/>
    </row>
    <row r="144" spans="1:54" x14ac:dyDescent="0.35">
      <c r="C144" s="46" t="s">
        <v>5148</v>
      </c>
      <c r="D144" s="66"/>
      <c r="E144" s="66"/>
      <c r="F144" s="66"/>
      <c r="G144" s="67"/>
      <c r="H144" s="68">
        <v>-25000</v>
      </c>
      <c r="I144" s="69">
        <f t="shared" ref="I144:I151" si="0">+H144/$G$139*100</f>
        <v>-2.004878350196833</v>
      </c>
      <c r="J144" s="66"/>
    </row>
    <row r="145" spans="3:11" x14ac:dyDescent="0.35">
      <c r="C145" s="46" t="s">
        <v>5149</v>
      </c>
      <c r="D145" s="66"/>
      <c r="E145" s="66"/>
      <c r="F145" s="66"/>
      <c r="G145" s="67"/>
      <c r="H145" s="68">
        <v>-20000</v>
      </c>
      <c r="I145" s="69">
        <f t="shared" si="0"/>
        <v>-1.6039026801574665</v>
      </c>
      <c r="J145" s="66"/>
    </row>
    <row r="146" spans="3:11" x14ac:dyDescent="0.35">
      <c r="C146" s="46" t="s">
        <v>5149</v>
      </c>
      <c r="D146" s="66"/>
      <c r="E146" s="66"/>
      <c r="F146" s="66"/>
      <c r="G146" s="67"/>
      <c r="H146" s="68">
        <v>-12500</v>
      </c>
      <c r="I146" s="69">
        <f t="shared" si="0"/>
        <v>-1.0024391750984165</v>
      </c>
      <c r="J146" s="66"/>
    </row>
    <row r="147" spans="3:11" x14ac:dyDescent="0.35">
      <c r="C147" s="46" t="s">
        <v>5150</v>
      </c>
      <c r="D147" s="66"/>
      <c r="E147" s="66"/>
      <c r="F147" s="66"/>
      <c r="G147" s="67"/>
      <c r="H147" s="68">
        <v>-15000</v>
      </c>
      <c r="I147" s="69">
        <f t="shared" si="0"/>
        <v>-1.2029270101180998</v>
      </c>
      <c r="J147" s="66"/>
    </row>
    <row r="148" spans="3:11" x14ac:dyDescent="0.35">
      <c r="C148" s="46" t="s">
        <v>5151</v>
      </c>
      <c r="D148" s="66"/>
      <c r="E148" s="66"/>
      <c r="F148" s="66"/>
      <c r="G148" s="67"/>
      <c r="H148" s="68">
        <v>-30000</v>
      </c>
      <c r="I148" s="69">
        <f t="shared" si="0"/>
        <v>-2.4058540202361995</v>
      </c>
      <c r="J148" s="66"/>
    </row>
    <row r="149" spans="3:11" x14ac:dyDescent="0.35">
      <c r="C149" s="46" t="s">
        <v>5152</v>
      </c>
      <c r="D149" s="66"/>
      <c r="E149" s="66"/>
      <c r="F149" s="66"/>
      <c r="G149" s="67"/>
      <c r="H149" s="68">
        <v>-10000</v>
      </c>
      <c r="I149" s="69">
        <f t="shared" si="0"/>
        <v>-0.80195134007873325</v>
      </c>
      <c r="J149" s="66"/>
    </row>
    <row r="150" spans="3:11" x14ac:dyDescent="0.35">
      <c r="C150" s="46" t="s">
        <v>5153</v>
      </c>
      <c r="D150" s="66"/>
      <c r="E150" s="66"/>
      <c r="F150" s="66"/>
      <c r="G150" s="67"/>
      <c r="H150" s="68">
        <v>-25000</v>
      </c>
      <c r="I150" s="69">
        <f t="shared" si="0"/>
        <v>-2.004878350196833</v>
      </c>
      <c r="J150" s="66"/>
    </row>
    <row r="151" spans="3:11" x14ac:dyDescent="0.35">
      <c r="C151" s="46" t="s">
        <v>5154</v>
      </c>
      <c r="D151" s="66"/>
      <c r="E151" s="66"/>
      <c r="F151" s="66"/>
      <c r="G151" s="67"/>
      <c r="H151" s="68">
        <v>-25000</v>
      </c>
      <c r="I151" s="69">
        <f t="shared" si="0"/>
        <v>-2.004878350196833</v>
      </c>
      <c r="J151" s="66"/>
    </row>
    <row r="152" spans="3:11" x14ac:dyDescent="0.35">
      <c r="C152" s="48" t="s">
        <v>4923</v>
      </c>
      <c r="D152" s="48"/>
      <c r="E152" s="48"/>
      <c r="F152" s="48"/>
      <c r="G152" s="70"/>
      <c r="H152" s="70">
        <f>SUM(H144:H151)</f>
        <v>-162500</v>
      </c>
      <c r="I152" s="70">
        <f>SUM(I144:I151)</f>
        <v>-13.031709276279415</v>
      </c>
      <c r="J152" s="48"/>
    </row>
    <row r="154" spans="3:11" x14ac:dyDescent="0.35">
      <c r="C154" s="1" t="s">
        <v>194</v>
      </c>
    </row>
    <row r="155" spans="3:11" x14ac:dyDescent="0.35">
      <c r="C155" s="37" t="s">
        <v>195</v>
      </c>
      <c r="D155" s="37"/>
      <c r="E155" s="37"/>
      <c r="F155" s="37"/>
      <c r="G155" s="37"/>
      <c r="H155" s="37"/>
      <c r="I155" s="37"/>
      <c r="J155" s="37"/>
      <c r="K155" s="37"/>
    </row>
    <row r="156" spans="3:11" x14ac:dyDescent="0.35">
      <c r="C156" s="2" t="s">
        <v>196</v>
      </c>
    </row>
    <row r="157" spans="3:11" x14ac:dyDescent="0.35">
      <c r="C157" s="2" t="s">
        <v>197</v>
      </c>
    </row>
    <row r="158" spans="3:11" ht="30" customHeight="1" x14ac:dyDescent="0.35">
      <c r="C158" s="81" t="s">
        <v>198</v>
      </c>
      <c r="D158" s="82"/>
      <c r="E158" s="82"/>
      <c r="F158" s="82"/>
      <c r="G158" s="82"/>
      <c r="H158" s="82"/>
      <c r="I158" s="82"/>
      <c r="J158" s="82"/>
      <c r="K158" s="82"/>
    </row>
    <row r="159" spans="3:11" x14ac:dyDescent="0.35">
      <c r="C159" s="2" t="s">
        <v>199</v>
      </c>
    </row>
    <row r="160" spans="3:11" x14ac:dyDescent="0.35">
      <c r="C160" s="2" t="s">
        <v>5129</v>
      </c>
    </row>
    <row r="161" spans="3:11" ht="50.5" customHeight="1" x14ac:dyDescent="0.35">
      <c r="C161" s="83" t="s">
        <v>5179</v>
      </c>
      <c r="D161" s="83"/>
      <c r="E161" s="83"/>
      <c r="F161" s="83"/>
      <c r="G161" s="83"/>
      <c r="H161" s="83"/>
      <c r="I161" s="83"/>
      <c r="J161" s="83"/>
      <c r="K161" s="83"/>
    </row>
    <row r="163" spans="3:11" x14ac:dyDescent="0.35">
      <c r="C163" s="78" t="s">
        <v>5235</v>
      </c>
      <c r="E163" s="78" t="s">
        <v>5236</v>
      </c>
      <c r="F163" s="79"/>
    </row>
    <row r="164" spans="3:11" x14ac:dyDescent="0.35">
      <c r="E164" s="2" t="s">
        <v>5254</v>
      </c>
    </row>
  </sheetData>
  <mergeCells count="2">
    <mergeCell ref="C158:K158"/>
    <mergeCell ref="C161:K161"/>
  </mergeCells>
  <hyperlinks>
    <hyperlink ref="J2" location="'Index'!A1" display="'Index'!A1" xr:uid="{75378E7D-78FB-4652-BB61-852667B9E7AC}"/>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B5F54-D344-49F7-99BB-A242BB6F1F5C}">
  <sheetPr codeName="Sheet121"/>
  <dimension ref="A1:IV131"/>
  <sheetViews>
    <sheetView showGridLines="0" zoomScale="90" zoomScaleNormal="90" workbookViewId="0">
      <pane ySplit="6" topLeftCell="A127"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2041</v>
      </c>
      <c r="J2" s="38" t="s">
        <v>4846</v>
      </c>
    </row>
    <row r="3" spans="1:54" ht="16" x14ac:dyDescent="0.4">
      <c r="C3" s="1" t="s">
        <v>28</v>
      </c>
      <c r="D3" s="21" t="s">
        <v>2042</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527</v>
      </c>
      <c r="C10" s="57" t="s">
        <v>528</v>
      </c>
      <c r="D10" s="54" t="s">
        <v>529</v>
      </c>
      <c r="E10" s="6" t="s">
        <v>82</v>
      </c>
      <c r="F10" s="19">
        <v>800000</v>
      </c>
      <c r="G10" s="24">
        <v>71564.800000000003</v>
      </c>
      <c r="H10" s="24">
        <v>3.43</v>
      </c>
      <c r="I10" s="31"/>
      <c r="J10" s="31"/>
      <c r="K10" s="35"/>
    </row>
    <row r="11" spans="1:54" x14ac:dyDescent="0.35">
      <c r="B11" s="8" t="s">
        <v>225</v>
      </c>
      <c r="C11" s="57" t="s">
        <v>226</v>
      </c>
      <c r="D11" s="54" t="s">
        <v>227</v>
      </c>
      <c r="E11" s="6" t="s">
        <v>123</v>
      </c>
      <c r="F11" s="19">
        <v>4700000</v>
      </c>
      <c r="G11" s="24">
        <v>69881.95</v>
      </c>
      <c r="H11" s="24">
        <v>3.35</v>
      </c>
      <c r="I11" s="31"/>
      <c r="J11" s="31"/>
      <c r="K11" s="35"/>
    </row>
    <row r="12" spans="1:54" x14ac:dyDescent="0.35">
      <c r="B12" s="8" t="s">
        <v>206</v>
      </c>
      <c r="C12" s="57" t="s">
        <v>207</v>
      </c>
      <c r="D12" s="54" t="s">
        <v>208</v>
      </c>
      <c r="E12" s="6" t="s">
        <v>67</v>
      </c>
      <c r="F12" s="19">
        <v>225000</v>
      </c>
      <c r="G12" s="24">
        <v>68631.64</v>
      </c>
      <c r="H12" s="24">
        <v>3.29</v>
      </c>
      <c r="I12" s="31"/>
      <c r="J12" s="31"/>
      <c r="K12" s="35"/>
    </row>
    <row r="13" spans="1:54" x14ac:dyDescent="0.35">
      <c r="B13" s="8" t="s">
        <v>2043</v>
      </c>
      <c r="C13" s="57" t="s">
        <v>1148</v>
      </c>
      <c r="D13" s="54" t="s">
        <v>2044</v>
      </c>
      <c r="E13" s="6" t="s">
        <v>82</v>
      </c>
      <c r="F13" s="19">
        <v>1490000</v>
      </c>
      <c r="G13" s="24">
        <v>68159.31</v>
      </c>
      <c r="H13" s="24">
        <v>3.26</v>
      </c>
      <c r="I13" s="31"/>
      <c r="J13" s="31"/>
      <c r="K13" s="35"/>
    </row>
    <row r="14" spans="1:54" x14ac:dyDescent="0.35">
      <c r="B14" s="8" t="s">
        <v>2045</v>
      </c>
      <c r="C14" s="57" t="s">
        <v>2046</v>
      </c>
      <c r="D14" s="54" t="s">
        <v>2047</v>
      </c>
      <c r="E14" s="6" t="s">
        <v>82</v>
      </c>
      <c r="F14" s="19">
        <v>1600000</v>
      </c>
      <c r="G14" s="24">
        <v>66862.399999999994</v>
      </c>
      <c r="H14" s="24">
        <v>3.2</v>
      </c>
      <c r="I14" s="31"/>
      <c r="J14" s="31"/>
      <c r="K14" s="35"/>
    </row>
    <row r="15" spans="1:54" x14ac:dyDescent="0.35">
      <c r="B15" s="8" t="s">
        <v>543</v>
      </c>
      <c r="C15" s="57" t="s">
        <v>544</v>
      </c>
      <c r="D15" s="54" t="s">
        <v>545</v>
      </c>
      <c r="E15" s="6" t="s">
        <v>152</v>
      </c>
      <c r="F15" s="19">
        <v>5500000</v>
      </c>
      <c r="G15" s="24">
        <v>60332.25</v>
      </c>
      <c r="H15" s="24">
        <v>2.89</v>
      </c>
      <c r="I15" s="31"/>
      <c r="J15" s="31"/>
      <c r="K15" s="35"/>
    </row>
    <row r="16" spans="1:54" x14ac:dyDescent="0.35">
      <c r="B16" s="8" t="s">
        <v>396</v>
      </c>
      <c r="C16" s="57" t="s">
        <v>397</v>
      </c>
      <c r="D16" s="54" t="s">
        <v>398</v>
      </c>
      <c r="E16" s="6" t="s">
        <v>82</v>
      </c>
      <c r="F16" s="19">
        <v>20000000</v>
      </c>
      <c r="G16" s="24">
        <v>56600</v>
      </c>
      <c r="H16" s="24">
        <v>2.71</v>
      </c>
      <c r="I16" s="31"/>
      <c r="J16" s="31"/>
      <c r="K16" s="35"/>
    </row>
    <row r="17" spans="2:11" x14ac:dyDescent="0.35">
      <c r="B17" s="8" t="s">
        <v>1018</v>
      </c>
      <c r="C17" s="57" t="s">
        <v>1019</v>
      </c>
      <c r="D17" s="54" t="s">
        <v>1020</v>
      </c>
      <c r="E17" s="6" t="s">
        <v>111</v>
      </c>
      <c r="F17" s="19">
        <v>6000000</v>
      </c>
      <c r="G17" s="24">
        <v>54390</v>
      </c>
      <c r="H17" s="24">
        <v>2.6</v>
      </c>
      <c r="I17" s="31"/>
      <c r="J17" s="31"/>
      <c r="K17" s="35"/>
    </row>
    <row r="18" spans="2:11" x14ac:dyDescent="0.35">
      <c r="B18" s="8" t="s">
        <v>146</v>
      </c>
      <c r="C18" s="57" t="s">
        <v>147</v>
      </c>
      <c r="D18" s="54" t="s">
        <v>148</v>
      </c>
      <c r="E18" s="6" t="s">
        <v>145</v>
      </c>
      <c r="F18" s="19">
        <v>1600000</v>
      </c>
      <c r="G18" s="24">
        <v>54022.400000000001</v>
      </c>
      <c r="H18" s="24">
        <v>2.59</v>
      </c>
      <c r="I18" s="31"/>
      <c r="J18" s="31"/>
      <c r="K18" s="35"/>
    </row>
    <row r="19" spans="2:11" x14ac:dyDescent="0.35">
      <c r="B19" s="8" t="s">
        <v>2048</v>
      </c>
      <c r="C19" s="57" t="s">
        <v>2049</v>
      </c>
      <c r="D19" s="54" t="s">
        <v>2050</v>
      </c>
      <c r="E19" s="6" t="s">
        <v>43</v>
      </c>
      <c r="F19" s="19">
        <v>27000000</v>
      </c>
      <c r="G19" s="24">
        <v>52037.1</v>
      </c>
      <c r="H19" s="24">
        <v>2.4900000000000002</v>
      </c>
      <c r="I19" s="31"/>
      <c r="J19" s="31"/>
      <c r="K19" s="35"/>
    </row>
    <row r="20" spans="2:11" x14ac:dyDescent="0.35">
      <c r="B20" s="8" t="s">
        <v>399</v>
      </c>
      <c r="C20" s="57" t="s">
        <v>400</v>
      </c>
      <c r="D20" s="54" t="s">
        <v>401</v>
      </c>
      <c r="E20" s="6" t="s">
        <v>131</v>
      </c>
      <c r="F20" s="19">
        <v>1500000</v>
      </c>
      <c r="G20" s="24">
        <v>50275.5</v>
      </c>
      <c r="H20" s="24">
        <v>2.41</v>
      </c>
      <c r="I20" s="31"/>
      <c r="J20" s="31"/>
      <c r="K20" s="35"/>
    </row>
    <row r="21" spans="2:11" x14ac:dyDescent="0.35">
      <c r="B21" s="8" t="s">
        <v>132</v>
      </c>
      <c r="C21" s="57" t="s">
        <v>133</v>
      </c>
      <c r="D21" s="54" t="s">
        <v>134</v>
      </c>
      <c r="E21" s="6" t="s">
        <v>135</v>
      </c>
      <c r="F21" s="19">
        <v>7501000</v>
      </c>
      <c r="G21" s="24">
        <v>49832.89</v>
      </c>
      <c r="H21" s="24">
        <v>2.39</v>
      </c>
      <c r="I21" s="31"/>
      <c r="J21" s="31"/>
      <c r="K21" s="35"/>
    </row>
    <row r="22" spans="2:11" x14ac:dyDescent="0.35">
      <c r="B22" s="8" t="s">
        <v>2051</v>
      </c>
      <c r="C22" s="57" t="s">
        <v>2052</v>
      </c>
      <c r="D22" s="54" t="s">
        <v>2053</v>
      </c>
      <c r="E22" s="6" t="s">
        <v>93</v>
      </c>
      <c r="F22" s="19">
        <v>1696276</v>
      </c>
      <c r="G22" s="24">
        <v>48858.69</v>
      </c>
      <c r="H22" s="24">
        <v>2.34</v>
      </c>
      <c r="I22" s="31"/>
      <c r="J22" s="31"/>
      <c r="K22" s="35"/>
    </row>
    <row r="23" spans="2:11" x14ac:dyDescent="0.35">
      <c r="B23" s="8" t="s">
        <v>112</v>
      </c>
      <c r="C23" s="57" t="s">
        <v>113</v>
      </c>
      <c r="D23" s="54" t="s">
        <v>114</v>
      </c>
      <c r="E23" s="6" t="s">
        <v>115</v>
      </c>
      <c r="F23" s="19">
        <v>1000000</v>
      </c>
      <c r="G23" s="24">
        <v>45017</v>
      </c>
      <c r="H23" s="24">
        <v>2.15</v>
      </c>
      <c r="I23" s="31"/>
      <c r="J23" s="31"/>
      <c r="K23" s="35"/>
    </row>
    <row r="24" spans="2:11" x14ac:dyDescent="0.35">
      <c r="B24" s="8" t="s">
        <v>116</v>
      </c>
      <c r="C24" s="57" t="s">
        <v>117</v>
      </c>
      <c r="D24" s="54" t="s">
        <v>118</v>
      </c>
      <c r="E24" s="6" t="s">
        <v>119</v>
      </c>
      <c r="F24" s="19">
        <v>1200000</v>
      </c>
      <c r="G24" s="24">
        <v>43849.2</v>
      </c>
      <c r="H24" s="24">
        <v>2.1</v>
      </c>
      <c r="I24" s="31"/>
      <c r="J24" s="31"/>
      <c r="K24" s="35"/>
    </row>
    <row r="25" spans="2:11" x14ac:dyDescent="0.35">
      <c r="B25" s="8" t="s">
        <v>303</v>
      </c>
      <c r="C25" s="57" t="s">
        <v>304</v>
      </c>
      <c r="D25" s="54" t="s">
        <v>305</v>
      </c>
      <c r="E25" s="6" t="s">
        <v>290</v>
      </c>
      <c r="F25" s="19">
        <v>130000</v>
      </c>
      <c r="G25" s="24">
        <v>43789.72</v>
      </c>
      <c r="H25" s="24">
        <v>2.1</v>
      </c>
      <c r="I25" s="31"/>
      <c r="J25" s="31"/>
      <c r="K25" s="35"/>
    </row>
    <row r="26" spans="2:11" x14ac:dyDescent="0.35">
      <c r="B26" s="8" t="s">
        <v>219</v>
      </c>
      <c r="C26" s="57" t="s">
        <v>220</v>
      </c>
      <c r="D26" s="54" t="s">
        <v>221</v>
      </c>
      <c r="E26" s="6" t="s">
        <v>160</v>
      </c>
      <c r="F26" s="19">
        <v>8544000</v>
      </c>
      <c r="G26" s="24">
        <v>42737.09</v>
      </c>
      <c r="H26" s="24">
        <v>2.0499999999999998</v>
      </c>
      <c r="I26" s="31"/>
      <c r="J26" s="31"/>
      <c r="K26" s="35"/>
    </row>
    <row r="27" spans="2:11" x14ac:dyDescent="0.35">
      <c r="B27" s="8" t="s">
        <v>108</v>
      </c>
      <c r="C27" s="57" t="s">
        <v>109</v>
      </c>
      <c r="D27" s="54" t="s">
        <v>110</v>
      </c>
      <c r="E27" s="6" t="s">
        <v>111</v>
      </c>
      <c r="F27" s="19">
        <v>96000</v>
      </c>
      <c r="G27" s="24">
        <v>40986</v>
      </c>
      <c r="H27" s="24">
        <v>1.96</v>
      </c>
      <c r="I27" s="31"/>
      <c r="J27" s="31"/>
      <c r="K27" s="35"/>
    </row>
    <row r="28" spans="2:11" x14ac:dyDescent="0.35">
      <c r="B28" s="8" t="s">
        <v>234</v>
      </c>
      <c r="C28" s="57" t="s">
        <v>235</v>
      </c>
      <c r="D28" s="54" t="s">
        <v>236</v>
      </c>
      <c r="E28" s="6" t="s">
        <v>145</v>
      </c>
      <c r="F28" s="19">
        <v>3500000</v>
      </c>
      <c r="G28" s="24">
        <v>40920.25</v>
      </c>
      <c r="H28" s="24">
        <v>1.96</v>
      </c>
      <c r="I28" s="31"/>
      <c r="J28" s="31"/>
      <c r="K28" s="35"/>
    </row>
    <row r="29" spans="2:11" x14ac:dyDescent="0.35">
      <c r="B29" s="8" t="s">
        <v>1036</v>
      </c>
      <c r="C29" s="57" t="s">
        <v>1037</v>
      </c>
      <c r="D29" s="54" t="s">
        <v>1038</v>
      </c>
      <c r="E29" s="6" t="s">
        <v>131</v>
      </c>
      <c r="F29" s="19">
        <v>3900000</v>
      </c>
      <c r="G29" s="24">
        <v>39551.85</v>
      </c>
      <c r="H29" s="24">
        <v>1.89</v>
      </c>
      <c r="I29" s="31"/>
      <c r="J29" s="31"/>
      <c r="K29" s="35"/>
    </row>
    <row r="30" spans="2:11" x14ac:dyDescent="0.35">
      <c r="B30" s="8" t="s">
        <v>40</v>
      </c>
      <c r="C30" s="57" t="s">
        <v>41</v>
      </c>
      <c r="D30" s="54" t="s">
        <v>42</v>
      </c>
      <c r="E30" s="6" t="s">
        <v>43</v>
      </c>
      <c r="F30" s="19">
        <v>2100001</v>
      </c>
      <c r="G30" s="24">
        <v>38392.22</v>
      </c>
      <c r="H30" s="24">
        <v>1.84</v>
      </c>
      <c r="I30" s="31"/>
      <c r="J30" s="31"/>
      <c r="K30" s="35"/>
    </row>
    <row r="31" spans="2:11" x14ac:dyDescent="0.35">
      <c r="B31" s="8" t="s">
        <v>2054</v>
      </c>
      <c r="C31" s="57" t="s">
        <v>2055</v>
      </c>
      <c r="D31" s="54" t="s">
        <v>2056</v>
      </c>
      <c r="E31" s="6" t="s">
        <v>67</v>
      </c>
      <c r="F31" s="19">
        <v>776046</v>
      </c>
      <c r="G31" s="24">
        <v>38279.629999999997</v>
      </c>
      <c r="H31" s="24">
        <v>1.83</v>
      </c>
      <c r="I31" s="31"/>
      <c r="J31" s="31"/>
      <c r="K31" s="35"/>
    </row>
    <row r="32" spans="2:11" x14ac:dyDescent="0.35">
      <c r="B32" s="8" t="s">
        <v>2057</v>
      </c>
      <c r="C32" s="57" t="s">
        <v>2058</v>
      </c>
      <c r="D32" s="54" t="s">
        <v>2059</v>
      </c>
      <c r="E32" s="6" t="s">
        <v>67</v>
      </c>
      <c r="F32" s="19">
        <v>2050000</v>
      </c>
      <c r="G32" s="24">
        <v>37341.78</v>
      </c>
      <c r="H32" s="24">
        <v>1.79</v>
      </c>
      <c r="I32" s="31"/>
      <c r="J32" s="31"/>
      <c r="K32" s="35"/>
    </row>
    <row r="33" spans="2:11" x14ac:dyDescent="0.35">
      <c r="B33" s="8" t="s">
        <v>939</v>
      </c>
      <c r="C33" s="57" t="s">
        <v>940</v>
      </c>
      <c r="D33" s="54" t="s">
        <v>941</v>
      </c>
      <c r="E33" s="6" t="s">
        <v>152</v>
      </c>
      <c r="F33" s="19">
        <v>2287943</v>
      </c>
      <c r="G33" s="24">
        <v>36528.15</v>
      </c>
      <c r="H33" s="24">
        <v>1.75</v>
      </c>
      <c r="I33" s="31"/>
      <c r="J33" s="31"/>
      <c r="K33" s="35"/>
    </row>
    <row r="34" spans="2:11" x14ac:dyDescent="0.35">
      <c r="B34" s="8" t="s">
        <v>475</v>
      </c>
      <c r="C34" s="57" t="s">
        <v>476</v>
      </c>
      <c r="D34" s="54" t="s">
        <v>477</v>
      </c>
      <c r="E34" s="6" t="s">
        <v>164</v>
      </c>
      <c r="F34" s="19">
        <v>252816</v>
      </c>
      <c r="G34" s="24">
        <v>34384.620000000003</v>
      </c>
      <c r="H34" s="24">
        <v>1.65</v>
      </c>
      <c r="I34" s="31"/>
      <c r="J34" s="31"/>
      <c r="K34" s="35"/>
    </row>
    <row r="35" spans="2:11" x14ac:dyDescent="0.35">
      <c r="B35" s="8" t="s">
        <v>430</v>
      </c>
      <c r="C35" s="57" t="s">
        <v>431</v>
      </c>
      <c r="D35" s="54" t="s">
        <v>432</v>
      </c>
      <c r="E35" s="6" t="s">
        <v>131</v>
      </c>
      <c r="F35" s="19">
        <v>2000000</v>
      </c>
      <c r="G35" s="24">
        <v>33934</v>
      </c>
      <c r="H35" s="24">
        <v>1.62</v>
      </c>
      <c r="I35" s="31"/>
      <c r="J35" s="31"/>
      <c r="K35" s="35"/>
    </row>
    <row r="36" spans="2:11" x14ac:dyDescent="0.35">
      <c r="B36" s="8" t="s">
        <v>2060</v>
      </c>
      <c r="C36" s="57" t="s">
        <v>2061</v>
      </c>
      <c r="D36" s="54" t="s">
        <v>2062</v>
      </c>
      <c r="E36" s="6" t="s">
        <v>50</v>
      </c>
      <c r="F36" s="19">
        <v>650000</v>
      </c>
      <c r="G36" s="24">
        <v>33894.9</v>
      </c>
      <c r="H36" s="24">
        <v>1.62</v>
      </c>
      <c r="I36" s="31"/>
      <c r="J36" s="31"/>
      <c r="K36" s="35"/>
    </row>
    <row r="37" spans="2:11" x14ac:dyDescent="0.35">
      <c r="B37" s="8" t="s">
        <v>216</v>
      </c>
      <c r="C37" s="57" t="s">
        <v>217</v>
      </c>
      <c r="D37" s="54" t="s">
        <v>218</v>
      </c>
      <c r="E37" s="6" t="s">
        <v>93</v>
      </c>
      <c r="F37" s="19">
        <v>685892</v>
      </c>
      <c r="G37" s="24">
        <v>33483.19</v>
      </c>
      <c r="H37" s="24">
        <v>1.6</v>
      </c>
      <c r="I37" s="31"/>
      <c r="J37" s="31"/>
      <c r="K37" s="35"/>
    </row>
    <row r="38" spans="2:11" x14ac:dyDescent="0.35">
      <c r="B38" s="8" t="s">
        <v>249</v>
      </c>
      <c r="C38" s="57" t="s">
        <v>250</v>
      </c>
      <c r="D38" s="54" t="s">
        <v>251</v>
      </c>
      <c r="E38" s="6" t="s">
        <v>252</v>
      </c>
      <c r="F38" s="19">
        <v>10000000</v>
      </c>
      <c r="G38" s="24">
        <v>33430</v>
      </c>
      <c r="H38" s="24">
        <v>1.6</v>
      </c>
      <c r="I38" s="31"/>
      <c r="J38" s="31"/>
      <c r="K38" s="35"/>
    </row>
    <row r="39" spans="2:11" x14ac:dyDescent="0.35">
      <c r="B39" s="8" t="s">
        <v>2063</v>
      </c>
      <c r="C39" s="57" t="s">
        <v>2064</v>
      </c>
      <c r="D39" s="54" t="s">
        <v>2065</v>
      </c>
      <c r="E39" s="6" t="s">
        <v>156</v>
      </c>
      <c r="F39" s="19">
        <v>2000000</v>
      </c>
      <c r="G39" s="24">
        <v>32866</v>
      </c>
      <c r="H39" s="24">
        <v>1.57</v>
      </c>
      <c r="I39" s="31"/>
      <c r="J39" s="31"/>
      <c r="K39" s="35"/>
    </row>
    <row r="40" spans="2:11" x14ac:dyDescent="0.35">
      <c r="B40" s="8" t="s">
        <v>323</v>
      </c>
      <c r="C40" s="57" t="s">
        <v>324</v>
      </c>
      <c r="D40" s="54" t="s">
        <v>325</v>
      </c>
      <c r="E40" s="6" t="s">
        <v>93</v>
      </c>
      <c r="F40" s="19">
        <v>1265873</v>
      </c>
      <c r="G40" s="24">
        <v>30694.26</v>
      </c>
      <c r="H40" s="24">
        <v>1.47</v>
      </c>
      <c r="I40" s="31"/>
      <c r="J40" s="31"/>
      <c r="K40" s="35"/>
    </row>
    <row r="41" spans="2:11" x14ac:dyDescent="0.35">
      <c r="B41" s="8" t="s">
        <v>827</v>
      </c>
      <c r="C41" s="57" t="s">
        <v>828</v>
      </c>
      <c r="D41" s="54" t="s">
        <v>829</v>
      </c>
      <c r="E41" s="6" t="s">
        <v>160</v>
      </c>
      <c r="F41" s="19">
        <v>2000100</v>
      </c>
      <c r="G41" s="24">
        <v>29175.46</v>
      </c>
      <c r="H41" s="24">
        <v>1.4</v>
      </c>
      <c r="I41" s="31"/>
      <c r="J41" s="31"/>
      <c r="K41" s="35"/>
    </row>
    <row r="42" spans="2:11" x14ac:dyDescent="0.35">
      <c r="B42" s="8" t="s">
        <v>2066</v>
      </c>
      <c r="C42" s="57" t="s">
        <v>2067</v>
      </c>
      <c r="D42" s="54" t="s">
        <v>2068</v>
      </c>
      <c r="E42" s="6" t="s">
        <v>135</v>
      </c>
      <c r="F42" s="19">
        <v>3500000</v>
      </c>
      <c r="G42" s="24">
        <v>27564.25</v>
      </c>
      <c r="H42" s="24">
        <v>1.32</v>
      </c>
      <c r="I42" s="31"/>
      <c r="J42" s="31"/>
      <c r="K42" s="35"/>
    </row>
    <row r="43" spans="2:11" x14ac:dyDescent="0.35">
      <c r="B43" s="8" t="s">
        <v>275</v>
      </c>
      <c r="C43" s="57" t="s">
        <v>276</v>
      </c>
      <c r="D43" s="54" t="s">
        <v>277</v>
      </c>
      <c r="E43" s="6" t="s">
        <v>145</v>
      </c>
      <c r="F43" s="19">
        <v>3000000</v>
      </c>
      <c r="G43" s="24">
        <v>27394.5</v>
      </c>
      <c r="H43" s="24">
        <v>1.31</v>
      </c>
      <c r="I43" s="31"/>
      <c r="J43" s="31"/>
      <c r="K43" s="35"/>
    </row>
    <row r="44" spans="2:11" x14ac:dyDescent="0.35">
      <c r="B44" s="8" t="s">
        <v>2069</v>
      </c>
      <c r="C44" s="57" t="s">
        <v>2070</v>
      </c>
      <c r="D44" s="54" t="s">
        <v>2071</v>
      </c>
      <c r="E44" s="6" t="s">
        <v>78</v>
      </c>
      <c r="F44" s="19">
        <v>7501750</v>
      </c>
      <c r="G44" s="24">
        <v>27032.560000000001</v>
      </c>
      <c r="H44" s="24">
        <v>1.29</v>
      </c>
      <c r="I44" s="31"/>
      <c r="J44" s="31"/>
      <c r="K44" s="35"/>
    </row>
    <row r="45" spans="2:11" x14ac:dyDescent="0.35">
      <c r="B45" s="8" t="s">
        <v>124</v>
      </c>
      <c r="C45" s="57" t="s">
        <v>125</v>
      </c>
      <c r="D45" s="54" t="s">
        <v>126</v>
      </c>
      <c r="E45" s="6" t="s">
        <v>127</v>
      </c>
      <c r="F45" s="19">
        <v>15000000</v>
      </c>
      <c r="G45" s="24">
        <v>26862</v>
      </c>
      <c r="H45" s="24">
        <v>1.29</v>
      </c>
      <c r="I45" s="31"/>
      <c r="J45" s="31"/>
      <c r="K45" s="35"/>
    </row>
    <row r="46" spans="2:11" x14ac:dyDescent="0.35">
      <c r="B46" s="8" t="s">
        <v>332</v>
      </c>
      <c r="C46" s="57" t="s">
        <v>333</v>
      </c>
      <c r="D46" s="54" t="s">
        <v>334</v>
      </c>
      <c r="E46" s="6" t="s">
        <v>145</v>
      </c>
      <c r="F46" s="19">
        <v>50000000</v>
      </c>
      <c r="G46" s="24">
        <v>26055</v>
      </c>
      <c r="H46" s="24">
        <v>1.25</v>
      </c>
      <c r="I46" s="31"/>
      <c r="J46" s="31"/>
      <c r="K46" s="35"/>
    </row>
    <row r="47" spans="2:11" x14ac:dyDescent="0.35">
      <c r="B47" s="8" t="s">
        <v>320</v>
      </c>
      <c r="C47" s="57" t="s">
        <v>321</v>
      </c>
      <c r="D47" s="54" t="s">
        <v>322</v>
      </c>
      <c r="E47" s="6" t="s">
        <v>145</v>
      </c>
      <c r="F47" s="19">
        <v>900000</v>
      </c>
      <c r="G47" s="24">
        <v>24924.15</v>
      </c>
      <c r="H47" s="24">
        <v>1.19</v>
      </c>
      <c r="I47" s="31"/>
      <c r="J47" s="31"/>
      <c r="K47" s="35"/>
    </row>
    <row r="48" spans="2:11" x14ac:dyDescent="0.35">
      <c r="B48" s="8" t="s">
        <v>2072</v>
      </c>
      <c r="C48" s="57" t="s">
        <v>2073</v>
      </c>
      <c r="D48" s="54" t="s">
        <v>2074</v>
      </c>
      <c r="E48" s="6" t="s">
        <v>156</v>
      </c>
      <c r="F48" s="19">
        <v>1480514</v>
      </c>
      <c r="G48" s="24">
        <v>24241.94</v>
      </c>
      <c r="H48" s="24">
        <v>1.1599999999999999</v>
      </c>
      <c r="I48" s="31"/>
      <c r="J48" s="31"/>
      <c r="K48" s="35"/>
    </row>
    <row r="49" spans="2:11" x14ac:dyDescent="0.35">
      <c r="B49" s="8" t="s">
        <v>467</v>
      </c>
      <c r="C49" s="57" t="s">
        <v>468</v>
      </c>
      <c r="D49" s="54" t="s">
        <v>469</v>
      </c>
      <c r="E49" s="6" t="s">
        <v>93</v>
      </c>
      <c r="F49" s="19">
        <v>421487</v>
      </c>
      <c r="G49" s="24">
        <v>24131.82</v>
      </c>
      <c r="H49" s="24">
        <v>1.1599999999999999</v>
      </c>
      <c r="I49" s="31"/>
      <c r="J49" s="31"/>
      <c r="K49" s="35"/>
    </row>
    <row r="50" spans="2:11" x14ac:dyDescent="0.35">
      <c r="B50" s="8" t="s">
        <v>958</v>
      </c>
      <c r="C50" s="57" t="s">
        <v>959</v>
      </c>
      <c r="D50" s="54" t="s">
        <v>960</v>
      </c>
      <c r="E50" s="6" t="s">
        <v>93</v>
      </c>
      <c r="F50" s="19">
        <v>7000000</v>
      </c>
      <c r="G50" s="24">
        <v>23919</v>
      </c>
      <c r="H50" s="24">
        <v>1.1399999999999999</v>
      </c>
      <c r="I50" s="31"/>
      <c r="J50" s="31"/>
      <c r="K50" s="35"/>
    </row>
    <row r="51" spans="2:11" x14ac:dyDescent="0.35">
      <c r="B51" s="8" t="s">
        <v>335</v>
      </c>
      <c r="C51" s="57" t="s">
        <v>336</v>
      </c>
      <c r="D51" s="54" t="s">
        <v>337</v>
      </c>
      <c r="E51" s="6" t="s">
        <v>160</v>
      </c>
      <c r="F51" s="19">
        <v>3249946</v>
      </c>
      <c r="G51" s="24">
        <v>23074.62</v>
      </c>
      <c r="H51" s="24">
        <v>1.1000000000000001</v>
      </c>
      <c r="I51" s="31"/>
      <c r="J51" s="31"/>
      <c r="K51" s="35"/>
    </row>
    <row r="52" spans="2:11" x14ac:dyDescent="0.35">
      <c r="B52" s="8" t="s">
        <v>306</v>
      </c>
      <c r="C52" s="57" t="s">
        <v>307</v>
      </c>
      <c r="D52" s="54" t="s">
        <v>308</v>
      </c>
      <c r="E52" s="6" t="s">
        <v>309</v>
      </c>
      <c r="F52" s="19">
        <v>2200000</v>
      </c>
      <c r="G52" s="24">
        <v>21211.3</v>
      </c>
      <c r="H52" s="24">
        <v>1.02</v>
      </c>
      <c r="I52" s="31"/>
      <c r="J52" s="31"/>
      <c r="K52" s="35"/>
    </row>
    <row r="53" spans="2:11" x14ac:dyDescent="0.35">
      <c r="B53" s="8" t="s">
        <v>1012</v>
      </c>
      <c r="C53" s="57" t="s">
        <v>1013</v>
      </c>
      <c r="D53" s="54" t="s">
        <v>1014</v>
      </c>
      <c r="E53" s="6" t="s">
        <v>215</v>
      </c>
      <c r="F53" s="19">
        <v>12000000</v>
      </c>
      <c r="G53" s="24">
        <v>21092.400000000001</v>
      </c>
      <c r="H53" s="24">
        <v>1.01</v>
      </c>
      <c r="I53" s="31"/>
      <c r="J53" s="31"/>
      <c r="K53" s="35"/>
    </row>
    <row r="54" spans="2:11" x14ac:dyDescent="0.35">
      <c r="B54" s="8" t="s">
        <v>212</v>
      </c>
      <c r="C54" s="57" t="s">
        <v>213</v>
      </c>
      <c r="D54" s="54" t="s">
        <v>214</v>
      </c>
      <c r="E54" s="6" t="s">
        <v>215</v>
      </c>
      <c r="F54" s="19">
        <v>500370</v>
      </c>
      <c r="G54" s="24">
        <v>20084.349999999999</v>
      </c>
      <c r="H54" s="24">
        <v>0.96</v>
      </c>
      <c r="I54" s="31"/>
      <c r="J54" s="31"/>
      <c r="K54" s="35"/>
    </row>
    <row r="55" spans="2:11" x14ac:dyDescent="0.35">
      <c r="B55" s="8" t="s">
        <v>2075</v>
      </c>
      <c r="C55" s="57" t="s">
        <v>2076</v>
      </c>
      <c r="D55" s="54" t="s">
        <v>2077</v>
      </c>
      <c r="E55" s="6" t="s">
        <v>445</v>
      </c>
      <c r="F55" s="19">
        <v>1000000</v>
      </c>
      <c r="G55" s="24">
        <v>19821</v>
      </c>
      <c r="H55" s="24">
        <v>0.95</v>
      </c>
      <c r="I55" s="31"/>
      <c r="J55" s="31"/>
      <c r="K55" s="35"/>
    </row>
    <row r="56" spans="2:11" x14ac:dyDescent="0.35">
      <c r="B56" s="8" t="s">
        <v>949</v>
      </c>
      <c r="C56" s="57" t="s">
        <v>950</v>
      </c>
      <c r="D56" s="54" t="s">
        <v>951</v>
      </c>
      <c r="E56" s="6" t="s">
        <v>93</v>
      </c>
      <c r="F56" s="19">
        <v>541917</v>
      </c>
      <c r="G56" s="24">
        <v>17492.810000000001</v>
      </c>
      <c r="H56" s="24">
        <v>0.84</v>
      </c>
      <c r="I56" s="31"/>
      <c r="J56" s="31"/>
      <c r="K56" s="35"/>
    </row>
    <row r="57" spans="2:11" x14ac:dyDescent="0.35">
      <c r="B57" s="8" t="s">
        <v>142</v>
      </c>
      <c r="C57" s="57" t="s">
        <v>143</v>
      </c>
      <c r="D57" s="54" t="s">
        <v>144</v>
      </c>
      <c r="E57" s="6" t="s">
        <v>145</v>
      </c>
      <c r="F57" s="19">
        <v>3600000</v>
      </c>
      <c r="G57" s="24">
        <v>16603.2</v>
      </c>
      <c r="H57" s="24">
        <v>0.79</v>
      </c>
      <c r="I57" s="31"/>
      <c r="J57" s="31"/>
      <c r="K57" s="35"/>
    </row>
    <row r="58" spans="2:11" x14ac:dyDescent="0.35">
      <c r="B58" s="8" t="s">
        <v>153</v>
      </c>
      <c r="C58" s="57" t="s">
        <v>154</v>
      </c>
      <c r="D58" s="54" t="s">
        <v>155</v>
      </c>
      <c r="E58" s="6" t="s">
        <v>156</v>
      </c>
      <c r="F58" s="19">
        <v>650000</v>
      </c>
      <c r="G58" s="24">
        <v>13842.4</v>
      </c>
      <c r="H58" s="24">
        <v>0.66</v>
      </c>
      <c r="I58" s="31"/>
      <c r="J58" s="31"/>
      <c r="K58" s="35"/>
    </row>
    <row r="59" spans="2:11" x14ac:dyDescent="0.35">
      <c r="B59" s="8" t="s">
        <v>2078</v>
      </c>
      <c r="C59" s="57" t="s">
        <v>2079</v>
      </c>
      <c r="D59" s="54" t="s">
        <v>2080</v>
      </c>
      <c r="E59" s="6" t="s">
        <v>445</v>
      </c>
      <c r="F59" s="19">
        <v>400000</v>
      </c>
      <c r="G59" s="24">
        <v>13712.8</v>
      </c>
      <c r="H59" s="24">
        <v>0.66</v>
      </c>
      <c r="I59" s="31"/>
      <c r="J59" s="31"/>
      <c r="K59" s="35"/>
    </row>
    <row r="60" spans="2:11" x14ac:dyDescent="0.35">
      <c r="B60" s="8" t="s">
        <v>470</v>
      </c>
      <c r="C60" s="57" t="s">
        <v>471</v>
      </c>
      <c r="D60" s="54" t="s">
        <v>472</v>
      </c>
      <c r="E60" s="6" t="s">
        <v>93</v>
      </c>
      <c r="F60" s="19">
        <v>231008</v>
      </c>
      <c r="G60" s="24">
        <v>11150.18</v>
      </c>
      <c r="H60" s="24">
        <v>0.53</v>
      </c>
      <c r="I60" s="31"/>
      <c r="J60" s="31"/>
      <c r="K60" s="35"/>
    </row>
    <row r="61" spans="2:11" x14ac:dyDescent="0.35">
      <c r="B61" s="8" t="s">
        <v>348</v>
      </c>
      <c r="C61" s="57" t="s">
        <v>349</v>
      </c>
      <c r="D61" s="54" t="s">
        <v>350</v>
      </c>
      <c r="E61" s="6" t="s">
        <v>160</v>
      </c>
      <c r="F61" s="19">
        <v>2500000</v>
      </c>
      <c r="G61" s="24">
        <v>10173.75</v>
      </c>
      <c r="H61" s="24">
        <v>0.49</v>
      </c>
      <c r="I61" s="31"/>
      <c r="J61" s="31"/>
      <c r="K61" s="35"/>
    </row>
    <row r="62" spans="2:11" x14ac:dyDescent="0.35">
      <c r="B62" s="8" t="s">
        <v>310</v>
      </c>
      <c r="C62" s="57" t="s">
        <v>311</v>
      </c>
      <c r="D62" s="54" t="s">
        <v>312</v>
      </c>
      <c r="E62" s="6" t="s">
        <v>67</v>
      </c>
      <c r="F62" s="19">
        <v>2700000</v>
      </c>
      <c r="G62" s="24">
        <v>8310.6</v>
      </c>
      <c r="H62" s="24">
        <v>0.4</v>
      </c>
      <c r="I62" s="31"/>
      <c r="J62" s="31"/>
      <c r="K62" s="35"/>
    </row>
    <row r="63" spans="2:11" x14ac:dyDescent="0.35">
      <c r="B63" s="8" t="s">
        <v>516</v>
      </c>
      <c r="C63" s="57" t="s">
        <v>517</v>
      </c>
      <c r="D63" s="54" t="s">
        <v>518</v>
      </c>
      <c r="E63" s="6" t="s">
        <v>86</v>
      </c>
      <c r="F63" s="19">
        <v>2251462</v>
      </c>
      <c r="G63" s="24">
        <v>6513.48</v>
      </c>
      <c r="H63" s="24">
        <v>0.31</v>
      </c>
      <c r="I63" s="31"/>
      <c r="J63" s="31"/>
      <c r="K63" s="35"/>
    </row>
    <row r="64" spans="2:11" x14ac:dyDescent="0.35">
      <c r="B64" s="8" t="s">
        <v>2081</v>
      </c>
      <c r="C64" s="57" t="s">
        <v>2082</v>
      </c>
      <c r="D64" s="54" t="s">
        <v>2083</v>
      </c>
      <c r="E64" s="6" t="s">
        <v>131</v>
      </c>
      <c r="F64" s="19">
        <v>166394</v>
      </c>
      <c r="G64" s="24">
        <v>6407.08</v>
      </c>
      <c r="H64" s="24">
        <v>0.31</v>
      </c>
      <c r="I64" s="31"/>
      <c r="J64" s="31"/>
      <c r="K64" s="35"/>
    </row>
    <row r="65" spans="2:11" x14ac:dyDescent="0.35">
      <c r="B65" s="8" t="s">
        <v>549</v>
      </c>
      <c r="C65" s="57" t="s">
        <v>550</v>
      </c>
      <c r="D65" s="54" t="s">
        <v>551</v>
      </c>
      <c r="E65" s="6" t="s">
        <v>86</v>
      </c>
      <c r="F65" s="19">
        <v>13000</v>
      </c>
      <c r="G65" s="24">
        <v>233.07</v>
      </c>
      <c r="H65" s="24">
        <v>0.01</v>
      </c>
      <c r="I65" s="31"/>
      <c r="J65" s="31"/>
      <c r="K65" s="35"/>
    </row>
    <row r="66" spans="2:11" x14ac:dyDescent="0.35">
      <c r="B66" s="8" t="s">
        <v>363</v>
      </c>
      <c r="C66" s="57" t="s">
        <v>364</v>
      </c>
      <c r="D66" s="54" t="s">
        <v>365</v>
      </c>
      <c r="E66" s="6" t="s">
        <v>271</v>
      </c>
      <c r="F66" s="19">
        <v>2562406</v>
      </c>
      <c r="G66" s="61">
        <v>0</v>
      </c>
      <c r="H66" s="24" t="s">
        <v>5123</v>
      </c>
      <c r="I66" s="31"/>
      <c r="J66" s="31"/>
      <c r="K66" s="35" t="s">
        <v>5181</v>
      </c>
    </row>
    <row r="67" spans="2:11" x14ac:dyDescent="0.35">
      <c r="C67" s="58" t="s">
        <v>175</v>
      </c>
      <c r="D67" s="54"/>
      <c r="E67" s="6"/>
      <c r="F67" s="19"/>
      <c r="G67" s="25">
        <v>1922552.51</v>
      </c>
      <c r="H67" s="25">
        <v>92.05</v>
      </c>
      <c r="I67" s="31"/>
      <c r="J67" s="31"/>
      <c r="K67" s="35"/>
    </row>
    <row r="68" spans="2:11" x14ac:dyDescent="0.35">
      <c r="C68" s="57"/>
      <c r="D68" s="54"/>
      <c r="E68" s="6"/>
      <c r="F68" s="19"/>
      <c r="G68" s="24"/>
      <c r="H68" s="24"/>
      <c r="I68" s="31"/>
      <c r="J68" s="31"/>
      <c r="K68" s="35"/>
    </row>
    <row r="69" spans="2:11" x14ac:dyDescent="0.35">
      <c r="C69" s="58" t="s">
        <v>3</v>
      </c>
      <c r="D69" s="54"/>
      <c r="E69" s="6"/>
      <c r="F69" s="19"/>
      <c r="G69" s="24" t="s">
        <v>2</v>
      </c>
      <c r="H69" s="24" t="s">
        <v>2</v>
      </c>
      <c r="I69" s="31"/>
      <c r="J69" s="31"/>
      <c r="K69" s="35"/>
    </row>
    <row r="70" spans="2:11" x14ac:dyDescent="0.35">
      <c r="C70" s="57"/>
      <c r="D70" s="54"/>
      <c r="E70" s="6"/>
      <c r="F70" s="19"/>
      <c r="G70" s="24"/>
      <c r="H70" s="24"/>
      <c r="I70" s="31"/>
      <c r="J70" s="31"/>
      <c r="K70" s="35"/>
    </row>
    <row r="71" spans="2:11" x14ac:dyDescent="0.35">
      <c r="C71" s="58" t="s">
        <v>4</v>
      </c>
      <c r="D71" s="54"/>
      <c r="E71" s="6"/>
      <c r="F71" s="19"/>
      <c r="G71" s="24" t="s">
        <v>2</v>
      </c>
      <c r="H71" s="24" t="s">
        <v>2</v>
      </c>
      <c r="I71" s="31"/>
      <c r="J71" s="31"/>
      <c r="K71" s="35"/>
    </row>
    <row r="72" spans="2:11" x14ac:dyDescent="0.35">
      <c r="C72" s="57"/>
      <c r="D72" s="54"/>
      <c r="E72" s="6"/>
      <c r="F72" s="19"/>
      <c r="G72" s="24"/>
      <c r="H72" s="24"/>
      <c r="I72" s="31"/>
      <c r="J72" s="31"/>
      <c r="K72" s="35"/>
    </row>
    <row r="73" spans="2:11" x14ac:dyDescent="0.35">
      <c r="C73" s="58" t="s">
        <v>5</v>
      </c>
      <c r="D73" s="54"/>
      <c r="E73" s="6"/>
      <c r="F73" s="19"/>
      <c r="G73" s="24"/>
      <c r="H73" s="24"/>
      <c r="I73" s="31"/>
      <c r="J73" s="31"/>
      <c r="K73" s="35"/>
    </row>
    <row r="74" spans="2:11" x14ac:dyDescent="0.35">
      <c r="C74" s="57"/>
      <c r="D74" s="54"/>
      <c r="E74" s="6"/>
      <c r="F74" s="19"/>
      <c r="G74" s="24"/>
      <c r="H74" s="24"/>
      <c r="I74" s="31"/>
      <c r="J74" s="31"/>
      <c r="K74" s="35"/>
    </row>
    <row r="75" spans="2:11" x14ac:dyDescent="0.35">
      <c r="C75" s="58" t="s">
        <v>6</v>
      </c>
      <c r="D75" s="54"/>
      <c r="E75" s="6"/>
      <c r="F75" s="19"/>
      <c r="G75" s="24" t="s">
        <v>2</v>
      </c>
      <c r="H75" s="24" t="s">
        <v>2</v>
      </c>
      <c r="I75" s="31"/>
      <c r="J75" s="31"/>
      <c r="K75" s="35"/>
    </row>
    <row r="76" spans="2:11" x14ac:dyDescent="0.35">
      <c r="C76" s="57"/>
      <c r="D76" s="54"/>
      <c r="E76" s="6"/>
      <c r="F76" s="19"/>
      <c r="G76" s="24"/>
      <c r="H76" s="24"/>
      <c r="I76" s="31"/>
      <c r="J76" s="31"/>
      <c r="K76" s="35"/>
    </row>
    <row r="77" spans="2:11" x14ac:dyDescent="0.35">
      <c r="C77" s="58" t="s">
        <v>7</v>
      </c>
      <c r="D77" s="54"/>
      <c r="E77" s="6"/>
      <c r="F77" s="19"/>
      <c r="G77" s="24" t="s">
        <v>2</v>
      </c>
      <c r="H77" s="24" t="s">
        <v>2</v>
      </c>
      <c r="I77" s="31"/>
      <c r="J77" s="31"/>
      <c r="K77" s="35"/>
    </row>
    <row r="78" spans="2:11" x14ac:dyDescent="0.35">
      <c r="C78" s="57"/>
      <c r="D78" s="54"/>
      <c r="E78" s="6"/>
      <c r="F78" s="19"/>
      <c r="G78" s="24"/>
      <c r="H78" s="24"/>
      <c r="I78" s="31"/>
      <c r="J78" s="31"/>
      <c r="K78" s="35"/>
    </row>
    <row r="79" spans="2:11" x14ac:dyDescent="0.35">
      <c r="C79" s="58" t="s">
        <v>8</v>
      </c>
      <c r="D79" s="54"/>
      <c r="E79" s="6"/>
      <c r="F79" s="19"/>
      <c r="G79" s="24" t="s">
        <v>2</v>
      </c>
      <c r="H79" s="24" t="s">
        <v>2</v>
      </c>
      <c r="I79" s="31"/>
      <c r="J79" s="31"/>
      <c r="K79" s="35"/>
    </row>
    <row r="80" spans="2:11" x14ac:dyDescent="0.35">
      <c r="C80" s="57"/>
      <c r="D80" s="54"/>
      <c r="E80" s="6"/>
      <c r="F80" s="19"/>
      <c r="G80" s="24"/>
      <c r="H80" s="24"/>
      <c r="I80" s="31"/>
      <c r="J80" s="31"/>
      <c r="K80" s="35"/>
    </row>
    <row r="81" spans="1:11" x14ac:dyDescent="0.35">
      <c r="C81" s="58" t="s">
        <v>9</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C83" s="58" t="s">
        <v>10</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A85" s="10"/>
      <c r="B85" s="28"/>
      <c r="C85" s="58" t="s">
        <v>11</v>
      </c>
      <c r="D85" s="54"/>
      <c r="E85" s="6"/>
      <c r="F85" s="19"/>
      <c r="G85" s="24"/>
      <c r="H85" s="24"/>
      <c r="I85" s="31"/>
      <c r="J85" s="31"/>
      <c r="K85" s="35"/>
    </row>
    <row r="86" spans="1:11" x14ac:dyDescent="0.35">
      <c r="A86" s="28"/>
      <c r="B86" s="28"/>
      <c r="C86" s="58" t="s">
        <v>13</v>
      </c>
      <c r="D86" s="54"/>
      <c r="E86" s="6"/>
      <c r="F86" s="19"/>
      <c r="G86" s="24" t="s">
        <v>2</v>
      </c>
      <c r="H86" s="24" t="s">
        <v>2</v>
      </c>
      <c r="I86" s="31"/>
      <c r="J86" s="31"/>
      <c r="K86" s="35"/>
    </row>
    <row r="87" spans="1:11" x14ac:dyDescent="0.35">
      <c r="A87" s="28"/>
      <c r="B87" s="28"/>
      <c r="C87" s="58"/>
      <c r="D87" s="54"/>
      <c r="E87" s="6"/>
      <c r="F87" s="19"/>
      <c r="G87" s="24"/>
      <c r="H87" s="24"/>
      <c r="I87" s="31"/>
      <c r="J87" s="31"/>
      <c r="K87" s="35"/>
    </row>
    <row r="88" spans="1:11" x14ac:dyDescent="0.35">
      <c r="A88" s="28"/>
      <c r="B88" s="28"/>
      <c r="C88" s="58" t="s">
        <v>14</v>
      </c>
      <c r="D88" s="54"/>
      <c r="E88" s="6"/>
      <c r="F88" s="19"/>
      <c r="G88" s="24" t="s">
        <v>2</v>
      </c>
      <c r="H88" s="24" t="s">
        <v>2</v>
      </c>
      <c r="I88" s="31"/>
      <c r="J88" s="31"/>
      <c r="K88" s="35"/>
    </row>
    <row r="89" spans="1:11" x14ac:dyDescent="0.35">
      <c r="A89" s="28"/>
      <c r="B89" s="28"/>
      <c r="C89" s="58"/>
      <c r="D89" s="54"/>
      <c r="E89" s="6"/>
      <c r="F89" s="19"/>
      <c r="G89" s="24"/>
      <c r="H89" s="24"/>
      <c r="I89" s="31"/>
      <c r="J89" s="31"/>
      <c r="K89" s="35"/>
    </row>
    <row r="90" spans="1:11" x14ac:dyDescent="0.35">
      <c r="C90" s="59" t="s">
        <v>15</v>
      </c>
      <c r="D90" s="54"/>
      <c r="E90" s="6"/>
      <c r="F90" s="19"/>
      <c r="G90" s="24"/>
      <c r="H90" s="24"/>
      <c r="I90" s="31"/>
      <c r="J90" s="31"/>
      <c r="K90" s="35"/>
    </row>
    <row r="91" spans="1:11" x14ac:dyDescent="0.35">
      <c r="B91" s="8" t="s">
        <v>1077</v>
      </c>
      <c r="C91" s="57" t="s">
        <v>1078</v>
      </c>
      <c r="D91" s="54" t="s">
        <v>1079</v>
      </c>
      <c r="E91" s="6" t="s">
        <v>189</v>
      </c>
      <c r="F91" s="19">
        <v>7500000</v>
      </c>
      <c r="G91" s="24">
        <v>7469.99</v>
      </c>
      <c r="H91" s="24">
        <v>0.36</v>
      </c>
      <c r="I91" s="31">
        <v>6.3749000000000002</v>
      </c>
      <c r="J91" s="31"/>
      <c r="K91" s="35"/>
    </row>
    <row r="92" spans="1:11" x14ac:dyDescent="0.35">
      <c r="B92" s="8" t="s">
        <v>2084</v>
      </c>
      <c r="C92" s="57" t="s">
        <v>2085</v>
      </c>
      <c r="D92" s="54" t="s">
        <v>2086</v>
      </c>
      <c r="E92" s="6" t="s">
        <v>189</v>
      </c>
      <c r="F92" s="19">
        <v>5000000</v>
      </c>
      <c r="G92" s="24">
        <v>4943.4799999999996</v>
      </c>
      <c r="H92" s="24">
        <v>0.24</v>
      </c>
      <c r="I92" s="31">
        <v>6.4202000000000004</v>
      </c>
      <c r="J92" s="31"/>
      <c r="K92" s="35"/>
    </row>
    <row r="93" spans="1:11" x14ac:dyDescent="0.35">
      <c r="B93" s="8" t="s">
        <v>186</v>
      </c>
      <c r="C93" s="57" t="s">
        <v>187</v>
      </c>
      <c r="D93" s="54" t="s">
        <v>188</v>
      </c>
      <c r="E93" s="6" t="s">
        <v>189</v>
      </c>
      <c r="F93" s="19">
        <v>3000000</v>
      </c>
      <c r="G93" s="24">
        <v>2966.09</v>
      </c>
      <c r="H93" s="24">
        <v>0.14000000000000001</v>
      </c>
      <c r="I93" s="31">
        <v>6.4202000000000004</v>
      </c>
      <c r="J93" s="31"/>
      <c r="K93" s="35"/>
    </row>
    <row r="94" spans="1:11" x14ac:dyDescent="0.35">
      <c r="C94" s="58" t="s">
        <v>175</v>
      </c>
      <c r="D94" s="54"/>
      <c r="E94" s="6"/>
      <c r="F94" s="19"/>
      <c r="G94" s="25">
        <v>15379.56</v>
      </c>
      <c r="H94" s="25">
        <v>0.74</v>
      </c>
      <c r="I94" s="31"/>
      <c r="J94" s="31"/>
      <c r="K94" s="35"/>
    </row>
    <row r="95" spans="1:11" x14ac:dyDescent="0.35">
      <c r="C95" s="57"/>
      <c r="D95" s="54"/>
      <c r="E95" s="6"/>
      <c r="F95" s="19"/>
      <c r="G95" s="24"/>
      <c r="H95" s="24"/>
      <c r="I95" s="31"/>
      <c r="J95" s="31"/>
      <c r="K95" s="35"/>
    </row>
    <row r="96" spans="1:11" x14ac:dyDescent="0.35">
      <c r="C96" s="58" t="s">
        <v>16</v>
      </c>
      <c r="D96" s="54"/>
      <c r="E96" s="6"/>
      <c r="F96" s="19"/>
      <c r="G96" s="24" t="s">
        <v>2</v>
      </c>
      <c r="H96" s="24" t="s">
        <v>2</v>
      </c>
      <c r="I96" s="31"/>
      <c r="J96" s="31"/>
      <c r="K96" s="35"/>
    </row>
    <row r="97" spans="1:11" x14ac:dyDescent="0.35">
      <c r="C97" s="57"/>
      <c r="D97" s="54"/>
      <c r="E97" s="6"/>
      <c r="F97" s="19"/>
      <c r="G97" s="24"/>
      <c r="H97" s="24"/>
      <c r="I97" s="31"/>
      <c r="J97" s="31"/>
      <c r="K97" s="35"/>
    </row>
    <row r="98" spans="1:11" x14ac:dyDescent="0.35">
      <c r="C98" s="58" t="s">
        <v>17</v>
      </c>
      <c r="D98" s="54"/>
      <c r="E98" s="6"/>
      <c r="F98" s="19"/>
      <c r="G98" s="24" t="s">
        <v>2</v>
      </c>
      <c r="H98" s="24" t="s">
        <v>2</v>
      </c>
      <c r="I98" s="31"/>
      <c r="J98" s="31"/>
      <c r="K98" s="35"/>
    </row>
    <row r="99" spans="1:11" x14ac:dyDescent="0.35">
      <c r="C99" s="57"/>
      <c r="D99" s="54"/>
      <c r="E99" s="6"/>
      <c r="F99" s="19"/>
      <c r="G99" s="24"/>
      <c r="H99" s="24"/>
      <c r="I99" s="31"/>
      <c r="J99" s="31"/>
      <c r="K99" s="35"/>
    </row>
    <row r="100" spans="1:11" x14ac:dyDescent="0.35">
      <c r="A100" s="10"/>
      <c r="B100" s="28"/>
      <c r="C100" s="58" t="s">
        <v>18</v>
      </c>
      <c r="D100" s="54"/>
      <c r="E100" s="6"/>
      <c r="F100" s="19"/>
      <c r="G100" s="24"/>
      <c r="H100" s="24"/>
      <c r="I100" s="31"/>
      <c r="J100" s="31"/>
      <c r="K100" s="35"/>
    </row>
    <row r="101" spans="1:11" x14ac:dyDescent="0.35">
      <c r="A101" s="28"/>
      <c r="B101" s="28"/>
      <c r="C101" s="58" t="s">
        <v>19</v>
      </c>
      <c r="D101" s="54"/>
      <c r="E101" s="6"/>
      <c r="F101" s="19"/>
      <c r="G101" s="24" t="s">
        <v>2</v>
      </c>
      <c r="H101" s="24" t="s">
        <v>2</v>
      </c>
      <c r="I101" s="31"/>
      <c r="J101" s="31"/>
      <c r="K101" s="35"/>
    </row>
    <row r="102" spans="1:11" x14ac:dyDescent="0.35">
      <c r="A102" s="28"/>
      <c r="B102" s="28"/>
      <c r="C102" s="58"/>
      <c r="D102" s="54"/>
      <c r="E102" s="6"/>
      <c r="F102" s="19"/>
      <c r="G102" s="24"/>
      <c r="H102" s="24"/>
      <c r="I102" s="31"/>
      <c r="J102" s="31"/>
      <c r="K102" s="35"/>
    </row>
    <row r="103" spans="1:11" x14ac:dyDescent="0.35">
      <c r="A103" s="28"/>
      <c r="B103" s="28"/>
      <c r="C103" s="58" t="s">
        <v>20</v>
      </c>
      <c r="D103" s="54"/>
      <c r="E103" s="6"/>
      <c r="F103" s="19"/>
      <c r="G103" s="24" t="s">
        <v>2</v>
      </c>
      <c r="H103" s="24" t="s">
        <v>2</v>
      </c>
      <c r="I103" s="31"/>
      <c r="J103" s="31"/>
      <c r="K103" s="35"/>
    </row>
    <row r="104" spans="1:11" x14ac:dyDescent="0.35">
      <c r="A104" s="28"/>
      <c r="B104" s="28"/>
      <c r="C104" s="58"/>
      <c r="D104" s="54"/>
      <c r="E104" s="6"/>
      <c r="F104" s="19"/>
      <c r="G104" s="24"/>
      <c r="H104" s="24"/>
      <c r="I104" s="31"/>
      <c r="J104" s="31"/>
      <c r="K104" s="35"/>
    </row>
    <row r="105" spans="1:11" x14ac:dyDescent="0.35">
      <c r="A105" s="28"/>
      <c r="B105" s="28"/>
      <c r="C105" s="58" t="s">
        <v>21</v>
      </c>
      <c r="D105" s="54"/>
      <c r="E105" s="6"/>
      <c r="F105" s="19"/>
      <c r="G105" s="24" t="s">
        <v>2</v>
      </c>
      <c r="H105" s="24" t="s">
        <v>2</v>
      </c>
      <c r="I105" s="31"/>
      <c r="J105" s="31"/>
      <c r="K105" s="35"/>
    </row>
    <row r="106" spans="1:11" x14ac:dyDescent="0.35">
      <c r="A106" s="28"/>
      <c r="B106" s="28"/>
      <c r="C106" s="58"/>
      <c r="D106" s="54"/>
      <c r="E106" s="6"/>
      <c r="F106" s="19"/>
      <c r="G106" s="24"/>
      <c r="H106" s="24"/>
      <c r="I106" s="31"/>
      <c r="J106" s="31"/>
      <c r="K106" s="35"/>
    </row>
    <row r="107" spans="1:11" x14ac:dyDescent="0.35">
      <c r="A107" s="28"/>
      <c r="B107" s="28"/>
      <c r="C107" s="58" t="s">
        <v>22</v>
      </c>
      <c r="D107" s="54"/>
      <c r="E107" s="6"/>
      <c r="F107" s="19"/>
      <c r="G107" s="24" t="s">
        <v>2</v>
      </c>
      <c r="H107" s="24" t="s">
        <v>2</v>
      </c>
      <c r="I107" s="31"/>
      <c r="J107" s="31"/>
      <c r="K107" s="35"/>
    </row>
    <row r="108" spans="1:11" x14ac:dyDescent="0.35">
      <c r="A108" s="28"/>
      <c r="B108" s="28"/>
      <c r="C108" s="58"/>
      <c r="D108" s="54"/>
      <c r="E108" s="6"/>
      <c r="F108" s="19"/>
      <c r="G108" s="24"/>
      <c r="H108" s="24"/>
      <c r="I108" s="31"/>
      <c r="J108" s="31"/>
      <c r="K108" s="35"/>
    </row>
    <row r="109" spans="1:11" x14ac:dyDescent="0.35">
      <c r="A109" s="28"/>
      <c r="B109" s="28"/>
      <c r="C109" s="58" t="s">
        <v>23</v>
      </c>
      <c r="D109" s="54"/>
      <c r="E109" s="6"/>
      <c r="F109" s="19"/>
      <c r="G109" s="24" t="s">
        <v>2</v>
      </c>
      <c r="H109" s="24" t="s">
        <v>2</v>
      </c>
      <c r="I109" s="31"/>
      <c r="J109" s="31"/>
      <c r="K109" s="35"/>
    </row>
    <row r="110" spans="1:11" x14ac:dyDescent="0.35">
      <c r="A110" s="28"/>
      <c r="B110" s="28"/>
      <c r="C110" s="58"/>
      <c r="D110" s="54"/>
      <c r="E110" s="6"/>
      <c r="F110" s="19"/>
      <c r="G110" s="24"/>
      <c r="H110" s="24"/>
      <c r="I110" s="31"/>
      <c r="J110" s="31"/>
      <c r="K110" s="35"/>
    </row>
    <row r="111" spans="1:11" x14ac:dyDescent="0.35">
      <c r="C111" s="59" t="s">
        <v>24</v>
      </c>
      <c r="D111" s="54"/>
      <c r="E111" s="6"/>
      <c r="F111" s="19"/>
      <c r="G111" s="24"/>
      <c r="H111" s="24"/>
      <c r="I111" s="31"/>
      <c r="J111" s="31"/>
      <c r="K111" s="35"/>
    </row>
    <row r="112" spans="1:11" x14ac:dyDescent="0.35">
      <c r="B112" s="8" t="s">
        <v>190</v>
      </c>
      <c r="C112" s="57" t="s">
        <v>191</v>
      </c>
      <c r="D112" s="54"/>
      <c r="E112" s="6"/>
      <c r="F112" s="19"/>
      <c r="G112" s="24">
        <v>153065.23000000001</v>
      </c>
      <c r="H112" s="24">
        <v>7.33</v>
      </c>
      <c r="I112" s="31"/>
      <c r="J112" s="31"/>
      <c r="K112" s="35"/>
    </row>
    <row r="113" spans="1:54" x14ac:dyDescent="0.35">
      <c r="C113" s="58" t="s">
        <v>175</v>
      </c>
      <c r="D113" s="54"/>
      <c r="E113" s="6"/>
      <c r="F113" s="19"/>
      <c r="G113" s="25">
        <v>153065.23000000001</v>
      </c>
      <c r="H113" s="25">
        <v>7.33</v>
      </c>
      <c r="I113" s="31"/>
      <c r="J113" s="31"/>
      <c r="K113" s="35"/>
    </row>
    <row r="114" spans="1:54" x14ac:dyDescent="0.35">
      <c r="C114" s="57"/>
      <c r="D114" s="54"/>
      <c r="E114" s="6"/>
      <c r="F114" s="19"/>
      <c r="G114" s="24"/>
      <c r="H114" s="24"/>
      <c r="I114" s="31"/>
      <c r="J114" s="31"/>
      <c r="K114" s="35"/>
    </row>
    <row r="115" spans="1:54" x14ac:dyDescent="0.35">
      <c r="A115" s="10"/>
      <c r="B115" s="28"/>
      <c r="C115" s="58" t="s">
        <v>25</v>
      </c>
      <c r="D115" s="54"/>
      <c r="E115" s="6"/>
      <c r="F115" s="19"/>
      <c r="G115" s="24"/>
      <c r="H115" s="24"/>
      <c r="I115" s="31"/>
      <c r="J115" s="31"/>
      <c r="K115" s="35"/>
    </row>
    <row r="116" spans="1:54" s="2" customFormat="1" ht="13.5" x14ac:dyDescent="0.35">
      <c r="A116" s="28"/>
      <c r="B116" s="28"/>
      <c r="C116" s="57" t="s">
        <v>5122</v>
      </c>
      <c r="D116" s="54"/>
      <c r="E116" s="6"/>
      <c r="F116" s="19"/>
      <c r="G116" s="24">
        <v>210</v>
      </c>
      <c r="H116" s="24">
        <v>0.01</v>
      </c>
      <c r="I116" s="31"/>
      <c r="J116" s="31"/>
      <c r="K116" s="35"/>
      <c r="L116" s="3"/>
      <c r="AI116" s="3"/>
      <c r="AV116" s="3"/>
      <c r="AX116" s="3"/>
      <c r="BB116" s="3"/>
    </row>
    <row r="117" spans="1:54" x14ac:dyDescent="0.35">
      <c r="B117" s="8"/>
      <c r="C117" s="57" t="s">
        <v>192</v>
      </c>
      <c r="D117" s="54"/>
      <c r="E117" s="6"/>
      <c r="F117" s="19"/>
      <c r="G117" s="24">
        <v>-2181.5</v>
      </c>
      <c r="H117" s="24">
        <v>-0.13</v>
      </c>
      <c r="I117" s="31"/>
      <c r="J117" s="31"/>
      <c r="K117" s="35"/>
    </row>
    <row r="118" spans="1:54" x14ac:dyDescent="0.35">
      <c r="C118" s="58" t="s">
        <v>175</v>
      </c>
      <c r="D118" s="54"/>
      <c r="E118" s="6"/>
      <c r="F118" s="19"/>
      <c r="G118" s="25">
        <v>-1971.5</v>
      </c>
      <c r="H118" s="25">
        <v>-0.12</v>
      </c>
      <c r="I118" s="31"/>
      <c r="J118" s="31"/>
      <c r="K118" s="35"/>
    </row>
    <row r="119" spans="1:54" x14ac:dyDescent="0.35">
      <c r="C119" s="57"/>
      <c r="D119" s="54"/>
      <c r="E119" s="6"/>
      <c r="F119" s="19"/>
      <c r="G119" s="24"/>
      <c r="H119" s="24"/>
      <c r="I119" s="31"/>
      <c r="J119" s="31"/>
      <c r="K119" s="35"/>
    </row>
    <row r="120" spans="1:54" x14ac:dyDescent="0.35">
      <c r="C120" s="60" t="s">
        <v>193</v>
      </c>
      <c r="D120" s="55"/>
      <c r="E120" s="5"/>
      <c r="F120" s="20"/>
      <c r="G120" s="26">
        <v>2089025.8</v>
      </c>
      <c r="H120" s="26">
        <v>99.999999999999986</v>
      </c>
      <c r="I120" s="32"/>
      <c r="J120" s="32"/>
      <c r="K120" s="36"/>
    </row>
    <row r="123" spans="1:54" x14ac:dyDescent="0.35">
      <c r="C123" s="1" t="s">
        <v>194</v>
      </c>
    </row>
    <row r="124" spans="1:54" x14ac:dyDescent="0.35">
      <c r="C124" s="37" t="s">
        <v>195</v>
      </c>
      <c r="D124" s="37"/>
      <c r="E124" s="37"/>
      <c r="F124" s="37"/>
      <c r="G124" s="37"/>
      <c r="H124" s="37"/>
      <c r="I124" s="37"/>
      <c r="J124" s="37"/>
      <c r="K124" s="37"/>
    </row>
    <row r="125" spans="1:54" x14ac:dyDescent="0.35">
      <c r="C125" s="2" t="s">
        <v>196</v>
      </c>
    </row>
    <row r="126" spans="1:54" x14ac:dyDescent="0.35">
      <c r="C126" s="2" t="s">
        <v>197</v>
      </c>
    </row>
    <row r="127" spans="1:54" ht="30" customHeight="1" x14ac:dyDescent="0.35">
      <c r="C127" s="81" t="s">
        <v>198</v>
      </c>
      <c r="D127" s="82"/>
      <c r="E127" s="82"/>
      <c r="F127" s="82"/>
      <c r="G127" s="82"/>
      <c r="H127" s="82"/>
      <c r="I127" s="82"/>
      <c r="J127" s="82"/>
      <c r="K127" s="82"/>
    </row>
    <row r="128" spans="1:54" x14ac:dyDescent="0.35">
      <c r="C128" s="2" t="s">
        <v>199</v>
      </c>
    </row>
    <row r="130" spans="3:6" x14ac:dyDescent="0.35">
      <c r="C130" s="78" t="s">
        <v>5235</v>
      </c>
      <c r="E130" s="78" t="s">
        <v>5236</v>
      </c>
      <c r="F130" s="79"/>
    </row>
    <row r="131" spans="3:6" x14ac:dyDescent="0.35">
      <c r="E131" s="2" t="s">
        <v>5255</v>
      </c>
    </row>
  </sheetData>
  <mergeCells count="1">
    <mergeCell ref="C127:K127"/>
  </mergeCells>
  <hyperlinks>
    <hyperlink ref="J2" location="'Index'!A1" display="'Index'!A1" xr:uid="{3E28019D-E480-42F8-93B6-9B33E46C9A29}"/>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F5EA4-2A19-40DB-861F-3A2D171C31EF}">
  <sheetPr codeName="Sheet122"/>
  <dimension ref="A1:IV73"/>
  <sheetViews>
    <sheetView showGridLines="0" zoomScale="90" zoomScaleNormal="90" workbookViewId="0">
      <pane ySplit="6" topLeftCell="A66"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2087</v>
      </c>
      <c r="J2" s="38" t="s">
        <v>4846</v>
      </c>
    </row>
    <row r="3" spans="1:54" ht="16" x14ac:dyDescent="0.4">
      <c r="C3" s="1" t="s">
        <v>28</v>
      </c>
      <c r="D3" s="21" t="s">
        <v>2088</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719</v>
      </c>
      <c r="C24" s="57" t="s">
        <v>720</v>
      </c>
      <c r="D24" s="54" t="s">
        <v>721</v>
      </c>
      <c r="E24" s="6" t="s">
        <v>189</v>
      </c>
      <c r="F24" s="19">
        <v>125500000</v>
      </c>
      <c r="G24" s="24">
        <v>129592.05</v>
      </c>
      <c r="H24" s="24">
        <v>70.77</v>
      </c>
      <c r="I24" s="31">
        <v>6.7232795999999997</v>
      </c>
      <c r="J24" s="31"/>
      <c r="K24" s="35"/>
    </row>
    <row r="25" spans="1:11" x14ac:dyDescent="0.35">
      <c r="B25" s="8" t="s">
        <v>716</v>
      </c>
      <c r="C25" s="57" t="s">
        <v>717</v>
      </c>
      <c r="D25" s="54" t="s">
        <v>718</v>
      </c>
      <c r="E25" s="6" t="s">
        <v>189</v>
      </c>
      <c r="F25" s="19">
        <v>45500000</v>
      </c>
      <c r="G25" s="24">
        <v>47358.17</v>
      </c>
      <c r="H25" s="24">
        <v>25.86</v>
      </c>
      <c r="I25" s="31">
        <v>6.7981848999999999</v>
      </c>
      <c r="J25" s="31"/>
      <c r="K25" s="35"/>
    </row>
    <row r="26" spans="1:11" x14ac:dyDescent="0.35">
      <c r="C26" s="58" t="s">
        <v>175</v>
      </c>
      <c r="D26" s="54"/>
      <c r="E26" s="6"/>
      <c r="F26" s="19"/>
      <c r="G26" s="25">
        <v>176950.22</v>
      </c>
      <c r="H26" s="25">
        <v>96.63</v>
      </c>
      <c r="I26" s="31"/>
      <c r="J26" s="31"/>
      <c r="K26" s="35"/>
    </row>
    <row r="27" spans="1:11" x14ac:dyDescent="0.35">
      <c r="C27" s="57"/>
      <c r="D27" s="54"/>
      <c r="E27" s="6"/>
      <c r="F27" s="19"/>
      <c r="G27" s="24"/>
      <c r="H27" s="24"/>
      <c r="I27" s="31"/>
      <c r="J27" s="31"/>
      <c r="K27" s="35"/>
    </row>
    <row r="28" spans="1:11" x14ac:dyDescent="0.35">
      <c r="C28" s="58" t="s">
        <v>10</v>
      </c>
      <c r="D28" s="54"/>
      <c r="E28" s="6"/>
      <c r="F28" s="19"/>
      <c r="G28" s="24" t="s">
        <v>2</v>
      </c>
      <c r="H28" s="24" t="s">
        <v>2</v>
      </c>
      <c r="I28" s="31"/>
      <c r="J28" s="31"/>
      <c r="K28" s="35"/>
    </row>
    <row r="29" spans="1:11" x14ac:dyDescent="0.35">
      <c r="C29" s="57"/>
      <c r="D29" s="54"/>
      <c r="E29" s="6"/>
      <c r="F29" s="19"/>
      <c r="G29" s="24"/>
      <c r="H29" s="24"/>
      <c r="I29" s="31"/>
      <c r="J29" s="31"/>
      <c r="K29" s="35"/>
    </row>
    <row r="30" spans="1:11" x14ac:dyDescent="0.35">
      <c r="C30" s="58" t="s">
        <v>11</v>
      </c>
      <c r="D30" s="54"/>
      <c r="E30" s="6"/>
      <c r="F30" s="19"/>
      <c r="G30" s="24"/>
      <c r="H30" s="24"/>
      <c r="I30" s="31"/>
      <c r="J30" s="31"/>
      <c r="K30" s="35"/>
    </row>
    <row r="31" spans="1:11" x14ac:dyDescent="0.35">
      <c r="C31" s="57"/>
      <c r="D31" s="54"/>
      <c r="E31" s="6"/>
      <c r="F31" s="19"/>
      <c r="G31" s="24"/>
      <c r="H31" s="24"/>
      <c r="I31" s="31"/>
      <c r="J31" s="31"/>
      <c r="K31" s="35"/>
    </row>
    <row r="32" spans="1:11" x14ac:dyDescent="0.35">
      <c r="C32" s="58" t="s">
        <v>13</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14</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15</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16</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C40" s="58" t="s">
        <v>17</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A42" s="10"/>
      <c r="B42" s="28"/>
      <c r="C42" s="58" t="s">
        <v>18</v>
      </c>
      <c r="D42" s="54"/>
      <c r="E42" s="6"/>
      <c r="F42" s="19"/>
      <c r="G42" s="24"/>
      <c r="H42" s="24"/>
      <c r="I42" s="31"/>
      <c r="J42" s="31"/>
      <c r="K42" s="35"/>
    </row>
    <row r="43" spans="1:11" x14ac:dyDescent="0.35">
      <c r="A43" s="28"/>
      <c r="B43" s="28"/>
      <c r="C43" s="58" t="s">
        <v>19</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A45" s="28"/>
      <c r="B45" s="28"/>
      <c r="C45" s="58" t="s">
        <v>20</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21</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22</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23</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190</v>
      </c>
      <c r="C54" s="57" t="s">
        <v>191</v>
      </c>
      <c r="D54" s="54"/>
      <c r="E54" s="6"/>
      <c r="F54" s="19"/>
      <c r="G54" s="24">
        <v>3024.96</v>
      </c>
      <c r="H54" s="24">
        <v>1.65</v>
      </c>
      <c r="I54" s="31"/>
      <c r="J54" s="31"/>
      <c r="K54" s="35"/>
    </row>
    <row r="55" spans="1:54" x14ac:dyDescent="0.35">
      <c r="C55" s="58" t="s">
        <v>175</v>
      </c>
      <c r="D55" s="54"/>
      <c r="E55" s="6"/>
      <c r="F55" s="19"/>
      <c r="G55" s="25">
        <v>3024.96</v>
      </c>
      <c r="H55" s="25">
        <v>1.65</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5122</v>
      </c>
      <c r="D58" s="54"/>
      <c r="E58" s="6"/>
      <c r="F58" s="19"/>
      <c r="G58" s="24" t="s">
        <v>2</v>
      </c>
      <c r="H58" s="24" t="s">
        <v>2</v>
      </c>
      <c r="I58" s="31"/>
      <c r="J58" s="31"/>
      <c r="K58" s="35"/>
      <c r="L58" s="3"/>
      <c r="AI58" s="3"/>
      <c r="AV58" s="3"/>
      <c r="AX58" s="3"/>
      <c r="BB58" s="3"/>
    </row>
    <row r="59" spans="1:54" x14ac:dyDescent="0.35">
      <c r="B59" s="8"/>
      <c r="C59" s="57" t="s">
        <v>192</v>
      </c>
      <c r="D59" s="54"/>
      <c r="E59" s="6"/>
      <c r="F59" s="19"/>
      <c r="G59" s="24">
        <v>3132.54</v>
      </c>
      <c r="H59" s="24">
        <v>1.72</v>
      </c>
      <c r="I59" s="31"/>
      <c r="J59" s="31"/>
      <c r="K59" s="35"/>
    </row>
    <row r="60" spans="1:54" x14ac:dyDescent="0.35">
      <c r="C60" s="58" t="s">
        <v>175</v>
      </c>
      <c r="D60" s="54"/>
      <c r="E60" s="6"/>
      <c r="F60" s="19"/>
      <c r="G60" s="25">
        <v>3132.54</v>
      </c>
      <c r="H60" s="25">
        <v>1.72</v>
      </c>
      <c r="I60" s="31"/>
      <c r="J60" s="31"/>
      <c r="K60" s="35"/>
    </row>
    <row r="61" spans="1:54" x14ac:dyDescent="0.35">
      <c r="C61" s="57"/>
      <c r="D61" s="54"/>
      <c r="E61" s="6"/>
      <c r="F61" s="19"/>
      <c r="G61" s="24"/>
      <c r="H61" s="24"/>
      <c r="I61" s="31"/>
      <c r="J61" s="31"/>
      <c r="K61" s="35"/>
    </row>
    <row r="62" spans="1:54" x14ac:dyDescent="0.35">
      <c r="C62" s="60" t="s">
        <v>193</v>
      </c>
      <c r="D62" s="55"/>
      <c r="E62" s="5"/>
      <c r="F62" s="20"/>
      <c r="G62" s="26">
        <v>183107.72</v>
      </c>
      <c r="H62" s="26">
        <v>100</v>
      </c>
      <c r="I62" s="32"/>
      <c r="J62" s="32"/>
      <c r="K62" s="36"/>
    </row>
    <row r="65" spans="3:11" x14ac:dyDescent="0.35">
      <c r="C65" s="1" t="s">
        <v>194</v>
      </c>
    </row>
    <row r="66" spans="3:11" x14ac:dyDescent="0.35">
      <c r="C66" s="37" t="s">
        <v>195</v>
      </c>
      <c r="D66" s="37"/>
      <c r="E66" s="37"/>
      <c r="F66" s="37"/>
      <c r="G66" s="37"/>
      <c r="H66" s="37"/>
      <c r="I66" s="37"/>
      <c r="J66" s="37"/>
      <c r="K66" s="37"/>
    </row>
    <row r="67" spans="3:11" x14ac:dyDescent="0.35">
      <c r="C67" s="2" t="s">
        <v>196</v>
      </c>
    </row>
    <row r="68" spans="3:11" x14ac:dyDescent="0.35">
      <c r="C68" s="2" t="s">
        <v>197</v>
      </c>
    </row>
    <row r="69" spans="3:11" ht="30" customHeight="1" x14ac:dyDescent="0.35">
      <c r="C69" s="81" t="s">
        <v>198</v>
      </c>
      <c r="D69" s="82"/>
      <c r="E69" s="82"/>
      <c r="F69" s="82"/>
      <c r="G69" s="82"/>
      <c r="H69" s="82"/>
      <c r="I69" s="82"/>
      <c r="J69" s="82"/>
      <c r="K69" s="82"/>
    </row>
    <row r="70" spans="3:11" x14ac:dyDescent="0.35">
      <c r="C70" s="2" t="s">
        <v>199</v>
      </c>
    </row>
    <row r="72" spans="3:11" x14ac:dyDescent="0.35">
      <c r="C72" s="78" t="s">
        <v>5235</v>
      </c>
      <c r="E72" s="78" t="s">
        <v>5236</v>
      </c>
      <c r="F72" s="79"/>
    </row>
    <row r="73" spans="3:11" x14ac:dyDescent="0.35">
      <c r="E73" s="2" t="s">
        <v>5256</v>
      </c>
    </row>
  </sheetData>
  <mergeCells count="1">
    <mergeCell ref="C69:K69"/>
  </mergeCells>
  <hyperlinks>
    <hyperlink ref="J2" location="'Index'!A1" display="'Index'!A1" xr:uid="{6C989E7F-BC1D-443C-A1F8-1C9B0C2F8E31}"/>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3825F-255E-4ADE-801C-285E526F69C7}">
  <sheetPr codeName="Sheet123"/>
  <dimension ref="A1:IV99"/>
  <sheetViews>
    <sheetView showGridLines="0" zoomScale="90" zoomScaleNormal="90" workbookViewId="0">
      <pane ySplit="6" topLeftCell="A95"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2089</v>
      </c>
      <c r="J2" s="38" t="s">
        <v>4846</v>
      </c>
    </row>
    <row r="3" spans="1:54" ht="16" x14ac:dyDescent="0.4">
      <c r="C3" s="1" t="s">
        <v>28</v>
      </c>
      <c r="D3" s="21" t="s">
        <v>2090</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300</v>
      </c>
      <c r="C10" s="57" t="s">
        <v>301</v>
      </c>
      <c r="D10" s="54" t="s">
        <v>302</v>
      </c>
      <c r="E10" s="6" t="s">
        <v>200</v>
      </c>
      <c r="F10" s="19">
        <v>3776000</v>
      </c>
      <c r="G10" s="24">
        <v>5824.1</v>
      </c>
      <c r="H10" s="24">
        <v>9.33</v>
      </c>
      <c r="I10" s="31"/>
      <c r="J10" s="31"/>
      <c r="K10" s="35"/>
    </row>
    <row r="11" spans="1:54" x14ac:dyDescent="0.35">
      <c r="B11" s="8" t="s">
        <v>75</v>
      </c>
      <c r="C11" s="57" t="s">
        <v>76</v>
      </c>
      <c r="D11" s="54" t="s">
        <v>77</v>
      </c>
      <c r="E11" s="6" t="s">
        <v>78</v>
      </c>
      <c r="F11" s="19">
        <v>424732</v>
      </c>
      <c r="G11" s="24">
        <v>5415.76</v>
      </c>
      <c r="H11" s="24">
        <v>8.67</v>
      </c>
      <c r="I11" s="31"/>
      <c r="J11" s="31"/>
      <c r="K11" s="35"/>
    </row>
    <row r="12" spans="1:54" x14ac:dyDescent="0.35">
      <c r="B12" s="8" t="s">
        <v>64</v>
      </c>
      <c r="C12" s="57" t="s">
        <v>65</v>
      </c>
      <c r="D12" s="54" t="s">
        <v>66</v>
      </c>
      <c r="E12" s="6" t="s">
        <v>67</v>
      </c>
      <c r="F12" s="19">
        <v>34000</v>
      </c>
      <c r="G12" s="24">
        <v>3913.25</v>
      </c>
      <c r="H12" s="24">
        <v>6.27</v>
      </c>
      <c r="I12" s="31"/>
      <c r="J12" s="31"/>
      <c r="K12" s="35"/>
    </row>
    <row r="13" spans="1:54" x14ac:dyDescent="0.35">
      <c r="B13" s="8" t="s">
        <v>408</v>
      </c>
      <c r="C13" s="57" t="s">
        <v>409</v>
      </c>
      <c r="D13" s="54" t="s">
        <v>410</v>
      </c>
      <c r="E13" s="6" t="s">
        <v>411</v>
      </c>
      <c r="F13" s="19">
        <v>1400000</v>
      </c>
      <c r="G13" s="24">
        <v>3449.32</v>
      </c>
      <c r="H13" s="24">
        <v>5.52</v>
      </c>
      <c r="I13" s="31"/>
      <c r="J13" s="31"/>
      <c r="K13" s="35"/>
    </row>
    <row r="14" spans="1:54" x14ac:dyDescent="0.35">
      <c r="B14" s="8" t="s">
        <v>993</v>
      </c>
      <c r="C14" s="57" t="s">
        <v>994</v>
      </c>
      <c r="D14" s="54" t="s">
        <v>995</v>
      </c>
      <c r="E14" s="6" t="s">
        <v>123</v>
      </c>
      <c r="F14" s="19">
        <v>2070000</v>
      </c>
      <c r="G14" s="24">
        <v>3184.9</v>
      </c>
      <c r="H14" s="24">
        <v>5.0999999999999996</v>
      </c>
      <c r="I14" s="31"/>
      <c r="J14" s="31"/>
      <c r="K14" s="35"/>
    </row>
    <row r="15" spans="1:54" x14ac:dyDescent="0.35">
      <c r="B15" s="8" t="s">
        <v>2091</v>
      </c>
      <c r="C15" s="57" t="s">
        <v>2092</v>
      </c>
      <c r="D15" s="54" t="s">
        <v>2093</v>
      </c>
      <c r="E15" s="6" t="s">
        <v>2094</v>
      </c>
      <c r="F15" s="19">
        <v>675000</v>
      </c>
      <c r="G15" s="24">
        <v>3127.95</v>
      </c>
      <c r="H15" s="24">
        <v>5.01</v>
      </c>
      <c r="I15" s="31"/>
      <c r="J15" s="31"/>
      <c r="K15" s="35"/>
    </row>
    <row r="16" spans="1:54" x14ac:dyDescent="0.35">
      <c r="B16" s="8" t="s">
        <v>120</v>
      </c>
      <c r="C16" s="57" t="s">
        <v>121</v>
      </c>
      <c r="D16" s="54" t="s">
        <v>122</v>
      </c>
      <c r="E16" s="6" t="s">
        <v>123</v>
      </c>
      <c r="F16" s="19">
        <v>930000</v>
      </c>
      <c r="G16" s="24">
        <v>2700.26</v>
      </c>
      <c r="H16" s="24">
        <v>4.32</v>
      </c>
      <c r="I16" s="31"/>
      <c r="J16" s="31"/>
      <c r="K16" s="35"/>
    </row>
    <row r="17" spans="2:11" x14ac:dyDescent="0.35">
      <c r="B17" s="8" t="s">
        <v>1110</v>
      </c>
      <c r="C17" s="57" t="s">
        <v>1111</v>
      </c>
      <c r="D17" s="54" t="s">
        <v>1112</v>
      </c>
      <c r="E17" s="6" t="s">
        <v>1113</v>
      </c>
      <c r="F17" s="19">
        <v>650000</v>
      </c>
      <c r="G17" s="24">
        <v>2588.3000000000002</v>
      </c>
      <c r="H17" s="24">
        <v>4.1500000000000004</v>
      </c>
      <c r="I17" s="31"/>
      <c r="J17" s="31"/>
      <c r="K17" s="35"/>
    </row>
    <row r="18" spans="2:11" x14ac:dyDescent="0.35">
      <c r="B18" s="8" t="s">
        <v>1819</v>
      </c>
      <c r="C18" s="57" t="s">
        <v>1820</v>
      </c>
      <c r="D18" s="54" t="s">
        <v>1821</v>
      </c>
      <c r="E18" s="6" t="s">
        <v>490</v>
      </c>
      <c r="F18" s="19">
        <v>450000</v>
      </c>
      <c r="G18" s="24">
        <v>2463.75</v>
      </c>
      <c r="H18" s="24">
        <v>3.95</v>
      </c>
      <c r="I18" s="31"/>
      <c r="J18" s="31"/>
      <c r="K18" s="35"/>
    </row>
    <row r="19" spans="2:11" x14ac:dyDescent="0.35">
      <c r="B19" s="8" t="s">
        <v>2095</v>
      </c>
      <c r="C19" s="57" t="s">
        <v>2096</v>
      </c>
      <c r="D19" s="54" t="s">
        <v>2097</v>
      </c>
      <c r="E19" s="6" t="s">
        <v>111</v>
      </c>
      <c r="F19" s="19">
        <v>760000</v>
      </c>
      <c r="G19" s="24">
        <v>2395.14</v>
      </c>
      <c r="H19" s="24">
        <v>3.84</v>
      </c>
      <c r="I19" s="31"/>
      <c r="J19" s="31"/>
      <c r="K19" s="35"/>
    </row>
    <row r="20" spans="2:11" x14ac:dyDescent="0.35">
      <c r="B20" s="8" t="s">
        <v>487</v>
      </c>
      <c r="C20" s="57" t="s">
        <v>488</v>
      </c>
      <c r="D20" s="54" t="s">
        <v>489</v>
      </c>
      <c r="E20" s="6" t="s">
        <v>490</v>
      </c>
      <c r="F20" s="19">
        <v>425000</v>
      </c>
      <c r="G20" s="24">
        <v>2358.75</v>
      </c>
      <c r="H20" s="24">
        <v>3.78</v>
      </c>
      <c r="I20" s="31"/>
      <c r="J20" s="31"/>
      <c r="K20" s="35"/>
    </row>
    <row r="21" spans="2:11" x14ac:dyDescent="0.35">
      <c r="B21" s="8" t="s">
        <v>2069</v>
      </c>
      <c r="C21" s="57" t="s">
        <v>2070</v>
      </c>
      <c r="D21" s="54" t="s">
        <v>2071</v>
      </c>
      <c r="E21" s="6" t="s">
        <v>78</v>
      </c>
      <c r="F21" s="19">
        <v>600000</v>
      </c>
      <c r="G21" s="24">
        <v>2162.1</v>
      </c>
      <c r="H21" s="24">
        <v>3.46</v>
      </c>
      <c r="I21" s="31"/>
      <c r="J21" s="31"/>
      <c r="K21" s="35"/>
    </row>
    <row r="22" spans="2:11" x14ac:dyDescent="0.35">
      <c r="B22" s="8" t="s">
        <v>1104</v>
      </c>
      <c r="C22" s="57" t="s">
        <v>1105</v>
      </c>
      <c r="D22" s="54" t="s">
        <v>1106</v>
      </c>
      <c r="E22" s="6" t="s">
        <v>200</v>
      </c>
      <c r="F22" s="19">
        <v>200000</v>
      </c>
      <c r="G22" s="24">
        <v>2126.4</v>
      </c>
      <c r="H22" s="24">
        <v>3.41</v>
      </c>
      <c r="I22" s="31"/>
      <c r="J22" s="31"/>
      <c r="K22" s="35"/>
    </row>
    <row r="23" spans="2:11" x14ac:dyDescent="0.35">
      <c r="B23" s="8" t="s">
        <v>2098</v>
      </c>
      <c r="C23" s="57" t="s">
        <v>2099</v>
      </c>
      <c r="D23" s="54" t="s">
        <v>2100</v>
      </c>
      <c r="E23" s="6" t="s">
        <v>131</v>
      </c>
      <c r="F23" s="19">
        <v>228093</v>
      </c>
      <c r="G23" s="24">
        <v>1946.32</v>
      </c>
      <c r="H23" s="24">
        <v>3.12</v>
      </c>
      <c r="I23" s="31"/>
      <c r="J23" s="31"/>
      <c r="K23" s="35"/>
    </row>
    <row r="24" spans="2:11" x14ac:dyDescent="0.35">
      <c r="B24" s="8" t="s">
        <v>310</v>
      </c>
      <c r="C24" s="57" t="s">
        <v>311</v>
      </c>
      <c r="D24" s="54" t="s">
        <v>312</v>
      </c>
      <c r="E24" s="6" t="s">
        <v>67</v>
      </c>
      <c r="F24" s="19">
        <v>600000</v>
      </c>
      <c r="G24" s="24">
        <v>1846.8</v>
      </c>
      <c r="H24" s="24">
        <v>2.96</v>
      </c>
      <c r="I24" s="31"/>
      <c r="J24" s="31"/>
      <c r="K24" s="35"/>
    </row>
    <row r="25" spans="2:11" x14ac:dyDescent="0.35">
      <c r="B25" s="8" t="s">
        <v>2101</v>
      </c>
      <c r="C25" s="57" t="s">
        <v>2102</v>
      </c>
      <c r="D25" s="54" t="s">
        <v>2103</v>
      </c>
      <c r="E25" s="6" t="s">
        <v>67</v>
      </c>
      <c r="F25" s="19">
        <v>325000</v>
      </c>
      <c r="G25" s="24">
        <v>1749.64</v>
      </c>
      <c r="H25" s="24">
        <v>2.8</v>
      </c>
      <c r="I25" s="31"/>
      <c r="J25" s="31"/>
      <c r="K25" s="35"/>
    </row>
    <row r="26" spans="2:11" x14ac:dyDescent="0.35">
      <c r="B26" s="8" t="s">
        <v>351</v>
      </c>
      <c r="C26" s="57" t="s">
        <v>352</v>
      </c>
      <c r="D26" s="54" t="s">
        <v>353</v>
      </c>
      <c r="E26" s="6" t="s">
        <v>200</v>
      </c>
      <c r="F26" s="19">
        <v>252500</v>
      </c>
      <c r="G26" s="24">
        <v>1468.54</v>
      </c>
      <c r="H26" s="24">
        <v>2.35</v>
      </c>
      <c r="I26" s="31"/>
      <c r="J26" s="31"/>
      <c r="K26" s="35"/>
    </row>
    <row r="27" spans="2:11" x14ac:dyDescent="0.35">
      <c r="B27" s="8" t="s">
        <v>2104</v>
      </c>
      <c r="C27" s="57" t="s">
        <v>2105</v>
      </c>
      <c r="D27" s="54" t="s">
        <v>2106</v>
      </c>
      <c r="E27" s="6" t="s">
        <v>411</v>
      </c>
      <c r="F27" s="19">
        <v>375000</v>
      </c>
      <c r="G27" s="24">
        <v>1450.31</v>
      </c>
      <c r="H27" s="24">
        <v>2.3199999999999998</v>
      </c>
      <c r="I27" s="31"/>
      <c r="J27" s="31"/>
      <c r="K27" s="35"/>
    </row>
    <row r="28" spans="2:11" x14ac:dyDescent="0.35">
      <c r="B28" s="8" t="s">
        <v>1027</v>
      </c>
      <c r="C28" s="57" t="s">
        <v>1028</v>
      </c>
      <c r="D28" s="54" t="s">
        <v>1029</v>
      </c>
      <c r="E28" s="6" t="s">
        <v>200</v>
      </c>
      <c r="F28" s="19">
        <v>1150000</v>
      </c>
      <c r="G28" s="24">
        <v>1324.57</v>
      </c>
      <c r="H28" s="24">
        <v>2.12</v>
      </c>
      <c r="I28" s="31"/>
      <c r="J28" s="31"/>
      <c r="K28" s="35"/>
    </row>
    <row r="29" spans="2:11" x14ac:dyDescent="0.35">
      <c r="B29" s="8" t="s">
        <v>1002</v>
      </c>
      <c r="C29" s="57" t="s">
        <v>1003</v>
      </c>
      <c r="D29" s="54" t="s">
        <v>1004</v>
      </c>
      <c r="E29" s="6" t="s">
        <v>78</v>
      </c>
      <c r="F29" s="19">
        <v>1000000</v>
      </c>
      <c r="G29" s="24">
        <v>1277</v>
      </c>
      <c r="H29" s="24">
        <v>2.0499999999999998</v>
      </c>
      <c r="I29" s="31"/>
      <c r="J29" s="31"/>
      <c r="K29" s="35"/>
    </row>
    <row r="30" spans="2:11" x14ac:dyDescent="0.35">
      <c r="B30" s="8" t="s">
        <v>316</v>
      </c>
      <c r="C30" s="57" t="s">
        <v>317</v>
      </c>
      <c r="D30" s="54" t="s">
        <v>318</v>
      </c>
      <c r="E30" s="6" t="s">
        <v>319</v>
      </c>
      <c r="F30" s="19">
        <v>72080</v>
      </c>
      <c r="G30" s="24">
        <v>1112.45</v>
      </c>
      <c r="H30" s="24">
        <v>1.78</v>
      </c>
      <c r="I30" s="31"/>
      <c r="J30" s="31"/>
      <c r="K30" s="35"/>
    </row>
    <row r="31" spans="2:11" x14ac:dyDescent="0.35">
      <c r="B31" s="8" t="s">
        <v>1008</v>
      </c>
      <c r="C31" s="57" t="s">
        <v>1009</v>
      </c>
      <c r="D31" s="54" t="s">
        <v>1010</v>
      </c>
      <c r="E31" s="6" t="s">
        <v>1011</v>
      </c>
      <c r="F31" s="19">
        <v>1487919</v>
      </c>
      <c r="G31" s="24">
        <v>1025.03</v>
      </c>
      <c r="H31" s="24">
        <v>1.64</v>
      </c>
      <c r="I31" s="31"/>
      <c r="J31" s="31"/>
      <c r="K31" s="35"/>
    </row>
    <row r="32" spans="2:11" x14ac:dyDescent="0.35">
      <c r="B32" s="8" t="s">
        <v>2107</v>
      </c>
      <c r="C32" s="57" t="s">
        <v>2108</v>
      </c>
      <c r="D32" s="54" t="s">
        <v>2109</v>
      </c>
      <c r="E32" s="6" t="s">
        <v>104</v>
      </c>
      <c r="F32" s="19">
        <v>403400</v>
      </c>
      <c r="G32" s="24">
        <v>890.67</v>
      </c>
      <c r="H32" s="24">
        <v>1.43</v>
      </c>
      <c r="I32" s="31"/>
      <c r="J32" s="31"/>
      <c r="K32" s="35"/>
    </row>
    <row r="33" spans="2:11" x14ac:dyDescent="0.35">
      <c r="B33" s="8" t="s">
        <v>2110</v>
      </c>
      <c r="C33" s="57" t="s">
        <v>2111</v>
      </c>
      <c r="D33" s="54" t="s">
        <v>2112</v>
      </c>
      <c r="E33" s="6" t="s">
        <v>445</v>
      </c>
      <c r="F33" s="19">
        <v>507369</v>
      </c>
      <c r="G33" s="24">
        <v>789.77</v>
      </c>
      <c r="H33" s="24">
        <v>1.26</v>
      </c>
      <c r="I33" s="31"/>
      <c r="J33" s="31"/>
      <c r="K33" s="35"/>
    </row>
    <row r="34" spans="2:11" x14ac:dyDescent="0.35">
      <c r="B34" s="8" t="s">
        <v>2113</v>
      </c>
      <c r="C34" s="57" t="s">
        <v>2114</v>
      </c>
      <c r="D34" s="54" t="s">
        <v>2115</v>
      </c>
      <c r="E34" s="6" t="s">
        <v>67</v>
      </c>
      <c r="F34" s="19">
        <v>366286</v>
      </c>
      <c r="G34" s="24">
        <v>658.8</v>
      </c>
      <c r="H34" s="24">
        <v>1.06</v>
      </c>
      <c r="I34" s="31"/>
      <c r="J34" s="31"/>
      <c r="K34" s="35"/>
    </row>
    <row r="35" spans="2:11" x14ac:dyDescent="0.35">
      <c r="B35" s="8" t="s">
        <v>1141</v>
      </c>
      <c r="C35" s="57" t="s">
        <v>1142</v>
      </c>
      <c r="D35" s="54" t="s">
        <v>1143</v>
      </c>
      <c r="E35" s="6" t="s">
        <v>111</v>
      </c>
      <c r="F35" s="19">
        <v>18332</v>
      </c>
      <c r="G35" s="24">
        <v>66.31</v>
      </c>
      <c r="H35" s="24">
        <v>0.11</v>
      </c>
      <c r="I35" s="31"/>
      <c r="J35" s="31"/>
      <c r="K35" s="35"/>
    </row>
    <row r="36" spans="2:11" x14ac:dyDescent="0.35">
      <c r="B36" s="8" t="s">
        <v>481</v>
      </c>
      <c r="C36" s="57" t="s">
        <v>482</v>
      </c>
      <c r="D36" s="54" t="s">
        <v>483</v>
      </c>
      <c r="E36" s="6" t="s">
        <v>319</v>
      </c>
      <c r="F36" s="19">
        <v>6646</v>
      </c>
      <c r="G36" s="24">
        <v>55.23</v>
      </c>
      <c r="H36" s="24">
        <v>0.09</v>
      </c>
      <c r="I36" s="31"/>
      <c r="J36" s="31"/>
      <c r="K36" s="35"/>
    </row>
    <row r="37" spans="2:11" x14ac:dyDescent="0.35">
      <c r="C37" s="58" t="s">
        <v>175</v>
      </c>
      <c r="D37" s="54"/>
      <c r="E37" s="6"/>
      <c r="F37" s="19"/>
      <c r="G37" s="25">
        <v>57371.42</v>
      </c>
      <c r="H37" s="25">
        <v>91.9</v>
      </c>
      <c r="I37" s="31"/>
      <c r="J37" s="31"/>
      <c r="K37" s="35"/>
    </row>
    <row r="38" spans="2:11" x14ac:dyDescent="0.35">
      <c r="C38" s="57"/>
      <c r="D38" s="54"/>
      <c r="E38" s="6"/>
      <c r="F38" s="19"/>
      <c r="G38" s="24"/>
      <c r="H38" s="24"/>
      <c r="I38" s="31"/>
      <c r="J38" s="31"/>
      <c r="K38" s="35"/>
    </row>
    <row r="39" spans="2:11" x14ac:dyDescent="0.35">
      <c r="C39" s="58" t="s">
        <v>3</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4</v>
      </c>
      <c r="D41" s="54"/>
      <c r="E41" s="6"/>
      <c r="F41" s="19"/>
      <c r="G41" s="24" t="s">
        <v>2</v>
      </c>
      <c r="H41" s="24" t="s">
        <v>2</v>
      </c>
      <c r="I41" s="31"/>
      <c r="J41" s="31"/>
      <c r="K41" s="35"/>
    </row>
    <row r="42" spans="2:11" x14ac:dyDescent="0.35">
      <c r="C42" s="57"/>
      <c r="D42" s="54"/>
      <c r="E42" s="6"/>
      <c r="F42" s="19"/>
      <c r="G42" s="24"/>
      <c r="H42" s="24"/>
      <c r="I42" s="31"/>
      <c r="J42" s="31"/>
      <c r="K42" s="35"/>
    </row>
    <row r="43" spans="2:11" x14ac:dyDescent="0.35">
      <c r="C43" s="58" t="s">
        <v>5</v>
      </c>
      <c r="D43" s="54"/>
      <c r="E43" s="6"/>
      <c r="F43" s="19"/>
      <c r="G43" s="24"/>
      <c r="H43" s="24"/>
      <c r="I43" s="31"/>
      <c r="J43" s="31"/>
      <c r="K43" s="35"/>
    </row>
    <row r="44" spans="2:11" x14ac:dyDescent="0.35">
      <c r="C44" s="57"/>
      <c r="D44" s="54"/>
      <c r="E44" s="6"/>
      <c r="F44" s="19"/>
      <c r="G44" s="24"/>
      <c r="H44" s="24"/>
      <c r="I44" s="31"/>
      <c r="J44" s="31"/>
      <c r="K44" s="35"/>
    </row>
    <row r="45" spans="2:11" x14ac:dyDescent="0.35">
      <c r="C45" s="58" t="s">
        <v>6</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7</v>
      </c>
      <c r="D47" s="54"/>
      <c r="E47" s="6"/>
      <c r="F47" s="19"/>
      <c r="G47" s="24" t="s">
        <v>2</v>
      </c>
      <c r="H47" s="24" t="s">
        <v>2</v>
      </c>
      <c r="I47" s="31"/>
      <c r="J47" s="31"/>
      <c r="K47" s="35"/>
    </row>
    <row r="48" spans="2:11" x14ac:dyDescent="0.35">
      <c r="C48" s="57"/>
      <c r="D48" s="54"/>
      <c r="E48" s="6"/>
      <c r="F48" s="19"/>
      <c r="G48" s="24"/>
      <c r="H48" s="24"/>
      <c r="I48" s="31"/>
      <c r="J48" s="31"/>
      <c r="K48" s="35"/>
    </row>
    <row r="49" spans="1:11" x14ac:dyDescent="0.35">
      <c r="C49" s="58" t="s">
        <v>8</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9</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C53" s="58" t="s">
        <v>10</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A55" s="10"/>
      <c r="B55" s="28"/>
      <c r="C55" s="58" t="s">
        <v>11</v>
      </c>
      <c r="D55" s="54"/>
      <c r="E55" s="6"/>
      <c r="F55" s="19"/>
      <c r="G55" s="24"/>
      <c r="H55" s="24"/>
      <c r="I55" s="31"/>
      <c r="J55" s="31"/>
      <c r="K55" s="35"/>
    </row>
    <row r="56" spans="1:11" x14ac:dyDescent="0.35">
      <c r="A56" s="28"/>
      <c r="B56" s="28"/>
      <c r="C56" s="58" t="s">
        <v>13</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14</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C60" s="59" t="s">
        <v>15</v>
      </c>
      <c r="D60" s="54"/>
      <c r="E60" s="6"/>
      <c r="F60" s="19"/>
      <c r="G60" s="24"/>
      <c r="H60" s="24"/>
      <c r="I60" s="31"/>
      <c r="J60" s="31"/>
      <c r="K60" s="35"/>
    </row>
    <row r="61" spans="1:11" x14ac:dyDescent="0.35">
      <c r="B61" s="8" t="s">
        <v>186</v>
      </c>
      <c r="C61" s="57" t="s">
        <v>187</v>
      </c>
      <c r="D61" s="54" t="s">
        <v>188</v>
      </c>
      <c r="E61" s="6" t="s">
        <v>189</v>
      </c>
      <c r="F61" s="19">
        <v>300000</v>
      </c>
      <c r="G61" s="24">
        <v>296.61</v>
      </c>
      <c r="H61" s="24">
        <v>0.48</v>
      </c>
      <c r="I61" s="31">
        <v>6.4202000000000004</v>
      </c>
      <c r="J61" s="31"/>
      <c r="K61" s="35"/>
    </row>
    <row r="62" spans="1:11" x14ac:dyDescent="0.35">
      <c r="C62" s="58" t="s">
        <v>175</v>
      </c>
      <c r="D62" s="54"/>
      <c r="E62" s="6"/>
      <c r="F62" s="19"/>
      <c r="G62" s="25">
        <v>296.61</v>
      </c>
      <c r="H62" s="25">
        <v>0.48</v>
      </c>
      <c r="I62" s="31"/>
      <c r="J62" s="31"/>
      <c r="K62" s="35"/>
    </row>
    <row r="63" spans="1:11" x14ac:dyDescent="0.35">
      <c r="C63" s="57"/>
      <c r="D63" s="54"/>
      <c r="E63" s="6"/>
      <c r="F63" s="19"/>
      <c r="G63" s="24"/>
      <c r="H63" s="24"/>
      <c r="I63" s="31"/>
      <c r="J63" s="31"/>
      <c r="K63" s="35"/>
    </row>
    <row r="64" spans="1:11" x14ac:dyDescent="0.35">
      <c r="C64" s="58" t="s">
        <v>16</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17</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A68" s="10"/>
      <c r="B68" s="28"/>
      <c r="C68" s="58" t="s">
        <v>18</v>
      </c>
      <c r="D68" s="54"/>
      <c r="E68" s="6"/>
      <c r="F68" s="19"/>
      <c r="G68" s="24"/>
      <c r="H68" s="24"/>
      <c r="I68" s="31"/>
      <c r="J68" s="31"/>
      <c r="K68" s="35"/>
    </row>
    <row r="69" spans="1:11" x14ac:dyDescent="0.35">
      <c r="A69" s="28"/>
      <c r="B69" s="28"/>
      <c r="C69" s="58" t="s">
        <v>19</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20</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21</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22</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23</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C79" s="59" t="s">
        <v>24</v>
      </c>
      <c r="D79" s="54"/>
      <c r="E79" s="6"/>
      <c r="F79" s="19"/>
      <c r="G79" s="24"/>
      <c r="H79" s="24"/>
      <c r="I79" s="31"/>
      <c r="J79" s="31"/>
      <c r="K79" s="35"/>
    </row>
    <row r="80" spans="1:11" x14ac:dyDescent="0.35">
      <c r="B80" s="8" t="s">
        <v>190</v>
      </c>
      <c r="C80" s="57" t="s">
        <v>191</v>
      </c>
      <c r="D80" s="54"/>
      <c r="E80" s="6"/>
      <c r="F80" s="19"/>
      <c r="G80" s="24">
        <v>5419.29</v>
      </c>
      <c r="H80" s="24">
        <v>8.68</v>
      </c>
      <c r="I80" s="31"/>
      <c r="J80" s="31"/>
      <c r="K80" s="35"/>
    </row>
    <row r="81" spans="1:54" x14ac:dyDescent="0.35">
      <c r="C81" s="58" t="s">
        <v>175</v>
      </c>
      <c r="D81" s="54"/>
      <c r="E81" s="6"/>
      <c r="F81" s="19"/>
      <c r="G81" s="25">
        <v>5419.29</v>
      </c>
      <c r="H81" s="25">
        <v>8.68</v>
      </c>
      <c r="I81" s="31"/>
      <c r="J81" s="31"/>
      <c r="K81" s="35"/>
    </row>
    <row r="82" spans="1:54" x14ac:dyDescent="0.35">
      <c r="C82" s="57"/>
      <c r="D82" s="54"/>
      <c r="E82" s="6"/>
      <c r="F82" s="19"/>
      <c r="G82" s="24"/>
      <c r="H82" s="24"/>
      <c r="I82" s="31"/>
      <c r="J82" s="31"/>
      <c r="K82" s="35"/>
    </row>
    <row r="83" spans="1:54" x14ac:dyDescent="0.35">
      <c r="A83" s="10"/>
      <c r="B83" s="28"/>
      <c r="C83" s="58" t="s">
        <v>25</v>
      </c>
      <c r="D83" s="54"/>
      <c r="E83" s="6"/>
      <c r="F83" s="19"/>
      <c r="G83" s="24"/>
      <c r="H83" s="24"/>
      <c r="I83" s="31"/>
      <c r="J83" s="31"/>
      <c r="K83" s="35"/>
    </row>
    <row r="84" spans="1:54" s="2" customFormat="1" ht="13.5" x14ac:dyDescent="0.35">
      <c r="A84" s="28"/>
      <c r="B84" s="28"/>
      <c r="C84" s="57" t="s">
        <v>5122</v>
      </c>
      <c r="D84" s="54"/>
      <c r="E84" s="6"/>
      <c r="F84" s="19"/>
      <c r="G84" s="24" t="s">
        <v>2</v>
      </c>
      <c r="H84" s="24" t="s">
        <v>2</v>
      </c>
      <c r="I84" s="31"/>
      <c r="J84" s="31"/>
      <c r="K84" s="35"/>
      <c r="L84" s="3"/>
      <c r="AI84" s="3"/>
      <c r="AV84" s="3"/>
      <c r="AX84" s="3"/>
      <c r="BB84" s="3"/>
    </row>
    <row r="85" spans="1:54" x14ac:dyDescent="0.35">
      <c r="B85" s="8"/>
      <c r="C85" s="57" t="s">
        <v>192</v>
      </c>
      <c r="D85" s="54"/>
      <c r="E85" s="6"/>
      <c r="F85" s="19"/>
      <c r="G85" s="24">
        <v>-651.34</v>
      </c>
      <c r="H85" s="24">
        <v>-1.06</v>
      </c>
      <c r="I85" s="31"/>
      <c r="J85" s="31"/>
      <c r="K85" s="35"/>
    </row>
    <row r="86" spans="1:54" x14ac:dyDescent="0.35">
      <c r="C86" s="58" t="s">
        <v>175</v>
      </c>
      <c r="D86" s="54"/>
      <c r="E86" s="6"/>
      <c r="F86" s="19"/>
      <c r="G86" s="25">
        <v>-651.34</v>
      </c>
      <c r="H86" s="25">
        <v>-1.06</v>
      </c>
      <c r="I86" s="31"/>
      <c r="J86" s="31"/>
      <c r="K86" s="35"/>
    </row>
    <row r="87" spans="1:54" x14ac:dyDescent="0.35">
      <c r="C87" s="57"/>
      <c r="D87" s="54"/>
      <c r="E87" s="6"/>
      <c r="F87" s="19"/>
      <c r="G87" s="24"/>
      <c r="H87" s="24"/>
      <c r="I87" s="31"/>
      <c r="J87" s="31"/>
      <c r="K87" s="35"/>
    </row>
    <row r="88" spans="1:54" x14ac:dyDescent="0.35">
      <c r="C88" s="60" t="s">
        <v>193</v>
      </c>
      <c r="D88" s="55"/>
      <c r="E88" s="5"/>
      <c r="F88" s="20"/>
      <c r="G88" s="26">
        <v>62435.98</v>
      </c>
      <c r="H88" s="26">
        <v>100</v>
      </c>
      <c r="I88" s="32"/>
      <c r="J88" s="32"/>
      <c r="K88" s="36"/>
    </row>
    <row r="91" spans="1:54" x14ac:dyDescent="0.35">
      <c r="C91" s="1" t="s">
        <v>194</v>
      </c>
    </row>
    <row r="92" spans="1:54" x14ac:dyDescent="0.35">
      <c r="C92" s="37" t="s">
        <v>195</v>
      </c>
      <c r="D92" s="37"/>
      <c r="E92" s="37"/>
      <c r="F92" s="37"/>
      <c r="G92" s="37"/>
      <c r="H92" s="37"/>
      <c r="I92" s="37"/>
      <c r="J92" s="37"/>
      <c r="K92" s="37"/>
    </row>
    <row r="93" spans="1:54" x14ac:dyDescent="0.35">
      <c r="C93" s="2" t="s">
        <v>196</v>
      </c>
    </row>
    <row r="94" spans="1:54" x14ac:dyDescent="0.35">
      <c r="C94" s="2" t="s">
        <v>197</v>
      </c>
    </row>
    <row r="95" spans="1:54" ht="30" customHeight="1" x14ac:dyDescent="0.35">
      <c r="C95" s="81" t="s">
        <v>198</v>
      </c>
      <c r="D95" s="82"/>
      <c r="E95" s="82"/>
      <c r="F95" s="82"/>
      <c r="G95" s="82"/>
      <c r="H95" s="82"/>
      <c r="I95" s="82"/>
      <c r="J95" s="82"/>
      <c r="K95" s="82"/>
    </row>
    <row r="96" spans="1:54" x14ac:dyDescent="0.35">
      <c r="C96" s="2" t="s">
        <v>199</v>
      </c>
    </row>
    <row r="98" spans="3:6" x14ac:dyDescent="0.35">
      <c r="C98" s="78" t="s">
        <v>5235</v>
      </c>
      <c r="E98" s="78" t="s">
        <v>5236</v>
      </c>
      <c r="F98" s="79"/>
    </row>
    <row r="99" spans="3:6" x14ac:dyDescent="0.35">
      <c r="E99" s="2" t="s">
        <v>5257</v>
      </c>
    </row>
  </sheetData>
  <mergeCells count="1">
    <mergeCell ref="C95:K95"/>
  </mergeCells>
  <hyperlinks>
    <hyperlink ref="J2" location="'Index'!A1" display="'Index'!A1" xr:uid="{37B8546F-2BBF-489E-A8B0-5813DBD02240}"/>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66055-6FBA-408C-920E-0FAFD4CCF384}">
  <sheetPr codeName="Sheet124"/>
  <dimension ref="A1:IV85"/>
  <sheetViews>
    <sheetView showGridLines="0" zoomScale="90" zoomScaleNormal="90" workbookViewId="0">
      <pane ySplit="6" topLeftCell="A83"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2116</v>
      </c>
      <c r="J2" s="38" t="s">
        <v>4846</v>
      </c>
    </row>
    <row r="3" spans="1:54" ht="16" x14ac:dyDescent="0.4">
      <c r="C3" s="1" t="s">
        <v>28</v>
      </c>
      <c r="D3" s="21" t="s">
        <v>2117</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809</v>
      </c>
      <c r="C24" s="57" t="s">
        <v>810</v>
      </c>
      <c r="D24" s="54" t="s">
        <v>811</v>
      </c>
      <c r="E24" s="6" t="s">
        <v>189</v>
      </c>
      <c r="F24" s="19">
        <v>406500000</v>
      </c>
      <c r="G24" s="24">
        <v>427855.48</v>
      </c>
      <c r="H24" s="24">
        <v>37.24</v>
      </c>
      <c r="I24" s="31">
        <v>7.0679812000000002</v>
      </c>
      <c r="J24" s="31"/>
      <c r="K24" s="35"/>
    </row>
    <row r="25" spans="1:11" x14ac:dyDescent="0.35">
      <c r="B25" s="8" t="s">
        <v>713</v>
      </c>
      <c r="C25" s="57" t="s">
        <v>714</v>
      </c>
      <c r="D25" s="54" t="s">
        <v>715</v>
      </c>
      <c r="E25" s="6" t="s">
        <v>189</v>
      </c>
      <c r="F25" s="19">
        <v>152000000</v>
      </c>
      <c r="G25" s="24">
        <v>155273.32</v>
      </c>
      <c r="H25" s="24">
        <v>13.51</v>
      </c>
      <c r="I25" s="31">
        <v>6.7975249</v>
      </c>
      <c r="J25" s="31"/>
      <c r="K25" s="35"/>
    </row>
    <row r="26" spans="1:11" x14ac:dyDescent="0.35">
      <c r="B26" s="8" t="s">
        <v>710</v>
      </c>
      <c r="C26" s="57" t="s">
        <v>711</v>
      </c>
      <c r="D26" s="54" t="s">
        <v>712</v>
      </c>
      <c r="E26" s="6" t="s">
        <v>189</v>
      </c>
      <c r="F26" s="19">
        <v>138326400</v>
      </c>
      <c r="G26" s="24">
        <v>140365.32999999999</v>
      </c>
      <c r="H26" s="24">
        <v>12.22</v>
      </c>
      <c r="I26" s="31">
        <v>6.6871023999999997</v>
      </c>
      <c r="J26" s="31"/>
      <c r="K26" s="35"/>
    </row>
    <row r="27" spans="1:11" x14ac:dyDescent="0.35">
      <c r="B27" s="8" t="s">
        <v>806</v>
      </c>
      <c r="C27" s="57" t="s">
        <v>807</v>
      </c>
      <c r="D27" s="54" t="s">
        <v>808</v>
      </c>
      <c r="E27" s="6" t="s">
        <v>189</v>
      </c>
      <c r="F27" s="19">
        <v>106000000</v>
      </c>
      <c r="G27" s="24">
        <v>111101.46</v>
      </c>
      <c r="H27" s="24">
        <v>9.67</v>
      </c>
      <c r="I27" s="31">
        <v>7.0282160999999999</v>
      </c>
      <c r="J27" s="31"/>
      <c r="K27" s="35"/>
    </row>
    <row r="28" spans="1:11" x14ac:dyDescent="0.35">
      <c r="B28" s="8" t="s">
        <v>2118</v>
      </c>
      <c r="C28" s="57" t="s">
        <v>2119</v>
      </c>
      <c r="D28" s="54" t="s">
        <v>2120</v>
      </c>
      <c r="E28" s="6" t="s">
        <v>189</v>
      </c>
      <c r="F28" s="19">
        <v>30000000</v>
      </c>
      <c r="G28" s="24">
        <v>31195.439999999999</v>
      </c>
      <c r="H28" s="24">
        <v>2.72</v>
      </c>
      <c r="I28" s="31">
        <v>6.7080868000000002</v>
      </c>
      <c r="J28" s="31"/>
      <c r="K28" s="35"/>
    </row>
    <row r="29" spans="1:11" x14ac:dyDescent="0.35">
      <c r="C29" s="58" t="s">
        <v>175</v>
      </c>
      <c r="D29" s="54"/>
      <c r="E29" s="6"/>
      <c r="F29" s="19"/>
      <c r="G29" s="25">
        <v>865791.03</v>
      </c>
      <c r="H29" s="25">
        <v>75.36</v>
      </c>
      <c r="I29" s="31"/>
      <c r="J29" s="31"/>
      <c r="K29" s="35"/>
    </row>
    <row r="30" spans="1:11" x14ac:dyDescent="0.35">
      <c r="C30" s="57"/>
      <c r="D30" s="54"/>
      <c r="E30" s="6"/>
      <c r="F30" s="19"/>
      <c r="G30" s="24"/>
      <c r="H30" s="24"/>
      <c r="I30" s="31"/>
      <c r="J30" s="31"/>
      <c r="K30" s="35"/>
    </row>
    <row r="31" spans="1:11" x14ac:dyDescent="0.35">
      <c r="C31" s="59" t="s">
        <v>10</v>
      </c>
      <c r="D31" s="54"/>
      <c r="E31" s="6"/>
      <c r="F31" s="19"/>
      <c r="G31" s="24"/>
      <c r="H31" s="24"/>
      <c r="I31" s="31"/>
      <c r="J31" s="31"/>
      <c r="K31" s="35"/>
    </row>
    <row r="32" spans="1:11" x14ac:dyDescent="0.35">
      <c r="B32" s="8" t="s">
        <v>2121</v>
      </c>
      <c r="C32" s="57" t="s">
        <v>2122</v>
      </c>
      <c r="D32" s="54" t="s">
        <v>2123</v>
      </c>
      <c r="E32" s="6" t="s">
        <v>189</v>
      </c>
      <c r="F32" s="19">
        <v>50686100</v>
      </c>
      <c r="G32" s="24">
        <v>51581.120000000003</v>
      </c>
      <c r="H32" s="24">
        <v>4.49</v>
      </c>
      <c r="I32" s="31">
        <v>7.0911917999999998</v>
      </c>
      <c r="J32" s="31"/>
      <c r="K32" s="35"/>
    </row>
    <row r="33" spans="1:11" x14ac:dyDescent="0.35">
      <c r="B33" s="8" t="s">
        <v>1523</v>
      </c>
      <c r="C33" s="57" t="s">
        <v>1524</v>
      </c>
      <c r="D33" s="54" t="s">
        <v>1525</v>
      </c>
      <c r="E33" s="6" t="s">
        <v>189</v>
      </c>
      <c r="F33" s="19">
        <v>50500000</v>
      </c>
      <c r="G33" s="24">
        <v>51222.35</v>
      </c>
      <c r="H33" s="24">
        <v>4.46</v>
      </c>
      <c r="I33" s="31">
        <v>7.0689985999999996</v>
      </c>
      <c r="J33" s="31"/>
      <c r="K33" s="35"/>
    </row>
    <row r="34" spans="1:11" x14ac:dyDescent="0.35">
      <c r="B34" s="8" t="s">
        <v>1529</v>
      </c>
      <c r="C34" s="57" t="s">
        <v>1530</v>
      </c>
      <c r="D34" s="54" t="s">
        <v>1531</v>
      </c>
      <c r="E34" s="6" t="s">
        <v>189</v>
      </c>
      <c r="F34" s="19">
        <v>40000000</v>
      </c>
      <c r="G34" s="24">
        <v>40870.32</v>
      </c>
      <c r="H34" s="24">
        <v>3.56</v>
      </c>
      <c r="I34" s="31">
        <v>7.0817746000000001</v>
      </c>
      <c r="J34" s="31"/>
      <c r="K34" s="35"/>
    </row>
    <row r="35" spans="1:11" x14ac:dyDescent="0.35">
      <c r="B35" s="8" t="s">
        <v>2124</v>
      </c>
      <c r="C35" s="57" t="s">
        <v>2125</v>
      </c>
      <c r="D35" s="54" t="s">
        <v>2126</v>
      </c>
      <c r="E35" s="6" t="s">
        <v>189</v>
      </c>
      <c r="F35" s="19">
        <v>34258400</v>
      </c>
      <c r="G35" s="24">
        <v>34964.26</v>
      </c>
      <c r="H35" s="24">
        <v>3.04</v>
      </c>
      <c r="I35" s="31">
        <v>7.0708799000000004</v>
      </c>
      <c r="J35" s="31"/>
      <c r="K35" s="35"/>
    </row>
    <row r="36" spans="1:11" x14ac:dyDescent="0.35">
      <c r="B36" s="8" t="s">
        <v>2127</v>
      </c>
      <c r="C36" s="57" t="s">
        <v>2128</v>
      </c>
      <c r="D36" s="54" t="s">
        <v>2129</v>
      </c>
      <c r="E36" s="6" t="s">
        <v>189</v>
      </c>
      <c r="F36" s="19">
        <v>29810700</v>
      </c>
      <c r="G36" s="24">
        <v>30242</v>
      </c>
      <c r="H36" s="24">
        <v>2.63</v>
      </c>
      <c r="I36" s="31">
        <v>7.0500810999999999</v>
      </c>
      <c r="J36" s="31"/>
      <c r="K36" s="35"/>
    </row>
    <row r="37" spans="1:11" x14ac:dyDescent="0.35">
      <c r="B37" s="8" t="s">
        <v>2130</v>
      </c>
      <c r="C37" s="57" t="s">
        <v>2131</v>
      </c>
      <c r="D37" s="54" t="s">
        <v>2132</v>
      </c>
      <c r="E37" s="6" t="s">
        <v>189</v>
      </c>
      <c r="F37" s="19">
        <v>24548600</v>
      </c>
      <c r="G37" s="24">
        <v>24916.799999999999</v>
      </c>
      <c r="H37" s="24">
        <v>2.17</v>
      </c>
      <c r="I37" s="31">
        <v>7.0920866</v>
      </c>
      <c r="J37" s="31"/>
      <c r="K37" s="35"/>
    </row>
    <row r="38" spans="1:11" x14ac:dyDescent="0.35">
      <c r="B38" s="8" t="s">
        <v>2133</v>
      </c>
      <c r="C38" s="57" t="s">
        <v>2134</v>
      </c>
      <c r="D38" s="54" t="s">
        <v>2135</v>
      </c>
      <c r="E38" s="6" t="s">
        <v>189</v>
      </c>
      <c r="F38" s="19">
        <v>10000000</v>
      </c>
      <c r="G38" s="24">
        <v>10151.959999999999</v>
      </c>
      <c r="H38" s="24">
        <v>0.88</v>
      </c>
      <c r="I38" s="31">
        <v>7.0899498999999997</v>
      </c>
      <c r="J38" s="31"/>
      <c r="K38" s="35"/>
    </row>
    <row r="39" spans="1:11" x14ac:dyDescent="0.35">
      <c r="C39" s="58" t="s">
        <v>175</v>
      </c>
      <c r="D39" s="54"/>
      <c r="E39" s="6"/>
      <c r="F39" s="19"/>
      <c r="G39" s="25">
        <v>243948.81</v>
      </c>
      <c r="H39" s="25">
        <v>21.23</v>
      </c>
      <c r="I39" s="31"/>
      <c r="J39" s="31"/>
      <c r="K39" s="35"/>
    </row>
    <row r="40" spans="1:11" x14ac:dyDescent="0.35">
      <c r="C40" s="57"/>
      <c r="D40" s="54"/>
      <c r="E40" s="6"/>
      <c r="F40" s="19"/>
      <c r="G40" s="24"/>
      <c r="H40" s="24"/>
      <c r="I40" s="31"/>
      <c r="J40" s="31"/>
      <c r="K40" s="35"/>
    </row>
    <row r="41" spans="1:11" x14ac:dyDescent="0.35">
      <c r="A41" s="10"/>
      <c r="B41" s="28"/>
      <c r="C41" s="58" t="s">
        <v>11</v>
      </c>
      <c r="D41" s="54"/>
      <c r="E41" s="6"/>
      <c r="F41" s="19"/>
      <c r="G41" s="24"/>
      <c r="H41" s="24"/>
      <c r="I41" s="31"/>
      <c r="J41" s="31"/>
      <c r="K41" s="35"/>
    </row>
    <row r="42" spans="1:11" x14ac:dyDescent="0.35">
      <c r="A42" s="28"/>
      <c r="B42" s="28"/>
      <c r="C42" s="58" t="s">
        <v>13</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14</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15</v>
      </c>
      <c r="D46" s="54"/>
      <c r="E46" s="6"/>
      <c r="F46" s="19"/>
      <c r="G46" s="24"/>
      <c r="H46" s="24"/>
      <c r="I46" s="31"/>
      <c r="J46" s="31"/>
      <c r="K46" s="35"/>
    </row>
    <row r="47" spans="1:11" x14ac:dyDescent="0.35">
      <c r="B47" s="8" t="s">
        <v>2136</v>
      </c>
      <c r="C47" s="57" t="s">
        <v>2137</v>
      </c>
      <c r="D47" s="54" t="s">
        <v>2138</v>
      </c>
      <c r="E47" s="6" t="s">
        <v>189</v>
      </c>
      <c r="F47" s="19">
        <v>20000</v>
      </c>
      <c r="G47" s="24">
        <v>19.61</v>
      </c>
      <c r="H47" s="24" t="s">
        <v>5123</v>
      </c>
      <c r="I47" s="31">
        <v>6.3662999999999998</v>
      </c>
      <c r="J47" s="31"/>
      <c r="K47" s="35"/>
    </row>
    <row r="48" spans="1:11" x14ac:dyDescent="0.35">
      <c r="C48" s="58" t="s">
        <v>175</v>
      </c>
      <c r="D48" s="54"/>
      <c r="E48" s="6"/>
      <c r="F48" s="19"/>
      <c r="G48" s="25">
        <v>19.61</v>
      </c>
      <c r="H48" s="25" t="s">
        <v>5123</v>
      </c>
      <c r="I48" s="31"/>
      <c r="J48" s="31"/>
      <c r="K48" s="35"/>
    </row>
    <row r="49" spans="1:11" x14ac:dyDescent="0.35">
      <c r="C49" s="57"/>
      <c r="D49" s="54"/>
      <c r="E49" s="6"/>
      <c r="F49" s="19"/>
      <c r="G49" s="24"/>
      <c r="H49" s="24"/>
      <c r="I49" s="31"/>
      <c r="J49" s="31"/>
      <c r="K49" s="35"/>
    </row>
    <row r="50" spans="1:11" x14ac:dyDescent="0.35">
      <c r="C50" s="58" t="s">
        <v>16</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17</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A54" s="10"/>
      <c r="B54" s="28"/>
      <c r="C54" s="58" t="s">
        <v>18</v>
      </c>
      <c r="D54" s="54"/>
      <c r="E54" s="6"/>
      <c r="F54" s="19"/>
      <c r="G54" s="24"/>
      <c r="H54" s="24"/>
      <c r="I54" s="31"/>
      <c r="J54" s="31"/>
      <c r="K54" s="35"/>
    </row>
    <row r="55" spans="1:11" x14ac:dyDescent="0.35">
      <c r="A55" s="28"/>
      <c r="B55" s="28"/>
      <c r="C55" s="58" t="s">
        <v>19</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20</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21</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22</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23</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C65" s="59" t="s">
        <v>24</v>
      </c>
      <c r="D65" s="54"/>
      <c r="E65" s="6"/>
      <c r="F65" s="19"/>
      <c r="G65" s="24"/>
      <c r="H65" s="24"/>
      <c r="I65" s="31"/>
      <c r="J65" s="31"/>
      <c r="K65" s="35"/>
    </row>
    <row r="66" spans="1:54" x14ac:dyDescent="0.35">
      <c r="B66" s="8" t="s">
        <v>190</v>
      </c>
      <c r="C66" s="57" t="s">
        <v>191</v>
      </c>
      <c r="D66" s="54"/>
      <c r="E66" s="6"/>
      <c r="F66" s="19"/>
      <c r="G66" s="24">
        <v>47354.99</v>
      </c>
      <c r="H66" s="24">
        <v>4.12</v>
      </c>
      <c r="I66" s="31"/>
      <c r="J66" s="31"/>
      <c r="K66" s="35"/>
    </row>
    <row r="67" spans="1:54" x14ac:dyDescent="0.35">
      <c r="C67" s="58" t="s">
        <v>175</v>
      </c>
      <c r="D67" s="54"/>
      <c r="E67" s="6"/>
      <c r="F67" s="19"/>
      <c r="G67" s="25">
        <v>47354.99</v>
      </c>
      <c r="H67" s="25">
        <v>4.12</v>
      </c>
      <c r="I67" s="31"/>
      <c r="J67" s="31"/>
      <c r="K67" s="35"/>
    </row>
    <row r="68" spans="1:54" x14ac:dyDescent="0.35">
      <c r="C68" s="57"/>
      <c r="D68" s="54"/>
      <c r="E68" s="6"/>
      <c r="F68" s="19"/>
      <c r="G68" s="24"/>
      <c r="H68" s="24"/>
      <c r="I68" s="31"/>
      <c r="J68" s="31"/>
      <c r="K68" s="35"/>
    </row>
    <row r="69" spans="1:54" x14ac:dyDescent="0.35">
      <c r="A69" s="10"/>
      <c r="B69" s="28"/>
      <c r="C69" s="58" t="s">
        <v>25</v>
      </c>
      <c r="D69" s="54"/>
      <c r="E69" s="6"/>
      <c r="F69" s="19"/>
      <c r="G69" s="24"/>
      <c r="H69" s="24"/>
      <c r="I69" s="31"/>
      <c r="J69" s="31"/>
      <c r="K69" s="35"/>
    </row>
    <row r="70" spans="1:54" s="2" customFormat="1" ht="13.5" x14ac:dyDescent="0.35">
      <c r="A70" s="28"/>
      <c r="B70" s="28"/>
      <c r="C70" s="57" t="s">
        <v>5122</v>
      </c>
      <c r="D70" s="54"/>
      <c r="E70" s="6"/>
      <c r="F70" s="19"/>
      <c r="G70" s="24" t="s">
        <v>2</v>
      </c>
      <c r="H70" s="24" t="s">
        <v>2</v>
      </c>
      <c r="I70" s="31"/>
      <c r="J70" s="31"/>
      <c r="K70" s="35"/>
      <c r="L70" s="3"/>
      <c r="AI70" s="3"/>
      <c r="AV70" s="3"/>
      <c r="AX70" s="3"/>
      <c r="BB70" s="3"/>
    </row>
    <row r="71" spans="1:54" x14ac:dyDescent="0.35">
      <c r="B71" s="8"/>
      <c r="C71" s="57" t="s">
        <v>192</v>
      </c>
      <c r="D71" s="54"/>
      <c r="E71" s="6"/>
      <c r="F71" s="19"/>
      <c r="G71" s="24">
        <v>-8178.05</v>
      </c>
      <c r="H71" s="24">
        <v>-0.71</v>
      </c>
      <c r="I71" s="31"/>
      <c r="J71" s="31"/>
      <c r="K71" s="35"/>
    </row>
    <row r="72" spans="1:54" x14ac:dyDescent="0.35">
      <c r="C72" s="58" t="s">
        <v>175</v>
      </c>
      <c r="D72" s="54"/>
      <c r="E72" s="6"/>
      <c r="F72" s="19"/>
      <c r="G72" s="25">
        <v>-8178.05</v>
      </c>
      <c r="H72" s="25">
        <v>-0.71</v>
      </c>
      <c r="I72" s="31"/>
      <c r="J72" s="31"/>
      <c r="K72" s="35"/>
    </row>
    <row r="73" spans="1:54" x14ac:dyDescent="0.35">
      <c r="C73" s="57"/>
      <c r="D73" s="54"/>
      <c r="E73" s="6"/>
      <c r="F73" s="19"/>
      <c r="G73" s="24"/>
      <c r="H73" s="24"/>
      <c r="I73" s="31"/>
      <c r="J73" s="31"/>
      <c r="K73" s="35"/>
    </row>
    <row r="74" spans="1:54" x14ac:dyDescent="0.35">
      <c r="C74" s="60" t="s">
        <v>193</v>
      </c>
      <c r="D74" s="55"/>
      <c r="E74" s="5"/>
      <c r="F74" s="20"/>
      <c r="G74" s="26">
        <v>1148936.3899999999</v>
      </c>
      <c r="H74" s="26">
        <v>100.00000000000001</v>
      </c>
      <c r="I74" s="32"/>
      <c r="J74" s="32"/>
      <c r="K74" s="36"/>
    </row>
    <row r="77" spans="1:54" x14ac:dyDescent="0.35">
      <c r="C77" s="1" t="s">
        <v>194</v>
      </c>
    </row>
    <row r="78" spans="1:54" x14ac:dyDescent="0.35">
      <c r="C78" s="37" t="s">
        <v>195</v>
      </c>
      <c r="D78" s="37"/>
      <c r="E78" s="37"/>
      <c r="F78" s="37"/>
      <c r="G78" s="37"/>
      <c r="H78" s="37"/>
      <c r="I78" s="37"/>
      <c r="J78" s="37"/>
      <c r="K78" s="37"/>
    </row>
    <row r="79" spans="1:54" x14ac:dyDescent="0.35">
      <c r="C79" s="2" t="s">
        <v>196</v>
      </c>
    </row>
    <row r="80" spans="1:54" x14ac:dyDescent="0.35">
      <c r="C80" s="2" t="s">
        <v>197</v>
      </c>
    </row>
    <row r="81" spans="3:11" ht="30" customHeight="1" x14ac:dyDescent="0.35">
      <c r="C81" s="81" t="s">
        <v>198</v>
      </c>
      <c r="D81" s="82"/>
      <c r="E81" s="82"/>
      <c r="F81" s="82"/>
      <c r="G81" s="82"/>
      <c r="H81" s="82"/>
      <c r="I81" s="82"/>
      <c r="J81" s="82"/>
      <c r="K81" s="82"/>
    </row>
    <row r="82" spans="3:11" x14ac:dyDescent="0.35">
      <c r="C82" s="2" t="s">
        <v>199</v>
      </c>
    </row>
    <row r="84" spans="3:11" x14ac:dyDescent="0.35">
      <c r="C84" s="78" t="s">
        <v>5235</v>
      </c>
      <c r="E84" s="78" t="s">
        <v>5236</v>
      </c>
      <c r="F84" s="79"/>
    </row>
    <row r="85" spans="3:11" x14ac:dyDescent="0.35">
      <c r="E85" s="2" t="s">
        <v>5258</v>
      </c>
    </row>
  </sheetData>
  <mergeCells count="1">
    <mergeCell ref="C81:K81"/>
  </mergeCells>
  <hyperlinks>
    <hyperlink ref="J2" location="'Index'!A1" display="'Index'!A1" xr:uid="{3C10E7CF-807D-4340-BC6F-BD0909A4557C}"/>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79760-2368-4862-97B3-F247351EB62E}">
  <sheetPr codeName="Sheet125"/>
  <dimension ref="A1:IV142"/>
  <sheetViews>
    <sheetView showGridLines="0" zoomScale="90" zoomScaleNormal="90" workbookViewId="0">
      <pane ySplit="6" topLeftCell="A134"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2139</v>
      </c>
      <c r="J2" s="38" t="s">
        <v>4846</v>
      </c>
    </row>
    <row r="3" spans="1:54" ht="16" x14ac:dyDescent="0.4">
      <c r="C3" s="1" t="s">
        <v>28</v>
      </c>
      <c r="D3" s="21" t="s">
        <v>2140</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44</v>
      </c>
      <c r="C10" s="57" t="s">
        <v>45</v>
      </c>
      <c r="D10" s="54" t="s">
        <v>46</v>
      </c>
      <c r="E10" s="6" t="s">
        <v>43</v>
      </c>
      <c r="F10" s="19">
        <v>15304355</v>
      </c>
      <c r="G10" s="24">
        <v>206356.27</v>
      </c>
      <c r="H10" s="24">
        <v>9.81</v>
      </c>
      <c r="I10" s="31"/>
      <c r="J10" s="31"/>
      <c r="K10" s="35"/>
    </row>
    <row r="11" spans="1:54" x14ac:dyDescent="0.35">
      <c r="B11" s="8" t="s">
        <v>58</v>
      </c>
      <c r="C11" s="57" t="s">
        <v>59</v>
      </c>
      <c r="D11" s="54" t="s">
        <v>60</v>
      </c>
      <c r="E11" s="6" t="s">
        <v>43</v>
      </c>
      <c r="F11" s="19">
        <v>7239500</v>
      </c>
      <c r="G11" s="24">
        <v>157184.01999999999</v>
      </c>
      <c r="H11" s="24">
        <v>7.47</v>
      </c>
      <c r="I11" s="31"/>
      <c r="J11" s="31"/>
      <c r="K11" s="35"/>
    </row>
    <row r="12" spans="1:54" x14ac:dyDescent="0.35">
      <c r="B12" s="8" t="s">
        <v>40</v>
      </c>
      <c r="C12" s="57" t="s">
        <v>41</v>
      </c>
      <c r="D12" s="54" t="s">
        <v>42</v>
      </c>
      <c r="E12" s="6" t="s">
        <v>43</v>
      </c>
      <c r="F12" s="19">
        <v>5716654</v>
      </c>
      <c r="G12" s="24">
        <v>104511.87</v>
      </c>
      <c r="H12" s="24">
        <v>4.97</v>
      </c>
      <c r="I12" s="31"/>
      <c r="J12" s="31"/>
      <c r="K12" s="35"/>
    </row>
    <row r="13" spans="1:54" x14ac:dyDescent="0.35">
      <c r="B13" s="8" t="s">
        <v>75</v>
      </c>
      <c r="C13" s="57" t="s">
        <v>76</v>
      </c>
      <c r="D13" s="54" t="s">
        <v>77</v>
      </c>
      <c r="E13" s="6" t="s">
        <v>78</v>
      </c>
      <c r="F13" s="19">
        <v>7816540</v>
      </c>
      <c r="G13" s="24">
        <v>99668.7</v>
      </c>
      <c r="H13" s="24">
        <v>4.74</v>
      </c>
      <c r="I13" s="31"/>
      <c r="J13" s="31"/>
      <c r="K13" s="35"/>
    </row>
    <row r="14" spans="1:54" x14ac:dyDescent="0.35">
      <c r="B14" s="8" t="s">
        <v>47</v>
      </c>
      <c r="C14" s="57" t="s">
        <v>48</v>
      </c>
      <c r="D14" s="54" t="s">
        <v>49</v>
      </c>
      <c r="E14" s="6" t="s">
        <v>50</v>
      </c>
      <c r="F14" s="19">
        <v>5853400</v>
      </c>
      <c r="G14" s="24">
        <v>91936.43</v>
      </c>
      <c r="H14" s="24">
        <v>4.37</v>
      </c>
      <c r="I14" s="31"/>
      <c r="J14" s="31"/>
      <c r="K14" s="35"/>
    </row>
    <row r="15" spans="1:54" x14ac:dyDescent="0.35">
      <c r="B15" s="8" t="s">
        <v>68</v>
      </c>
      <c r="C15" s="57" t="s">
        <v>69</v>
      </c>
      <c r="D15" s="54" t="s">
        <v>70</v>
      </c>
      <c r="E15" s="6" t="s">
        <v>71</v>
      </c>
      <c r="F15" s="19">
        <v>674058</v>
      </c>
      <c r="G15" s="24">
        <v>77665.97</v>
      </c>
      <c r="H15" s="24">
        <v>3.69</v>
      </c>
      <c r="I15" s="31"/>
      <c r="J15" s="31"/>
      <c r="K15" s="35"/>
    </row>
    <row r="16" spans="1:54" x14ac:dyDescent="0.35">
      <c r="B16" s="8" t="s">
        <v>256</v>
      </c>
      <c r="C16" s="57" t="s">
        <v>257</v>
      </c>
      <c r="D16" s="54" t="s">
        <v>258</v>
      </c>
      <c r="E16" s="6" t="s">
        <v>252</v>
      </c>
      <c r="F16" s="19">
        <v>4470500</v>
      </c>
      <c r="G16" s="24">
        <v>77491.649999999994</v>
      </c>
      <c r="H16" s="24">
        <v>3.68</v>
      </c>
      <c r="I16" s="31"/>
      <c r="J16" s="31"/>
      <c r="K16" s="35"/>
    </row>
    <row r="17" spans="2:11" x14ac:dyDescent="0.35">
      <c r="B17" s="8" t="s">
        <v>222</v>
      </c>
      <c r="C17" s="57" t="s">
        <v>223</v>
      </c>
      <c r="D17" s="54" t="s">
        <v>224</v>
      </c>
      <c r="E17" s="6" t="s">
        <v>82</v>
      </c>
      <c r="F17" s="19">
        <v>3095044</v>
      </c>
      <c r="G17" s="24">
        <v>73751.8</v>
      </c>
      <c r="H17" s="24">
        <v>3.51</v>
      </c>
      <c r="I17" s="31"/>
      <c r="J17" s="31"/>
      <c r="K17" s="35"/>
    </row>
    <row r="18" spans="2:11" x14ac:dyDescent="0.35">
      <c r="B18" s="8" t="s">
        <v>527</v>
      </c>
      <c r="C18" s="57" t="s">
        <v>528</v>
      </c>
      <c r="D18" s="54" t="s">
        <v>529</v>
      </c>
      <c r="E18" s="6" t="s">
        <v>82</v>
      </c>
      <c r="F18" s="19">
        <v>821585</v>
      </c>
      <c r="G18" s="24">
        <v>73495.710000000006</v>
      </c>
      <c r="H18" s="24">
        <v>3.49</v>
      </c>
      <c r="I18" s="31"/>
      <c r="J18" s="31"/>
      <c r="K18" s="35"/>
    </row>
    <row r="19" spans="2:11" x14ac:dyDescent="0.35">
      <c r="B19" s="8" t="s">
        <v>375</v>
      </c>
      <c r="C19" s="57" t="s">
        <v>376</v>
      </c>
      <c r="D19" s="54" t="s">
        <v>377</v>
      </c>
      <c r="E19" s="6" t="s">
        <v>71</v>
      </c>
      <c r="F19" s="19">
        <v>2540154</v>
      </c>
      <c r="G19" s="24">
        <v>67715.429999999993</v>
      </c>
      <c r="H19" s="24">
        <v>3.22</v>
      </c>
      <c r="I19" s="31"/>
      <c r="J19" s="31"/>
      <c r="K19" s="35"/>
    </row>
    <row r="20" spans="2:11" x14ac:dyDescent="0.35">
      <c r="B20" s="8" t="s">
        <v>533</v>
      </c>
      <c r="C20" s="57" t="s">
        <v>534</v>
      </c>
      <c r="D20" s="54" t="s">
        <v>535</v>
      </c>
      <c r="E20" s="6" t="s">
        <v>202</v>
      </c>
      <c r="F20" s="19">
        <v>1078166</v>
      </c>
      <c r="G20" s="24">
        <v>55151.96</v>
      </c>
      <c r="H20" s="24">
        <v>2.62</v>
      </c>
      <c r="I20" s="31"/>
      <c r="J20" s="31"/>
      <c r="K20" s="35"/>
    </row>
    <row r="21" spans="2:11" x14ac:dyDescent="0.35">
      <c r="B21" s="8" t="s">
        <v>87</v>
      </c>
      <c r="C21" s="57" t="s">
        <v>88</v>
      </c>
      <c r="D21" s="54" t="s">
        <v>89</v>
      </c>
      <c r="E21" s="6" t="s">
        <v>71</v>
      </c>
      <c r="F21" s="19">
        <v>977000</v>
      </c>
      <c r="G21" s="24">
        <v>52247.03</v>
      </c>
      <c r="H21" s="24">
        <v>2.48</v>
      </c>
      <c r="I21" s="31"/>
      <c r="J21" s="31"/>
      <c r="K21" s="35"/>
    </row>
    <row r="22" spans="2:11" x14ac:dyDescent="0.35">
      <c r="B22" s="8" t="s">
        <v>546</v>
      </c>
      <c r="C22" s="57" t="s">
        <v>547</v>
      </c>
      <c r="D22" s="54" t="s">
        <v>548</v>
      </c>
      <c r="E22" s="6" t="s">
        <v>123</v>
      </c>
      <c r="F22" s="19">
        <v>11700000</v>
      </c>
      <c r="G22" s="24">
        <v>41839.199999999997</v>
      </c>
      <c r="H22" s="24">
        <v>1.99</v>
      </c>
      <c r="I22" s="31"/>
      <c r="J22" s="31"/>
      <c r="K22" s="35"/>
    </row>
    <row r="23" spans="2:11" x14ac:dyDescent="0.35">
      <c r="B23" s="8" t="s">
        <v>310</v>
      </c>
      <c r="C23" s="57" t="s">
        <v>311</v>
      </c>
      <c r="D23" s="54" t="s">
        <v>312</v>
      </c>
      <c r="E23" s="6" t="s">
        <v>67</v>
      </c>
      <c r="F23" s="19">
        <v>12710062</v>
      </c>
      <c r="G23" s="24">
        <v>39121.57</v>
      </c>
      <c r="H23" s="24">
        <v>1.86</v>
      </c>
      <c r="I23" s="31"/>
      <c r="J23" s="31"/>
      <c r="K23" s="35"/>
    </row>
    <row r="24" spans="2:11" x14ac:dyDescent="0.35">
      <c r="B24" s="8" t="s">
        <v>549</v>
      </c>
      <c r="C24" s="57" t="s">
        <v>550</v>
      </c>
      <c r="D24" s="54" t="s">
        <v>551</v>
      </c>
      <c r="E24" s="6" t="s">
        <v>86</v>
      </c>
      <c r="F24" s="19">
        <v>2077054</v>
      </c>
      <c r="G24" s="24">
        <v>37238.46</v>
      </c>
      <c r="H24" s="24">
        <v>1.77</v>
      </c>
      <c r="I24" s="31"/>
      <c r="J24" s="31"/>
      <c r="K24" s="35"/>
    </row>
    <row r="25" spans="2:11" x14ac:dyDescent="0.35">
      <c r="B25" s="8" t="s">
        <v>51</v>
      </c>
      <c r="C25" s="57" t="s">
        <v>52</v>
      </c>
      <c r="D25" s="54" t="s">
        <v>53</v>
      </c>
      <c r="E25" s="6" t="s">
        <v>54</v>
      </c>
      <c r="F25" s="19">
        <v>921034</v>
      </c>
      <c r="G25" s="24">
        <v>32165.27</v>
      </c>
      <c r="H25" s="24">
        <v>1.53</v>
      </c>
      <c r="I25" s="31"/>
      <c r="J25" s="31"/>
      <c r="K25" s="35"/>
    </row>
    <row r="26" spans="2:11" x14ac:dyDescent="0.35">
      <c r="B26" s="8" t="s">
        <v>1104</v>
      </c>
      <c r="C26" s="57" t="s">
        <v>1105</v>
      </c>
      <c r="D26" s="54" t="s">
        <v>1106</v>
      </c>
      <c r="E26" s="6" t="s">
        <v>200</v>
      </c>
      <c r="F26" s="19">
        <v>2990000</v>
      </c>
      <c r="G26" s="24">
        <v>31789.68</v>
      </c>
      <c r="H26" s="24">
        <v>1.51</v>
      </c>
      <c r="I26" s="31"/>
      <c r="J26" s="31"/>
      <c r="K26" s="35"/>
    </row>
    <row r="27" spans="2:11" x14ac:dyDescent="0.35">
      <c r="B27" s="8" t="s">
        <v>79</v>
      </c>
      <c r="C27" s="57" t="s">
        <v>80</v>
      </c>
      <c r="D27" s="54" t="s">
        <v>81</v>
      </c>
      <c r="E27" s="6" t="s">
        <v>82</v>
      </c>
      <c r="F27" s="19">
        <v>1936032</v>
      </c>
      <c r="G27" s="24">
        <v>29426.720000000001</v>
      </c>
      <c r="H27" s="24">
        <v>1.4</v>
      </c>
      <c r="I27" s="31"/>
      <c r="J27" s="31"/>
      <c r="K27" s="35"/>
    </row>
    <row r="28" spans="2:11" x14ac:dyDescent="0.35">
      <c r="B28" s="8" t="s">
        <v>72</v>
      </c>
      <c r="C28" s="57" t="s">
        <v>73</v>
      </c>
      <c r="D28" s="54" t="s">
        <v>74</v>
      </c>
      <c r="E28" s="6" t="s">
        <v>43</v>
      </c>
      <c r="F28" s="19">
        <v>3800000</v>
      </c>
      <c r="G28" s="24">
        <v>29317</v>
      </c>
      <c r="H28" s="24">
        <v>1.39</v>
      </c>
      <c r="I28" s="31"/>
      <c r="J28" s="31"/>
      <c r="K28" s="35"/>
    </row>
    <row r="29" spans="2:11" x14ac:dyDescent="0.35">
      <c r="B29" s="8" t="s">
        <v>268</v>
      </c>
      <c r="C29" s="57" t="s">
        <v>269</v>
      </c>
      <c r="D29" s="54" t="s">
        <v>270</v>
      </c>
      <c r="E29" s="6" t="s">
        <v>271</v>
      </c>
      <c r="F29" s="19">
        <v>1291895</v>
      </c>
      <c r="G29" s="24">
        <v>25828.21</v>
      </c>
      <c r="H29" s="24">
        <v>1.23</v>
      </c>
      <c r="I29" s="31"/>
      <c r="J29" s="31"/>
      <c r="K29" s="35"/>
    </row>
    <row r="30" spans="2:11" x14ac:dyDescent="0.35">
      <c r="B30" s="8" t="s">
        <v>132</v>
      </c>
      <c r="C30" s="57" t="s">
        <v>133</v>
      </c>
      <c r="D30" s="54" t="s">
        <v>134</v>
      </c>
      <c r="E30" s="6" t="s">
        <v>135</v>
      </c>
      <c r="F30" s="19">
        <v>3750590</v>
      </c>
      <c r="G30" s="24">
        <v>24917.040000000001</v>
      </c>
      <c r="H30" s="24">
        <v>1.18</v>
      </c>
      <c r="I30" s="31"/>
      <c r="J30" s="31"/>
      <c r="K30" s="35"/>
    </row>
    <row r="31" spans="2:11" x14ac:dyDescent="0.35">
      <c r="B31" s="8" t="s">
        <v>161</v>
      </c>
      <c r="C31" s="57" t="s">
        <v>162</v>
      </c>
      <c r="D31" s="54" t="s">
        <v>163</v>
      </c>
      <c r="E31" s="6" t="s">
        <v>164</v>
      </c>
      <c r="F31" s="19">
        <v>1025000</v>
      </c>
      <c r="G31" s="24">
        <v>24495.45</v>
      </c>
      <c r="H31" s="24">
        <v>1.1599999999999999</v>
      </c>
      <c r="I31" s="31"/>
      <c r="J31" s="31"/>
      <c r="K31" s="35"/>
    </row>
    <row r="32" spans="2:11" x14ac:dyDescent="0.35">
      <c r="B32" s="8" t="s">
        <v>452</v>
      </c>
      <c r="C32" s="57" t="s">
        <v>453</v>
      </c>
      <c r="D32" s="54" t="s">
        <v>454</v>
      </c>
      <c r="E32" s="6" t="s">
        <v>93</v>
      </c>
      <c r="F32" s="19">
        <v>1347900</v>
      </c>
      <c r="G32" s="24">
        <v>23382.02</v>
      </c>
      <c r="H32" s="24">
        <v>1.1100000000000001</v>
      </c>
      <c r="I32" s="31"/>
      <c r="J32" s="31"/>
      <c r="K32" s="35"/>
    </row>
    <row r="33" spans="2:11" x14ac:dyDescent="0.35">
      <c r="B33" s="8" t="s">
        <v>996</v>
      </c>
      <c r="C33" s="57" t="s">
        <v>997</v>
      </c>
      <c r="D33" s="54" t="s">
        <v>998</v>
      </c>
      <c r="E33" s="6" t="s">
        <v>67</v>
      </c>
      <c r="F33" s="19">
        <v>880275</v>
      </c>
      <c r="G33" s="24">
        <v>22985.3</v>
      </c>
      <c r="H33" s="24">
        <v>1.0900000000000001</v>
      </c>
      <c r="I33" s="31"/>
      <c r="J33" s="31"/>
      <c r="K33" s="35"/>
    </row>
    <row r="34" spans="2:11" x14ac:dyDescent="0.35">
      <c r="B34" s="8" t="s">
        <v>249</v>
      </c>
      <c r="C34" s="57" t="s">
        <v>250</v>
      </c>
      <c r="D34" s="54" t="s">
        <v>251</v>
      </c>
      <c r="E34" s="6" t="s">
        <v>252</v>
      </c>
      <c r="F34" s="19">
        <v>6622203</v>
      </c>
      <c r="G34" s="24">
        <v>22138.02</v>
      </c>
      <c r="H34" s="24">
        <v>1.05</v>
      </c>
      <c r="I34" s="31"/>
      <c r="J34" s="31"/>
      <c r="K34" s="35"/>
    </row>
    <row r="35" spans="2:11" x14ac:dyDescent="0.35">
      <c r="B35" s="8" t="s">
        <v>2141</v>
      </c>
      <c r="C35" s="57" t="s">
        <v>2142</v>
      </c>
      <c r="D35" s="54" t="s">
        <v>2143</v>
      </c>
      <c r="E35" s="6" t="s">
        <v>67</v>
      </c>
      <c r="F35" s="19">
        <v>9835227</v>
      </c>
      <c r="G35" s="24">
        <v>21147.71</v>
      </c>
      <c r="H35" s="24">
        <v>1.01</v>
      </c>
      <c r="I35" s="31"/>
      <c r="J35" s="31"/>
      <c r="K35" s="35"/>
    </row>
    <row r="36" spans="2:11" x14ac:dyDescent="0.35">
      <c r="B36" s="8" t="s">
        <v>108</v>
      </c>
      <c r="C36" s="57" t="s">
        <v>109</v>
      </c>
      <c r="D36" s="54" t="s">
        <v>110</v>
      </c>
      <c r="E36" s="6" t="s">
        <v>111</v>
      </c>
      <c r="F36" s="19">
        <v>47952</v>
      </c>
      <c r="G36" s="24">
        <v>20472.509999999998</v>
      </c>
      <c r="H36" s="24">
        <v>0.97</v>
      </c>
      <c r="I36" s="31"/>
      <c r="J36" s="31"/>
      <c r="K36" s="35"/>
    </row>
    <row r="37" spans="2:11" x14ac:dyDescent="0.35">
      <c r="B37" s="8" t="s">
        <v>936</v>
      </c>
      <c r="C37" s="57" t="s">
        <v>937</v>
      </c>
      <c r="D37" s="54" t="s">
        <v>938</v>
      </c>
      <c r="E37" s="6" t="s">
        <v>152</v>
      </c>
      <c r="F37" s="19">
        <v>2950000</v>
      </c>
      <c r="G37" s="24">
        <v>18868.2</v>
      </c>
      <c r="H37" s="24">
        <v>0.9</v>
      </c>
      <c r="I37" s="31"/>
      <c r="J37" s="31"/>
      <c r="K37" s="35"/>
    </row>
    <row r="38" spans="2:11" x14ac:dyDescent="0.35">
      <c r="B38" s="8" t="s">
        <v>1036</v>
      </c>
      <c r="C38" s="57" t="s">
        <v>1037</v>
      </c>
      <c r="D38" s="54" t="s">
        <v>1038</v>
      </c>
      <c r="E38" s="6" t="s">
        <v>131</v>
      </c>
      <c r="F38" s="19">
        <v>1802000</v>
      </c>
      <c r="G38" s="24">
        <v>18274.98</v>
      </c>
      <c r="H38" s="24">
        <v>0.87</v>
      </c>
      <c r="I38" s="31"/>
      <c r="J38" s="31"/>
      <c r="K38" s="35"/>
    </row>
    <row r="39" spans="2:11" x14ac:dyDescent="0.35">
      <c r="B39" s="8" t="s">
        <v>399</v>
      </c>
      <c r="C39" s="57" t="s">
        <v>400</v>
      </c>
      <c r="D39" s="54" t="s">
        <v>401</v>
      </c>
      <c r="E39" s="6" t="s">
        <v>131</v>
      </c>
      <c r="F39" s="19">
        <v>544951</v>
      </c>
      <c r="G39" s="24">
        <v>18265.12</v>
      </c>
      <c r="H39" s="24">
        <v>0.87</v>
      </c>
      <c r="I39" s="31"/>
      <c r="J39" s="31"/>
      <c r="K39" s="35"/>
    </row>
    <row r="40" spans="2:11" x14ac:dyDescent="0.35">
      <c r="B40" s="8" t="s">
        <v>381</v>
      </c>
      <c r="C40" s="57" t="s">
        <v>382</v>
      </c>
      <c r="D40" s="54" t="s">
        <v>383</v>
      </c>
      <c r="E40" s="6" t="s">
        <v>50</v>
      </c>
      <c r="F40" s="19">
        <v>2550095</v>
      </c>
      <c r="G40" s="24">
        <v>17869.79</v>
      </c>
      <c r="H40" s="24">
        <v>0.85</v>
      </c>
      <c r="I40" s="31"/>
      <c r="J40" s="31"/>
      <c r="K40" s="35"/>
    </row>
    <row r="41" spans="2:11" x14ac:dyDescent="0.35">
      <c r="B41" s="8" t="s">
        <v>297</v>
      </c>
      <c r="C41" s="57" t="s">
        <v>298</v>
      </c>
      <c r="D41" s="54" t="s">
        <v>299</v>
      </c>
      <c r="E41" s="6" t="s">
        <v>202</v>
      </c>
      <c r="F41" s="19">
        <v>6300000</v>
      </c>
      <c r="G41" s="24">
        <v>16071.3</v>
      </c>
      <c r="H41" s="24">
        <v>0.76</v>
      </c>
      <c r="I41" s="31"/>
      <c r="J41" s="31"/>
      <c r="K41" s="35"/>
    </row>
    <row r="42" spans="2:11" x14ac:dyDescent="0.35">
      <c r="B42" s="8" t="s">
        <v>2144</v>
      </c>
      <c r="C42" s="57" t="s">
        <v>2145</v>
      </c>
      <c r="D42" s="54" t="s">
        <v>2146</v>
      </c>
      <c r="E42" s="6" t="s">
        <v>445</v>
      </c>
      <c r="F42" s="19">
        <v>13881591</v>
      </c>
      <c r="G42" s="24">
        <v>14356.34</v>
      </c>
      <c r="H42" s="24">
        <v>0.68</v>
      </c>
      <c r="I42" s="31"/>
      <c r="J42" s="31"/>
      <c r="K42" s="35"/>
    </row>
    <row r="43" spans="2:11" x14ac:dyDescent="0.35">
      <c r="B43" s="8" t="s">
        <v>1012</v>
      </c>
      <c r="C43" s="57" t="s">
        <v>1013</v>
      </c>
      <c r="D43" s="54" t="s">
        <v>1014</v>
      </c>
      <c r="E43" s="6" t="s">
        <v>215</v>
      </c>
      <c r="F43" s="19">
        <v>8000000</v>
      </c>
      <c r="G43" s="24">
        <v>14061.6</v>
      </c>
      <c r="H43" s="24">
        <v>0.67</v>
      </c>
      <c r="I43" s="31"/>
      <c r="J43" s="31"/>
      <c r="K43" s="35"/>
    </row>
    <row r="44" spans="2:11" x14ac:dyDescent="0.35">
      <c r="B44" s="8" t="s">
        <v>2147</v>
      </c>
      <c r="C44" s="57" t="s">
        <v>2148</v>
      </c>
      <c r="D44" s="54" t="s">
        <v>2149</v>
      </c>
      <c r="E44" s="6" t="s">
        <v>160</v>
      </c>
      <c r="F44" s="19">
        <v>4836000</v>
      </c>
      <c r="G44" s="24">
        <v>13526.29</v>
      </c>
      <c r="H44" s="24">
        <v>0.64</v>
      </c>
      <c r="I44" s="31"/>
      <c r="J44" s="31"/>
      <c r="K44" s="35"/>
    </row>
    <row r="45" spans="2:11" x14ac:dyDescent="0.35">
      <c r="B45" s="8" t="s">
        <v>142</v>
      </c>
      <c r="C45" s="57" t="s">
        <v>143</v>
      </c>
      <c r="D45" s="54" t="s">
        <v>144</v>
      </c>
      <c r="E45" s="6" t="s">
        <v>145</v>
      </c>
      <c r="F45" s="19">
        <v>2887619</v>
      </c>
      <c r="G45" s="24">
        <v>13317.7</v>
      </c>
      <c r="H45" s="24">
        <v>0.63</v>
      </c>
      <c r="I45" s="31"/>
      <c r="J45" s="31"/>
      <c r="K45" s="35"/>
    </row>
    <row r="46" spans="2:11" x14ac:dyDescent="0.35">
      <c r="B46" s="8" t="s">
        <v>2150</v>
      </c>
      <c r="C46" s="57" t="s">
        <v>2151</v>
      </c>
      <c r="D46" s="54" t="s">
        <v>2152</v>
      </c>
      <c r="E46" s="6" t="s">
        <v>43</v>
      </c>
      <c r="F46" s="19">
        <v>8274501</v>
      </c>
      <c r="G46" s="24">
        <v>13005.86</v>
      </c>
      <c r="H46" s="24">
        <v>0.62</v>
      </c>
      <c r="I46" s="31"/>
      <c r="J46" s="31"/>
      <c r="K46" s="35"/>
    </row>
    <row r="47" spans="2:11" x14ac:dyDescent="0.35">
      <c r="B47" s="8" t="s">
        <v>854</v>
      </c>
      <c r="C47" s="57" t="s">
        <v>855</v>
      </c>
      <c r="D47" s="54" t="s">
        <v>856</v>
      </c>
      <c r="E47" s="6" t="s">
        <v>160</v>
      </c>
      <c r="F47" s="19">
        <v>3500000</v>
      </c>
      <c r="G47" s="24">
        <v>12444.25</v>
      </c>
      <c r="H47" s="24">
        <v>0.59</v>
      </c>
      <c r="I47" s="31"/>
      <c r="J47" s="31"/>
      <c r="K47" s="35"/>
    </row>
    <row r="48" spans="2:11" x14ac:dyDescent="0.35">
      <c r="B48" s="8" t="s">
        <v>219</v>
      </c>
      <c r="C48" s="57" t="s">
        <v>220</v>
      </c>
      <c r="D48" s="54" t="s">
        <v>221</v>
      </c>
      <c r="E48" s="6" t="s">
        <v>160</v>
      </c>
      <c r="F48" s="19">
        <v>1980000</v>
      </c>
      <c r="G48" s="24">
        <v>9903.9599999999991</v>
      </c>
      <c r="H48" s="24">
        <v>0.47</v>
      </c>
      <c r="I48" s="31"/>
      <c r="J48" s="31"/>
      <c r="K48" s="35"/>
    </row>
    <row r="49" spans="2:11" x14ac:dyDescent="0.35">
      <c r="B49" s="8" t="s">
        <v>1094</v>
      </c>
      <c r="C49" s="57" t="s">
        <v>1095</v>
      </c>
      <c r="D49" s="54" t="s">
        <v>1096</v>
      </c>
      <c r="E49" s="6" t="s">
        <v>82</v>
      </c>
      <c r="F49" s="19">
        <v>462056</v>
      </c>
      <c r="G49" s="24">
        <v>9275.08</v>
      </c>
      <c r="H49" s="24">
        <v>0.44</v>
      </c>
      <c r="I49" s="31"/>
      <c r="J49" s="31"/>
      <c r="K49" s="35"/>
    </row>
    <row r="50" spans="2:11" x14ac:dyDescent="0.35">
      <c r="B50" s="8" t="s">
        <v>291</v>
      </c>
      <c r="C50" s="57" t="s">
        <v>292</v>
      </c>
      <c r="D50" s="54" t="s">
        <v>293</v>
      </c>
      <c r="E50" s="6" t="s">
        <v>54</v>
      </c>
      <c r="F50" s="19">
        <v>837000</v>
      </c>
      <c r="G50" s="24">
        <v>8729.49</v>
      </c>
      <c r="H50" s="24">
        <v>0.41</v>
      </c>
      <c r="I50" s="31"/>
      <c r="J50" s="31"/>
      <c r="K50" s="35"/>
    </row>
    <row r="51" spans="2:11" x14ac:dyDescent="0.35">
      <c r="B51" s="8" t="s">
        <v>498</v>
      </c>
      <c r="C51" s="57" t="s">
        <v>499</v>
      </c>
      <c r="D51" s="54" t="s">
        <v>500</v>
      </c>
      <c r="E51" s="6" t="s">
        <v>309</v>
      </c>
      <c r="F51" s="19">
        <v>170000</v>
      </c>
      <c r="G51" s="24">
        <v>8392.73</v>
      </c>
      <c r="H51" s="24">
        <v>0.4</v>
      </c>
      <c r="I51" s="31"/>
      <c r="J51" s="31"/>
      <c r="K51" s="35"/>
    </row>
    <row r="52" spans="2:11" x14ac:dyDescent="0.35">
      <c r="B52" s="8" t="s">
        <v>481</v>
      </c>
      <c r="C52" s="57" t="s">
        <v>482</v>
      </c>
      <c r="D52" s="54" t="s">
        <v>483</v>
      </c>
      <c r="E52" s="6" t="s">
        <v>319</v>
      </c>
      <c r="F52" s="19">
        <v>823000</v>
      </c>
      <c r="G52" s="24">
        <v>6839.13</v>
      </c>
      <c r="H52" s="24">
        <v>0.33</v>
      </c>
      <c r="I52" s="31"/>
      <c r="J52" s="31"/>
      <c r="K52" s="35"/>
    </row>
    <row r="53" spans="2:11" x14ac:dyDescent="0.35">
      <c r="B53" s="8" t="s">
        <v>430</v>
      </c>
      <c r="C53" s="57" t="s">
        <v>431</v>
      </c>
      <c r="D53" s="54" t="s">
        <v>432</v>
      </c>
      <c r="E53" s="6" t="s">
        <v>131</v>
      </c>
      <c r="F53" s="19">
        <v>400000</v>
      </c>
      <c r="G53" s="24">
        <v>6786.8</v>
      </c>
      <c r="H53" s="24">
        <v>0.32</v>
      </c>
      <c r="I53" s="31"/>
      <c r="J53" s="31"/>
      <c r="K53" s="35"/>
    </row>
    <row r="54" spans="2:11" x14ac:dyDescent="0.35">
      <c r="B54" s="8" t="s">
        <v>335</v>
      </c>
      <c r="C54" s="57" t="s">
        <v>336</v>
      </c>
      <c r="D54" s="54" t="s">
        <v>337</v>
      </c>
      <c r="E54" s="6" t="s">
        <v>160</v>
      </c>
      <c r="F54" s="19">
        <v>955748</v>
      </c>
      <c r="G54" s="24">
        <v>6785.81</v>
      </c>
      <c r="H54" s="24">
        <v>0.32</v>
      </c>
      <c r="I54" s="31"/>
      <c r="J54" s="31"/>
      <c r="K54" s="35"/>
    </row>
    <row r="55" spans="2:11" x14ac:dyDescent="0.35">
      <c r="B55" s="8" t="s">
        <v>128</v>
      </c>
      <c r="C55" s="57" t="s">
        <v>129</v>
      </c>
      <c r="D55" s="54" t="s">
        <v>130</v>
      </c>
      <c r="E55" s="6" t="s">
        <v>131</v>
      </c>
      <c r="F55" s="19">
        <v>215000</v>
      </c>
      <c r="G55" s="24">
        <v>5913.9</v>
      </c>
      <c r="H55" s="24">
        <v>0.28000000000000003</v>
      </c>
      <c r="I55" s="31"/>
      <c r="J55" s="31"/>
      <c r="K55" s="35"/>
    </row>
    <row r="56" spans="2:11" x14ac:dyDescent="0.35">
      <c r="B56" s="8" t="s">
        <v>348</v>
      </c>
      <c r="C56" s="57" t="s">
        <v>349</v>
      </c>
      <c r="D56" s="54" t="s">
        <v>350</v>
      </c>
      <c r="E56" s="6" t="s">
        <v>160</v>
      </c>
      <c r="F56" s="19">
        <v>1347099</v>
      </c>
      <c r="G56" s="24">
        <v>5482.02</v>
      </c>
      <c r="H56" s="24">
        <v>0.26</v>
      </c>
      <c r="I56" s="31"/>
      <c r="J56" s="31"/>
      <c r="K56" s="35"/>
    </row>
    <row r="57" spans="2:11" x14ac:dyDescent="0.35">
      <c r="B57" s="8" t="s">
        <v>2153</v>
      </c>
      <c r="C57" s="57" t="s">
        <v>2154</v>
      </c>
      <c r="D57" s="54" t="s">
        <v>2155</v>
      </c>
      <c r="E57" s="6" t="s">
        <v>131</v>
      </c>
      <c r="F57" s="19">
        <v>543000</v>
      </c>
      <c r="G57" s="24">
        <v>4272.32</v>
      </c>
      <c r="H57" s="24">
        <v>0.2</v>
      </c>
      <c r="I57" s="31"/>
      <c r="J57" s="31"/>
      <c r="K57" s="35"/>
    </row>
    <row r="58" spans="2:11" x14ac:dyDescent="0.35">
      <c r="B58" s="8" t="s">
        <v>228</v>
      </c>
      <c r="C58" s="57" t="s">
        <v>229</v>
      </c>
      <c r="D58" s="54" t="s">
        <v>230</v>
      </c>
      <c r="E58" s="6" t="s">
        <v>93</v>
      </c>
      <c r="F58" s="19">
        <v>251171</v>
      </c>
      <c r="G58" s="24">
        <v>3999.65</v>
      </c>
      <c r="H58" s="24">
        <v>0.19</v>
      </c>
      <c r="I58" s="31"/>
      <c r="J58" s="31"/>
      <c r="K58" s="35"/>
    </row>
    <row r="59" spans="2:11" x14ac:dyDescent="0.35">
      <c r="B59" s="8" t="s">
        <v>402</v>
      </c>
      <c r="C59" s="57" t="s">
        <v>403</v>
      </c>
      <c r="D59" s="54" t="s">
        <v>404</v>
      </c>
      <c r="E59" s="6" t="s">
        <v>344</v>
      </c>
      <c r="F59" s="19">
        <v>2100000</v>
      </c>
      <c r="G59" s="24">
        <v>3843.84</v>
      </c>
      <c r="H59" s="24">
        <v>0.18</v>
      </c>
      <c r="I59" s="31"/>
      <c r="J59" s="31"/>
      <c r="K59" s="35"/>
    </row>
    <row r="60" spans="2:11" x14ac:dyDescent="0.35">
      <c r="B60" s="8" t="s">
        <v>116</v>
      </c>
      <c r="C60" s="57" t="s">
        <v>117</v>
      </c>
      <c r="D60" s="54" t="s">
        <v>118</v>
      </c>
      <c r="E60" s="6" t="s">
        <v>119</v>
      </c>
      <c r="F60" s="19">
        <v>95195</v>
      </c>
      <c r="G60" s="24">
        <v>3478.52</v>
      </c>
      <c r="H60" s="24">
        <v>0.17</v>
      </c>
      <c r="I60" s="31"/>
      <c r="J60" s="31"/>
      <c r="K60" s="35"/>
    </row>
    <row r="61" spans="2:11" x14ac:dyDescent="0.35">
      <c r="B61" s="8" t="s">
        <v>303</v>
      </c>
      <c r="C61" s="57" t="s">
        <v>304</v>
      </c>
      <c r="D61" s="54" t="s">
        <v>305</v>
      </c>
      <c r="E61" s="6" t="s">
        <v>290</v>
      </c>
      <c r="F61" s="19">
        <v>9417</v>
      </c>
      <c r="G61" s="24">
        <v>3172.06</v>
      </c>
      <c r="H61" s="24">
        <v>0.15</v>
      </c>
      <c r="I61" s="31"/>
      <c r="J61" s="31"/>
      <c r="K61" s="35"/>
    </row>
    <row r="62" spans="2:11" x14ac:dyDescent="0.35">
      <c r="B62" s="8" t="s">
        <v>2156</v>
      </c>
      <c r="C62" s="57" t="s">
        <v>2157</v>
      </c>
      <c r="D62" s="54" t="s">
        <v>2158</v>
      </c>
      <c r="E62" s="6" t="s">
        <v>127</v>
      </c>
      <c r="F62" s="19">
        <v>1981959</v>
      </c>
      <c r="G62" s="24">
        <v>2611.0300000000002</v>
      </c>
      <c r="H62" s="24">
        <v>0.12</v>
      </c>
      <c r="I62" s="31"/>
      <c r="J62" s="31"/>
      <c r="K62" s="35"/>
    </row>
    <row r="63" spans="2:11" x14ac:dyDescent="0.35">
      <c r="B63" s="8" t="s">
        <v>246</v>
      </c>
      <c r="C63" s="57" t="s">
        <v>247</v>
      </c>
      <c r="D63" s="54" t="s">
        <v>248</v>
      </c>
      <c r="E63" s="6" t="s">
        <v>145</v>
      </c>
      <c r="F63" s="19">
        <v>18115</v>
      </c>
      <c r="G63" s="24">
        <v>2353.7800000000002</v>
      </c>
      <c r="H63" s="24">
        <v>0.11</v>
      </c>
      <c r="I63" s="31"/>
      <c r="J63" s="31"/>
      <c r="K63" s="35"/>
    </row>
    <row r="64" spans="2:11" x14ac:dyDescent="0.35">
      <c r="B64" s="8" t="s">
        <v>1018</v>
      </c>
      <c r="C64" s="57" t="s">
        <v>1019</v>
      </c>
      <c r="D64" s="54" t="s">
        <v>1020</v>
      </c>
      <c r="E64" s="6" t="s">
        <v>111</v>
      </c>
      <c r="F64" s="19">
        <v>135561</v>
      </c>
      <c r="G64" s="24">
        <v>1228.8599999999999</v>
      </c>
      <c r="H64" s="24">
        <v>0.06</v>
      </c>
      <c r="I64" s="31"/>
      <c r="J64" s="31"/>
      <c r="K64" s="35"/>
    </row>
    <row r="65" spans="2:11" x14ac:dyDescent="0.35">
      <c r="C65" s="58" t="s">
        <v>175</v>
      </c>
      <c r="D65" s="54"/>
      <c r="E65" s="6"/>
      <c r="F65" s="19"/>
      <c r="G65" s="25">
        <v>1826571.41</v>
      </c>
      <c r="H65" s="25">
        <v>86.79</v>
      </c>
      <c r="I65" s="31"/>
      <c r="J65" s="31"/>
      <c r="K65" s="35"/>
    </row>
    <row r="66" spans="2:11" x14ac:dyDescent="0.35">
      <c r="C66" s="57"/>
      <c r="D66" s="54"/>
      <c r="E66" s="6"/>
      <c r="F66" s="19"/>
      <c r="G66" s="24"/>
      <c r="H66" s="24"/>
      <c r="I66" s="31"/>
      <c r="J66" s="31"/>
      <c r="K66" s="35"/>
    </row>
    <row r="67" spans="2:11" x14ac:dyDescent="0.35">
      <c r="C67" s="58" t="s">
        <v>3</v>
      </c>
      <c r="D67" s="54"/>
      <c r="E67" s="6"/>
      <c r="F67" s="19"/>
      <c r="G67" s="24" t="s">
        <v>2</v>
      </c>
      <c r="H67" s="24" t="s">
        <v>2</v>
      </c>
      <c r="I67" s="31"/>
      <c r="J67" s="31"/>
      <c r="K67" s="35"/>
    </row>
    <row r="68" spans="2:11" x14ac:dyDescent="0.35">
      <c r="C68" s="57"/>
      <c r="D68" s="54"/>
      <c r="E68" s="6"/>
      <c r="F68" s="19"/>
      <c r="G68" s="24"/>
      <c r="H68" s="24"/>
      <c r="I68" s="31"/>
      <c r="J68" s="31"/>
      <c r="K68" s="35"/>
    </row>
    <row r="69" spans="2:11" x14ac:dyDescent="0.35">
      <c r="C69" s="59" t="s">
        <v>4</v>
      </c>
      <c r="D69" s="54"/>
      <c r="E69" s="6"/>
      <c r="F69" s="19"/>
      <c r="G69" s="24"/>
      <c r="H69" s="24"/>
      <c r="I69" s="31"/>
      <c r="J69" s="31"/>
      <c r="K69" s="35"/>
    </row>
    <row r="70" spans="2:11" x14ac:dyDescent="0.35">
      <c r="B70" s="8" t="s">
        <v>931</v>
      </c>
      <c r="C70" s="57" t="s">
        <v>932</v>
      </c>
      <c r="D70" s="54" t="s">
        <v>933</v>
      </c>
      <c r="E70" s="6" t="s">
        <v>50</v>
      </c>
      <c r="F70" s="19">
        <v>246000</v>
      </c>
      <c r="G70" s="24">
        <v>32556.400000000001</v>
      </c>
      <c r="H70" s="24">
        <v>1.55</v>
      </c>
      <c r="I70" s="31"/>
      <c r="J70" s="31"/>
      <c r="K70" s="35"/>
    </row>
    <row r="71" spans="2:11" x14ac:dyDescent="0.35">
      <c r="B71" s="8" t="s">
        <v>928</v>
      </c>
      <c r="C71" s="57" t="s">
        <v>929</v>
      </c>
      <c r="D71" s="54" t="s">
        <v>930</v>
      </c>
      <c r="E71" s="6" t="s">
        <v>115</v>
      </c>
      <c r="F71" s="19">
        <v>325000</v>
      </c>
      <c r="G71" s="24">
        <v>21277.68</v>
      </c>
      <c r="H71" s="24">
        <v>1.01</v>
      </c>
      <c r="I71" s="31"/>
      <c r="J71" s="31"/>
      <c r="K71" s="35"/>
    </row>
    <row r="72" spans="2:11" x14ac:dyDescent="0.35">
      <c r="B72" s="8" t="s">
        <v>183</v>
      </c>
      <c r="C72" s="57" t="s">
        <v>184</v>
      </c>
      <c r="D72" s="54" t="s">
        <v>185</v>
      </c>
      <c r="E72" s="6" t="s">
        <v>50</v>
      </c>
      <c r="F72" s="19">
        <v>57400</v>
      </c>
      <c r="G72" s="24">
        <v>18440.55</v>
      </c>
      <c r="H72" s="24">
        <v>0.88</v>
      </c>
      <c r="I72" s="31"/>
      <c r="J72" s="31"/>
      <c r="K72" s="35"/>
    </row>
    <row r="73" spans="2:11" x14ac:dyDescent="0.35">
      <c r="B73" s="8" t="s">
        <v>370</v>
      </c>
      <c r="C73" s="57" t="s">
        <v>371</v>
      </c>
      <c r="D73" s="54" t="s">
        <v>372</v>
      </c>
      <c r="E73" s="6" t="s">
        <v>115</v>
      </c>
      <c r="F73" s="19">
        <v>114400</v>
      </c>
      <c r="G73" s="24">
        <v>16530.3</v>
      </c>
      <c r="H73" s="24">
        <v>0.79</v>
      </c>
      <c r="I73" s="31"/>
      <c r="J73" s="31"/>
      <c r="K73" s="35"/>
    </row>
    <row r="74" spans="2:11" x14ac:dyDescent="0.35">
      <c r="C74" s="58" t="s">
        <v>175</v>
      </c>
      <c r="D74" s="54"/>
      <c r="E74" s="6"/>
      <c r="F74" s="19"/>
      <c r="G74" s="25">
        <v>88804.93</v>
      </c>
      <c r="H74" s="25">
        <v>4.2300000000000004</v>
      </c>
      <c r="I74" s="31"/>
      <c r="J74" s="31"/>
      <c r="K74" s="35"/>
    </row>
    <row r="75" spans="2:11" x14ac:dyDescent="0.35">
      <c r="C75" s="57"/>
      <c r="D75" s="54"/>
      <c r="E75" s="6"/>
      <c r="F75" s="19"/>
      <c r="G75" s="24"/>
      <c r="H75" s="24"/>
      <c r="I75" s="31"/>
      <c r="J75" s="31"/>
      <c r="K75" s="35"/>
    </row>
    <row r="76" spans="2:11" x14ac:dyDescent="0.35">
      <c r="C76" s="58" t="s">
        <v>5</v>
      </c>
      <c r="D76" s="54"/>
      <c r="E76" s="6"/>
      <c r="F76" s="19"/>
      <c r="G76" s="24"/>
      <c r="H76" s="24"/>
      <c r="I76" s="31"/>
      <c r="J76" s="31"/>
      <c r="K76" s="35"/>
    </row>
    <row r="77" spans="2:11" x14ac:dyDescent="0.35">
      <c r="C77" s="57"/>
      <c r="D77" s="54"/>
      <c r="E77" s="6"/>
      <c r="F77" s="19"/>
      <c r="G77" s="24"/>
      <c r="H77" s="24"/>
      <c r="I77" s="31"/>
      <c r="J77" s="31"/>
      <c r="K77" s="35"/>
    </row>
    <row r="78" spans="2:11" x14ac:dyDescent="0.35">
      <c r="C78" s="58" t="s">
        <v>6</v>
      </c>
      <c r="D78" s="54"/>
      <c r="E78" s="6"/>
      <c r="F78" s="19"/>
      <c r="G78" s="24" t="s">
        <v>2</v>
      </c>
      <c r="H78" s="24" t="s">
        <v>2</v>
      </c>
      <c r="I78" s="31"/>
      <c r="J78" s="31"/>
      <c r="K78" s="35"/>
    </row>
    <row r="79" spans="2:11" x14ac:dyDescent="0.35">
      <c r="C79" s="57"/>
      <c r="D79" s="54"/>
      <c r="E79" s="6"/>
      <c r="F79" s="19"/>
      <c r="G79" s="24"/>
      <c r="H79" s="24"/>
      <c r="I79" s="31"/>
      <c r="J79" s="31"/>
      <c r="K79" s="35"/>
    </row>
    <row r="80" spans="2:11" x14ac:dyDescent="0.35">
      <c r="C80" s="58" t="s">
        <v>7</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8</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9</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10</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A88" s="10"/>
      <c r="B88" s="28"/>
      <c r="C88" s="58" t="s">
        <v>11</v>
      </c>
      <c r="D88" s="54"/>
      <c r="E88" s="6"/>
      <c r="F88" s="19"/>
      <c r="G88" s="24"/>
      <c r="H88" s="24"/>
      <c r="I88" s="31"/>
      <c r="J88" s="31"/>
      <c r="K88" s="35"/>
    </row>
    <row r="89" spans="1:11" x14ac:dyDescent="0.35">
      <c r="A89" s="28"/>
      <c r="B89" s="28"/>
      <c r="C89" s="58" t="s">
        <v>13</v>
      </c>
      <c r="D89" s="54"/>
      <c r="E89" s="6"/>
      <c r="F89" s="19"/>
      <c r="G89" s="24" t="s">
        <v>2</v>
      </c>
      <c r="H89" s="24" t="s">
        <v>2</v>
      </c>
      <c r="I89" s="31"/>
      <c r="J89" s="31"/>
      <c r="K89" s="35"/>
    </row>
    <row r="90" spans="1:11" x14ac:dyDescent="0.35">
      <c r="A90" s="28"/>
      <c r="B90" s="28"/>
      <c r="C90" s="58"/>
      <c r="D90" s="54"/>
      <c r="E90" s="6"/>
      <c r="F90" s="19"/>
      <c r="G90" s="24"/>
      <c r="H90" s="24"/>
      <c r="I90" s="31"/>
      <c r="J90" s="31"/>
      <c r="K90" s="35"/>
    </row>
    <row r="91" spans="1:11" x14ac:dyDescent="0.35">
      <c r="A91" s="28"/>
      <c r="B91" s="28"/>
      <c r="C91" s="58" t="s">
        <v>14</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C93" s="59" t="s">
        <v>15</v>
      </c>
      <c r="D93" s="54"/>
      <c r="E93" s="6"/>
      <c r="F93" s="19"/>
      <c r="G93" s="24"/>
      <c r="H93" s="24"/>
      <c r="I93" s="31"/>
      <c r="J93" s="31"/>
      <c r="K93" s="35"/>
    </row>
    <row r="94" spans="1:11" x14ac:dyDescent="0.35">
      <c r="B94" s="8" t="s">
        <v>1086</v>
      </c>
      <c r="C94" s="57" t="s">
        <v>1087</v>
      </c>
      <c r="D94" s="54" t="s">
        <v>1088</v>
      </c>
      <c r="E94" s="6" t="s">
        <v>189</v>
      </c>
      <c r="F94" s="19">
        <v>10000000</v>
      </c>
      <c r="G94" s="24">
        <v>9874.94</v>
      </c>
      <c r="H94" s="24">
        <v>0.47</v>
      </c>
      <c r="I94" s="31">
        <v>6.4200999999999997</v>
      </c>
      <c r="J94" s="31"/>
      <c r="K94" s="35"/>
    </row>
    <row r="95" spans="1:11" x14ac:dyDescent="0.35">
      <c r="B95" s="8" t="s">
        <v>2159</v>
      </c>
      <c r="C95" s="57" t="s">
        <v>2160</v>
      </c>
      <c r="D95" s="54" t="s">
        <v>2161</v>
      </c>
      <c r="E95" s="6" t="s">
        <v>189</v>
      </c>
      <c r="F95" s="19">
        <v>5000000</v>
      </c>
      <c r="G95" s="24">
        <v>4932.95</v>
      </c>
      <c r="H95" s="24">
        <v>0.23</v>
      </c>
      <c r="I95" s="31">
        <v>6.28</v>
      </c>
      <c r="J95" s="31"/>
      <c r="K95" s="35"/>
    </row>
    <row r="96" spans="1:11" x14ac:dyDescent="0.35">
      <c r="B96" s="8" t="s">
        <v>186</v>
      </c>
      <c r="C96" s="57" t="s">
        <v>187</v>
      </c>
      <c r="D96" s="54" t="s">
        <v>188</v>
      </c>
      <c r="E96" s="6" t="s">
        <v>189</v>
      </c>
      <c r="F96" s="19">
        <v>3000000</v>
      </c>
      <c r="G96" s="24">
        <v>2966.09</v>
      </c>
      <c r="H96" s="24">
        <v>0.14000000000000001</v>
      </c>
      <c r="I96" s="31">
        <v>6.4202000000000004</v>
      </c>
      <c r="J96" s="31"/>
      <c r="K96" s="35"/>
    </row>
    <row r="97" spans="1:11" x14ac:dyDescent="0.35">
      <c r="C97" s="58" t="s">
        <v>175</v>
      </c>
      <c r="D97" s="54"/>
      <c r="E97" s="6"/>
      <c r="F97" s="19"/>
      <c r="G97" s="25">
        <v>17773.98</v>
      </c>
      <c r="H97" s="25">
        <v>0.84</v>
      </c>
      <c r="I97" s="31"/>
      <c r="J97" s="31"/>
      <c r="K97" s="35"/>
    </row>
    <row r="98" spans="1:11" x14ac:dyDescent="0.35">
      <c r="C98" s="57"/>
      <c r="D98" s="54"/>
      <c r="E98" s="6"/>
      <c r="F98" s="19"/>
      <c r="G98" s="24"/>
      <c r="H98" s="24"/>
      <c r="I98" s="31"/>
      <c r="J98" s="31"/>
      <c r="K98" s="35"/>
    </row>
    <row r="99" spans="1:11" x14ac:dyDescent="0.35">
      <c r="C99" s="58" t="s">
        <v>16</v>
      </c>
      <c r="D99" s="54"/>
      <c r="E99" s="6"/>
      <c r="F99" s="19"/>
      <c r="G99" s="24" t="s">
        <v>2</v>
      </c>
      <c r="H99" s="24" t="s">
        <v>2</v>
      </c>
      <c r="I99" s="31"/>
      <c r="J99" s="31"/>
      <c r="K99" s="35"/>
    </row>
    <row r="100" spans="1:11" x14ac:dyDescent="0.35">
      <c r="C100" s="57"/>
      <c r="D100" s="54"/>
      <c r="E100" s="6"/>
      <c r="F100" s="19"/>
      <c r="G100" s="24"/>
      <c r="H100" s="24"/>
      <c r="I100" s="31"/>
      <c r="J100" s="31"/>
      <c r="K100" s="35"/>
    </row>
    <row r="101" spans="1:11" x14ac:dyDescent="0.35">
      <c r="C101" s="58" t="s">
        <v>17</v>
      </c>
      <c r="D101" s="54"/>
      <c r="E101" s="6"/>
      <c r="F101" s="19"/>
      <c r="G101" s="24" t="s">
        <v>2</v>
      </c>
      <c r="H101" s="24" t="s">
        <v>2</v>
      </c>
      <c r="I101" s="31"/>
      <c r="J101" s="31"/>
      <c r="K101" s="35"/>
    </row>
    <row r="102" spans="1:11" x14ac:dyDescent="0.35">
      <c r="C102" s="57"/>
      <c r="D102" s="54"/>
      <c r="E102" s="6"/>
      <c r="F102" s="19"/>
      <c r="G102" s="24"/>
      <c r="H102" s="24"/>
      <c r="I102" s="31"/>
      <c r="J102" s="31"/>
      <c r="K102" s="35"/>
    </row>
    <row r="103" spans="1:11" x14ac:dyDescent="0.35">
      <c r="A103" s="10"/>
      <c r="B103" s="28"/>
      <c r="C103" s="58" t="s">
        <v>18</v>
      </c>
      <c r="D103" s="54"/>
      <c r="E103" s="6"/>
      <c r="F103" s="19"/>
      <c r="G103" s="24"/>
      <c r="H103" s="24"/>
      <c r="I103" s="31"/>
      <c r="J103" s="31"/>
      <c r="K103" s="35"/>
    </row>
    <row r="104" spans="1:11" x14ac:dyDescent="0.35">
      <c r="A104" s="28"/>
      <c r="B104" s="28"/>
      <c r="C104" s="58" t="s">
        <v>19</v>
      </c>
      <c r="D104" s="54"/>
      <c r="E104" s="6"/>
      <c r="F104" s="19"/>
      <c r="G104" s="24" t="s">
        <v>2</v>
      </c>
      <c r="H104" s="24" t="s">
        <v>2</v>
      </c>
      <c r="I104" s="31"/>
      <c r="J104" s="31"/>
      <c r="K104" s="35"/>
    </row>
    <row r="105" spans="1:11" x14ac:dyDescent="0.35">
      <c r="A105" s="28"/>
      <c r="B105" s="28"/>
      <c r="C105" s="58"/>
      <c r="D105" s="54"/>
      <c r="E105" s="6"/>
      <c r="F105" s="19"/>
      <c r="G105" s="24"/>
      <c r="H105" s="24"/>
      <c r="I105" s="31"/>
      <c r="J105" s="31"/>
      <c r="K105" s="35"/>
    </row>
    <row r="106" spans="1:11" x14ac:dyDescent="0.35">
      <c r="A106" s="28"/>
      <c r="B106" s="28"/>
      <c r="C106" s="58" t="s">
        <v>20</v>
      </c>
      <c r="D106" s="54"/>
      <c r="E106" s="6"/>
      <c r="F106" s="19"/>
      <c r="G106" s="24" t="s">
        <v>2</v>
      </c>
      <c r="H106" s="24" t="s">
        <v>2</v>
      </c>
      <c r="I106" s="31"/>
      <c r="J106" s="31"/>
      <c r="K106" s="35"/>
    </row>
    <row r="107" spans="1:11" x14ac:dyDescent="0.35">
      <c r="A107" s="28"/>
      <c r="B107" s="28"/>
      <c r="C107" s="58"/>
      <c r="D107" s="54"/>
      <c r="E107" s="6"/>
      <c r="F107" s="19"/>
      <c r="G107" s="24"/>
      <c r="H107" s="24"/>
      <c r="I107" s="31"/>
      <c r="J107" s="31"/>
      <c r="K107" s="35"/>
    </row>
    <row r="108" spans="1:11" x14ac:dyDescent="0.35">
      <c r="A108" s="28"/>
      <c r="B108" s="28"/>
      <c r="C108" s="58" t="s">
        <v>21</v>
      </c>
      <c r="D108" s="54"/>
      <c r="E108" s="6"/>
      <c r="F108" s="19"/>
      <c r="G108" s="24" t="s">
        <v>2</v>
      </c>
      <c r="H108" s="24" t="s">
        <v>2</v>
      </c>
      <c r="I108" s="31"/>
      <c r="J108" s="31"/>
      <c r="K108" s="35"/>
    </row>
    <row r="109" spans="1:11" x14ac:dyDescent="0.35">
      <c r="A109" s="28"/>
      <c r="B109" s="28"/>
      <c r="C109" s="58"/>
      <c r="D109" s="54"/>
      <c r="E109" s="6"/>
      <c r="F109" s="19"/>
      <c r="G109" s="24"/>
      <c r="H109" s="24"/>
      <c r="I109" s="31"/>
      <c r="J109" s="31"/>
      <c r="K109" s="35"/>
    </row>
    <row r="110" spans="1:11" x14ac:dyDescent="0.35">
      <c r="A110" s="28"/>
      <c r="B110" s="28"/>
      <c r="C110" s="58" t="s">
        <v>22</v>
      </c>
      <c r="D110" s="54"/>
      <c r="E110" s="6"/>
      <c r="F110" s="19"/>
      <c r="G110" s="24" t="s">
        <v>2</v>
      </c>
      <c r="H110" s="24" t="s">
        <v>2</v>
      </c>
      <c r="I110" s="31"/>
      <c r="J110" s="31"/>
      <c r="K110" s="35"/>
    </row>
    <row r="111" spans="1:11" x14ac:dyDescent="0.35">
      <c r="A111" s="28"/>
      <c r="B111" s="28"/>
      <c r="C111" s="58"/>
      <c r="D111" s="54"/>
      <c r="E111" s="6"/>
      <c r="F111" s="19"/>
      <c r="G111" s="24"/>
      <c r="H111" s="24"/>
      <c r="I111" s="31"/>
      <c r="J111" s="31"/>
      <c r="K111" s="35"/>
    </row>
    <row r="112" spans="1:11" x14ac:dyDescent="0.35">
      <c r="A112" s="28"/>
      <c r="B112" s="28"/>
      <c r="C112" s="58" t="s">
        <v>23</v>
      </c>
      <c r="D112" s="54"/>
      <c r="E112" s="6"/>
      <c r="F112" s="19"/>
      <c r="G112" s="24" t="s">
        <v>2</v>
      </c>
      <c r="H112" s="24" t="s">
        <v>2</v>
      </c>
      <c r="I112" s="31"/>
      <c r="J112" s="31"/>
      <c r="K112" s="35"/>
    </row>
    <row r="113" spans="1:54" x14ac:dyDescent="0.35">
      <c r="A113" s="28"/>
      <c r="B113" s="28"/>
      <c r="C113" s="58"/>
      <c r="D113" s="54"/>
      <c r="E113" s="6"/>
      <c r="F113" s="19"/>
      <c r="G113" s="24"/>
      <c r="H113" s="24"/>
      <c r="I113" s="31"/>
      <c r="J113" s="31"/>
      <c r="K113" s="35"/>
    </row>
    <row r="114" spans="1:54" x14ac:dyDescent="0.35">
      <c r="C114" s="59" t="s">
        <v>24</v>
      </c>
      <c r="D114" s="54"/>
      <c r="E114" s="6"/>
      <c r="F114" s="19"/>
      <c r="G114" s="24"/>
      <c r="H114" s="24"/>
      <c r="I114" s="31"/>
      <c r="J114" s="31"/>
      <c r="K114" s="35"/>
    </row>
    <row r="115" spans="1:54" x14ac:dyDescent="0.35">
      <c r="B115" s="8" t="s">
        <v>190</v>
      </c>
      <c r="C115" s="57" t="s">
        <v>191</v>
      </c>
      <c r="D115" s="54"/>
      <c r="E115" s="6"/>
      <c r="F115" s="19"/>
      <c r="G115" s="24">
        <v>167726.70000000001</v>
      </c>
      <c r="H115" s="24">
        <v>7.97</v>
      </c>
      <c r="I115" s="31"/>
      <c r="J115" s="31"/>
      <c r="K115" s="35"/>
    </row>
    <row r="116" spans="1:54" x14ac:dyDescent="0.35">
      <c r="C116" s="58" t="s">
        <v>175</v>
      </c>
      <c r="D116" s="54"/>
      <c r="E116" s="6"/>
      <c r="F116" s="19"/>
      <c r="G116" s="25">
        <v>167726.70000000001</v>
      </c>
      <c r="H116" s="25">
        <v>7.97</v>
      </c>
      <c r="I116" s="31"/>
      <c r="J116" s="31"/>
      <c r="K116" s="35"/>
    </row>
    <row r="117" spans="1:54" x14ac:dyDescent="0.35">
      <c r="C117" s="57"/>
      <c r="D117" s="54"/>
      <c r="E117" s="6"/>
      <c r="F117" s="19"/>
      <c r="G117" s="24"/>
      <c r="H117" s="24"/>
      <c r="I117" s="31"/>
      <c r="J117" s="31"/>
      <c r="K117" s="35"/>
    </row>
    <row r="118" spans="1:54" x14ac:dyDescent="0.35">
      <c r="A118" s="10"/>
      <c r="B118" s="28"/>
      <c r="C118" s="58" t="s">
        <v>25</v>
      </c>
      <c r="D118" s="54"/>
      <c r="E118" s="6"/>
      <c r="F118" s="19"/>
      <c r="G118" s="24"/>
      <c r="H118" s="24"/>
      <c r="I118" s="31"/>
      <c r="J118" s="31"/>
      <c r="K118" s="35"/>
    </row>
    <row r="119" spans="1:54" s="2" customFormat="1" ht="13.5" x14ac:dyDescent="0.35">
      <c r="A119" s="28"/>
      <c r="B119" s="28"/>
      <c r="C119" s="57" t="s">
        <v>5122</v>
      </c>
      <c r="D119" s="54"/>
      <c r="E119" s="6"/>
      <c r="F119" s="19"/>
      <c r="G119" s="24">
        <v>2365</v>
      </c>
      <c r="H119" s="24">
        <v>0.11</v>
      </c>
      <c r="I119" s="31"/>
      <c r="J119" s="31"/>
      <c r="K119" s="35"/>
      <c r="L119" s="3"/>
      <c r="AI119" s="3"/>
      <c r="AV119" s="3"/>
      <c r="AX119" s="3"/>
      <c r="BB119" s="3"/>
    </row>
    <row r="120" spans="1:54" x14ac:dyDescent="0.35">
      <c r="B120" s="8"/>
      <c r="C120" s="57" t="s">
        <v>192</v>
      </c>
      <c r="D120" s="54"/>
      <c r="E120" s="6"/>
      <c r="F120" s="19"/>
      <c r="G120" s="24">
        <v>274.67999999999984</v>
      </c>
      <c r="H120" s="24">
        <v>6.0000000000000005E-2</v>
      </c>
      <c r="I120" s="31"/>
      <c r="J120" s="31"/>
      <c r="K120" s="35"/>
    </row>
    <row r="121" spans="1:54" x14ac:dyDescent="0.35">
      <c r="C121" s="58" t="s">
        <v>175</v>
      </c>
      <c r="D121" s="54"/>
      <c r="E121" s="6"/>
      <c r="F121" s="19"/>
      <c r="G121" s="25">
        <v>2639.68</v>
      </c>
      <c r="H121" s="25">
        <v>0.17</v>
      </c>
      <c r="I121" s="31"/>
      <c r="J121" s="31"/>
      <c r="K121" s="35"/>
    </row>
    <row r="122" spans="1:54" x14ac:dyDescent="0.35">
      <c r="C122" s="57"/>
      <c r="D122" s="54"/>
      <c r="E122" s="6"/>
      <c r="F122" s="19"/>
      <c r="G122" s="24"/>
      <c r="H122" s="24"/>
      <c r="I122" s="31"/>
      <c r="J122" s="31"/>
      <c r="K122" s="35"/>
    </row>
    <row r="123" spans="1:54" x14ac:dyDescent="0.35">
      <c r="C123" s="60" t="s">
        <v>193</v>
      </c>
      <c r="D123" s="55"/>
      <c r="E123" s="5"/>
      <c r="F123" s="20"/>
      <c r="G123" s="26">
        <v>2103516.7000000002</v>
      </c>
      <c r="H123" s="26">
        <v>100.00000000000001</v>
      </c>
      <c r="I123" s="32"/>
      <c r="J123" s="32"/>
      <c r="K123" s="36"/>
    </row>
    <row r="125" spans="1:54" s="50" customFormat="1" ht="15" x14ac:dyDescent="0.4">
      <c r="C125" s="50" t="s">
        <v>4924</v>
      </c>
      <c r="F125" s="51"/>
      <c r="G125" s="51"/>
      <c r="H125" s="51"/>
    </row>
    <row r="126" spans="1:54" s="42" customFormat="1" ht="27" x14ac:dyDescent="0.35">
      <c r="B126" s="43"/>
      <c r="C126" s="43" t="s">
        <v>4919</v>
      </c>
      <c r="D126" s="43" t="s">
        <v>4920</v>
      </c>
      <c r="E126" s="43" t="s">
        <v>4921</v>
      </c>
      <c r="F126" s="44" t="s">
        <v>34</v>
      </c>
      <c r="G126" s="45" t="s">
        <v>4922</v>
      </c>
      <c r="H126" s="44" t="s">
        <v>36</v>
      </c>
      <c r="I126" s="43" t="s">
        <v>39</v>
      </c>
    </row>
    <row r="127" spans="1:54" s="42" customFormat="1" ht="13.5" x14ac:dyDescent="0.35">
      <c r="B127" s="43"/>
      <c r="C127" s="43" t="s">
        <v>4927</v>
      </c>
      <c r="D127" s="43"/>
      <c r="E127" s="43"/>
      <c r="F127" s="44"/>
      <c r="G127" s="45"/>
      <c r="H127" s="44"/>
      <c r="I127" s="43"/>
    </row>
    <row r="128" spans="1:54" s="2" customFormat="1" ht="13.5" x14ac:dyDescent="0.35">
      <c r="B128" s="46">
        <v>2300130</v>
      </c>
      <c r="C128" s="46" t="s">
        <v>5141</v>
      </c>
      <c r="D128" s="46" t="s">
        <v>4926</v>
      </c>
      <c r="E128" s="46" t="s">
        <v>12</v>
      </c>
      <c r="F128" s="47">
        <v>120000</v>
      </c>
      <c r="G128" s="47">
        <v>62209.02</v>
      </c>
      <c r="H128" s="47">
        <v>2.96</v>
      </c>
      <c r="I128" s="46"/>
    </row>
    <row r="129" spans="2:11" s="1" customFormat="1" ht="13.5" x14ac:dyDescent="0.35">
      <c r="B129" s="48"/>
      <c r="C129" s="48" t="s">
        <v>4852</v>
      </c>
      <c r="D129" s="48"/>
      <c r="E129" s="48"/>
      <c r="F129" s="49"/>
      <c r="G129" s="49"/>
      <c r="H129" s="49"/>
      <c r="I129" s="48"/>
    </row>
    <row r="130" spans="2:11" s="2" customFormat="1" ht="13.5" x14ac:dyDescent="0.35">
      <c r="B130" s="46">
        <v>2219524</v>
      </c>
      <c r="C130" s="46" t="s">
        <v>4928</v>
      </c>
      <c r="D130" s="46" t="s">
        <v>4851</v>
      </c>
      <c r="E130" s="46" t="s">
        <v>202</v>
      </c>
      <c r="F130" s="47">
        <v>-2383575</v>
      </c>
      <c r="G130" s="47">
        <v>-6103.1437875000001</v>
      </c>
      <c r="H130" s="47">
        <v>-0.28999999999999998</v>
      </c>
      <c r="I130" s="46"/>
    </row>
    <row r="131" spans="2:11" s="2" customFormat="1" ht="13.5" x14ac:dyDescent="0.35">
      <c r="B131" s="46">
        <v>2219529</v>
      </c>
      <c r="C131" s="46" t="s">
        <v>4929</v>
      </c>
      <c r="D131" s="46" t="s">
        <v>4851</v>
      </c>
      <c r="E131" s="46" t="s">
        <v>145</v>
      </c>
      <c r="F131" s="47">
        <v>-18600</v>
      </c>
      <c r="G131" s="47">
        <v>-85.718100000000007</v>
      </c>
      <c r="H131" s="47" t="s">
        <v>5123</v>
      </c>
      <c r="I131" s="46"/>
    </row>
    <row r="132" spans="2:11" s="1" customFormat="1" ht="13.5" x14ac:dyDescent="0.35">
      <c r="B132" s="48"/>
      <c r="C132" s="48" t="s">
        <v>4923</v>
      </c>
      <c r="D132" s="48"/>
      <c r="E132" s="48"/>
      <c r="F132" s="49"/>
      <c r="G132" s="49">
        <v>56020.158112500001</v>
      </c>
      <c r="H132" s="49">
        <v>2.67</v>
      </c>
      <c r="I132" s="48"/>
    </row>
    <row r="134" spans="2:11" x14ac:dyDescent="0.35">
      <c r="C134" s="1" t="s">
        <v>194</v>
      </c>
    </row>
    <row r="135" spans="2:11" x14ac:dyDescent="0.35">
      <c r="C135" s="37" t="s">
        <v>195</v>
      </c>
      <c r="D135" s="37"/>
      <c r="E135" s="37"/>
      <c r="F135" s="37"/>
      <c r="G135" s="37"/>
      <c r="H135" s="37"/>
      <c r="I135" s="37"/>
      <c r="J135" s="37"/>
      <c r="K135" s="37"/>
    </row>
    <row r="136" spans="2:11" x14ac:dyDescent="0.35">
      <c r="C136" s="2" t="s">
        <v>196</v>
      </c>
    </row>
    <row r="137" spans="2:11" x14ac:dyDescent="0.35">
      <c r="C137" s="2" t="s">
        <v>197</v>
      </c>
    </row>
    <row r="138" spans="2:11" ht="30" customHeight="1" x14ac:dyDescent="0.35">
      <c r="C138" s="81" t="s">
        <v>198</v>
      </c>
      <c r="D138" s="82"/>
      <c r="E138" s="82"/>
      <c r="F138" s="82"/>
      <c r="G138" s="82"/>
      <c r="H138" s="82"/>
      <c r="I138" s="82"/>
      <c r="J138" s="82"/>
      <c r="K138" s="82"/>
    </row>
    <row r="139" spans="2:11" x14ac:dyDescent="0.35">
      <c r="C139" s="2" t="s">
        <v>199</v>
      </c>
    </row>
    <row r="141" spans="2:11" x14ac:dyDescent="0.35">
      <c r="C141" s="78" t="s">
        <v>5235</v>
      </c>
      <c r="E141" s="78" t="s">
        <v>5236</v>
      </c>
      <c r="F141" s="79"/>
    </row>
    <row r="142" spans="2:11" x14ac:dyDescent="0.35">
      <c r="E142" s="2" t="s">
        <v>5239</v>
      </c>
    </row>
  </sheetData>
  <mergeCells count="1">
    <mergeCell ref="C138:K138"/>
  </mergeCells>
  <hyperlinks>
    <hyperlink ref="J2" location="'Index'!A1" display="'Index'!A1" xr:uid="{BF7A7032-A7F5-4E18-BDCC-0B3E27F3F3B3}"/>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6984E-9E50-4E3C-9E15-B09BFD11251B}">
  <sheetPr codeName="Sheet126"/>
  <dimension ref="A1:IV173"/>
  <sheetViews>
    <sheetView showGridLines="0" zoomScale="90" zoomScaleNormal="90" workbookViewId="0">
      <pane ySplit="6" topLeftCell="A169"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2162</v>
      </c>
      <c r="J2" s="38" t="s">
        <v>4846</v>
      </c>
    </row>
    <row r="3" spans="1:54" ht="16" x14ac:dyDescent="0.4">
      <c r="C3" s="1" t="s">
        <v>28</v>
      </c>
      <c r="D3" s="21" t="s">
        <v>2163</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75</v>
      </c>
      <c r="C10" s="57" t="s">
        <v>76</v>
      </c>
      <c r="D10" s="54" t="s">
        <v>77</v>
      </c>
      <c r="E10" s="6" t="s">
        <v>78</v>
      </c>
      <c r="F10" s="19">
        <v>1420000</v>
      </c>
      <c r="G10" s="24">
        <v>18106.419999999998</v>
      </c>
      <c r="H10" s="24">
        <v>2.36</v>
      </c>
      <c r="I10" s="31"/>
      <c r="J10" s="31"/>
      <c r="K10" s="35"/>
    </row>
    <row r="11" spans="1:54" x14ac:dyDescent="0.35">
      <c r="B11" s="8" t="s">
        <v>40</v>
      </c>
      <c r="C11" s="57" t="s">
        <v>41</v>
      </c>
      <c r="D11" s="54" t="s">
        <v>42</v>
      </c>
      <c r="E11" s="6" t="s">
        <v>43</v>
      </c>
      <c r="F11" s="19">
        <v>921000</v>
      </c>
      <c r="G11" s="24">
        <v>16837.72</v>
      </c>
      <c r="H11" s="24">
        <v>2.19</v>
      </c>
      <c r="I11" s="31"/>
      <c r="J11" s="31"/>
      <c r="K11" s="35"/>
    </row>
    <row r="12" spans="1:54" x14ac:dyDescent="0.35">
      <c r="B12" s="8" t="s">
        <v>987</v>
      </c>
      <c r="C12" s="57" t="s">
        <v>988</v>
      </c>
      <c r="D12" s="54" t="s">
        <v>989</v>
      </c>
      <c r="E12" s="6" t="s">
        <v>50</v>
      </c>
      <c r="F12" s="19">
        <v>780000</v>
      </c>
      <c r="G12" s="24">
        <v>12421.5</v>
      </c>
      <c r="H12" s="24">
        <v>1.62</v>
      </c>
      <c r="I12" s="31"/>
      <c r="J12" s="31"/>
      <c r="K12" s="35"/>
    </row>
    <row r="13" spans="1:54" x14ac:dyDescent="0.35">
      <c r="B13" s="8" t="s">
        <v>872</v>
      </c>
      <c r="C13" s="57" t="s">
        <v>873</v>
      </c>
      <c r="D13" s="54" t="s">
        <v>874</v>
      </c>
      <c r="E13" s="6" t="s">
        <v>135</v>
      </c>
      <c r="F13" s="19">
        <v>20500000</v>
      </c>
      <c r="G13" s="24">
        <v>12392.25</v>
      </c>
      <c r="H13" s="24">
        <v>1.61</v>
      </c>
      <c r="I13" s="31"/>
      <c r="J13" s="31"/>
      <c r="K13" s="35"/>
    </row>
    <row r="14" spans="1:54" x14ac:dyDescent="0.35">
      <c r="B14" s="8" t="s">
        <v>498</v>
      </c>
      <c r="C14" s="57" t="s">
        <v>499</v>
      </c>
      <c r="D14" s="54" t="s">
        <v>500</v>
      </c>
      <c r="E14" s="6" t="s">
        <v>309</v>
      </c>
      <c r="F14" s="19">
        <v>220000</v>
      </c>
      <c r="G14" s="24">
        <v>10861.18</v>
      </c>
      <c r="H14" s="24">
        <v>1.42</v>
      </c>
      <c r="I14" s="31"/>
      <c r="J14" s="31"/>
      <c r="K14" s="35"/>
    </row>
    <row r="15" spans="1:54" x14ac:dyDescent="0.35">
      <c r="B15" s="8" t="s">
        <v>1828</v>
      </c>
      <c r="C15" s="57" t="s">
        <v>1829</v>
      </c>
      <c r="D15" s="54" t="s">
        <v>1830</v>
      </c>
      <c r="E15" s="6" t="s">
        <v>202</v>
      </c>
      <c r="F15" s="19">
        <v>1870000</v>
      </c>
      <c r="G15" s="24">
        <v>8848.84</v>
      </c>
      <c r="H15" s="24">
        <v>1.1499999999999999</v>
      </c>
      <c r="I15" s="31"/>
      <c r="J15" s="31"/>
      <c r="K15" s="35"/>
    </row>
    <row r="16" spans="1:54" x14ac:dyDescent="0.35">
      <c r="B16" s="8" t="s">
        <v>55</v>
      </c>
      <c r="C16" s="57" t="s">
        <v>56</v>
      </c>
      <c r="D16" s="54" t="s">
        <v>57</v>
      </c>
      <c r="E16" s="6" t="s">
        <v>43</v>
      </c>
      <c r="F16" s="19">
        <v>800000</v>
      </c>
      <c r="G16" s="24">
        <v>8816</v>
      </c>
      <c r="H16" s="24">
        <v>1.1499999999999999</v>
      </c>
      <c r="I16" s="31"/>
      <c r="J16" s="31"/>
      <c r="K16" s="35"/>
    </row>
    <row r="17" spans="2:11" x14ac:dyDescent="0.35">
      <c r="B17" s="8" t="s">
        <v>246</v>
      </c>
      <c r="C17" s="57" t="s">
        <v>247</v>
      </c>
      <c r="D17" s="54" t="s">
        <v>248</v>
      </c>
      <c r="E17" s="6" t="s">
        <v>145</v>
      </c>
      <c r="F17" s="19">
        <v>63550</v>
      </c>
      <c r="G17" s="24">
        <v>8257.4</v>
      </c>
      <c r="H17" s="24">
        <v>1.08</v>
      </c>
      <c r="I17" s="31"/>
      <c r="J17" s="31"/>
      <c r="K17" s="35"/>
    </row>
    <row r="18" spans="2:11" x14ac:dyDescent="0.35">
      <c r="B18" s="8" t="s">
        <v>402</v>
      </c>
      <c r="C18" s="57" t="s">
        <v>403</v>
      </c>
      <c r="D18" s="54" t="s">
        <v>404</v>
      </c>
      <c r="E18" s="6" t="s">
        <v>344</v>
      </c>
      <c r="F18" s="19">
        <v>4350297</v>
      </c>
      <c r="G18" s="24">
        <v>7962.78</v>
      </c>
      <c r="H18" s="24">
        <v>1.04</v>
      </c>
      <c r="I18" s="31"/>
      <c r="J18" s="31"/>
      <c r="K18" s="35"/>
    </row>
    <row r="19" spans="2:11" x14ac:dyDescent="0.35">
      <c r="B19" s="8" t="s">
        <v>329</v>
      </c>
      <c r="C19" s="57" t="s">
        <v>330</v>
      </c>
      <c r="D19" s="54" t="s">
        <v>331</v>
      </c>
      <c r="E19" s="6" t="s">
        <v>50</v>
      </c>
      <c r="F19" s="19">
        <v>3000000</v>
      </c>
      <c r="G19" s="24">
        <v>7867.5</v>
      </c>
      <c r="H19" s="24">
        <v>1.03</v>
      </c>
      <c r="I19" s="31"/>
      <c r="J19" s="31"/>
      <c r="K19" s="35"/>
    </row>
    <row r="20" spans="2:11" x14ac:dyDescent="0.35">
      <c r="B20" s="8" t="s">
        <v>427</v>
      </c>
      <c r="C20" s="57" t="s">
        <v>428</v>
      </c>
      <c r="D20" s="54" t="s">
        <v>429</v>
      </c>
      <c r="E20" s="6" t="s">
        <v>43</v>
      </c>
      <c r="F20" s="19">
        <v>8000000</v>
      </c>
      <c r="G20" s="24">
        <v>7690.4</v>
      </c>
      <c r="H20" s="24">
        <v>1</v>
      </c>
      <c r="I20" s="31"/>
      <c r="J20" s="31"/>
      <c r="K20" s="35"/>
    </row>
    <row r="21" spans="2:11" x14ac:dyDescent="0.35">
      <c r="B21" s="8" t="s">
        <v>384</v>
      </c>
      <c r="C21" s="57" t="s">
        <v>385</v>
      </c>
      <c r="D21" s="54" t="s">
        <v>386</v>
      </c>
      <c r="E21" s="6" t="s">
        <v>97</v>
      </c>
      <c r="F21" s="19">
        <v>1800000</v>
      </c>
      <c r="G21" s="24">
        <v>7375.5</v>
      </c>
      <c r="H21" s="24">
        <v>0.96</v>
      </c>
      <c r="I21" s="31"/>
      <c r="J21" s="31"/>
      <c r="K21" s="35"/>
    </row>
    <row r="22" spans="2:11" x14ac:dyDescent="0.35">
      <c r="B22" s="8" t="s">
        <v>72</v>
      </c>
      <c r="C22" s="57" t="s">
        <v>73</v>
      </c>
      <c r="D22" s="54" t="s">
        <v>74</v>
      </c>
      <c r="E22" s="6" t="s">
        <v>43</v>
      </c>
      <c r="F22" s="19">
        <v>950000</v>
      </c>
      <c r="G22" s="24">
        <v>7329.25</v>
      </c>
      <c r="H22" s="24">
        <v>0.96</v>
      </c>
      <c r="I22" s="31"/>
      <c r="J22" s="31"/>
      <c r="K22" s="35"/>
    </row>
    <row r="23" spans="2:11" x14ac:dyDescent="0.35">
      <c r="B23" s="8" t="s">
        <v>984</v>
      </c>
      <c r="C23" s="57" t="s">
        <v>985</v>
      </c>
      <c r="D23" s="54" t="s">
        <v>986</v>
      </c>
      <c r="E23" s="6" t="s">
        <v>164</v>
      </c>
      <c r="F23" s="19">
        <v>1400000</v>
      </c>
      <c r="G23" s="24">
        <v>7091</v>
      </c>
      <c r="H23" s="24">
        <v>0.92</v>
      </c>
      <c r="I23" s="31"/>
      <c r="J23" s="31"/>
      <c r="K23" s="35"/>
    </row>
    <row r="24" spans="2:11" x14ac:dyDescent="0.35">
      <c r="B24" s="8" t="s">
        <v>393</v>
      </c>
      <c r="C24" s="57" t="s">
        <v>394</v>
      </c>
      <c r="D24" s="54" t="s">
        <v>395</v>
      </c>
      <c r="E24" s="6" t="s">
        <v>50</v>
      </c>
      <c r="F24" s="19">
        <v>465000</v>
      </c>
      <c r="G24" s="24">
        <v>6594.86</v>
      </c>
      <c r="H24" s="24">
        <v>0.86</v>
      </c>
      <c r="I24" s="31"/>
      <c r="J24" s="31"/>
      <c r="K24" s="35"/>
    </row>
    <row r="25" spans="2:11" x14ac:dyDescent="0.35">
      <c r="B25" s="8" t="s">
        <v>958</v>
      </c>
      <c r="C25" s="57" t="s">
        <v>959</v>
      </c>
      <c r="D25" s="54" t="s">
        <v>960</v>
      </c>
      <c r="E25" s="6" t="s">
        <v>93</v>
      </c>
      <c r="F25" s="19">
        <v>1916589</v>
      </c>
      <c r="G25" s="24">
        <v>6548.98</v>
      </c>
      <c r="H25" s="24">
        <v>0.85</v>
      </c>
      <c r="I25" s="31"/>
      <c r="J25" s="31"/>
      <c r="K25" s="35"/>
    </row>
    <row r="26" spans="2:11" x14ac:dyDescent="0.35">
      <c r="B26" s="8" t="s">
        <v>1027</v>
      </c>
      <c r="C26" s="57" t="s">
        <v>1028</v>
      </c>
      <c r="D26" s="54" t="s">
        <v>1029</v>
      </c>
      <c r="E26" s="6" t="s">
        <v>200</v>
      </c>
      <c r="F26" s="19">
        <v>5630100</v>
      </c>
      <c r="G26" s="24">
        <v>6484.75</v>
      </c>
      <c r="H26" s="24">
        <v>0.85</v>
      </c>
      <c r="I26" s="31"/>
      <c r="J26" s="31"/>
      <c r="K26" s="35"/>
    </row>
    <row r="27" spans="2:11" x14ac:dyDescent="0.35">
      <c r="B27" s="8" t="s">
        <v>408</v>
      </c>
      <c r="C27" s="57" t="s">
        <v>409</v>
      </c>
      <c r="D27" s="54" t="s">
        <v>410</v>
      </c>
      <c r="E27" s="6" t="s">
        <v>411</v>
      </c>
      <c r="F27" s="19">
        <v>2500000</v>
      </c>
      <c r="G27" s="24">
        <v>6159.5</v>
      </c>
      <c r="H27" s="24">
        <v>0.8</v>
      </c>
      <c r="I27" s="31"/>
      <c r="J27" s="31"/>
      <c r="K27" s="35"/>
    </row>
    <row r="28" spans="2:11" x14ac:dyDescent="0.35">
      <c r="B28" s="8" t="s">
        <v>1012</v>
      </c>
      <c r="C28" s="57" t="s">
        <v>1013</v>
      </c>
      <c r="D28" s="54" t="s">
        <v>1014</v>
      </c>
      <c r="E28" s="6" t="s">
        <v>215</v>
      </c>
      <c r="F28" s="19">
        <v>3500000</v>
      </c>
      <c r="G28" s="24">
        <v>6151.95</v>
      </c>
      <c r="H28" s="24">
        <v>0.8</v>
      </c>
      <c r="I28" s="31"/>
      <c r="J28" s="31"/>
      <c r="K28" s="35"/>
    </row>
    <row r="29" spans="2:11" x14ac:dyDescent="0.35">
      <c r="B29" s="8" t="s">
        <v>98</v>
      </c>
      <c r="C29" s="57" t="s">
        <v>99</v>
      </c>
      <c r="D29" s="54" t="s">
        <v>100</v>
      </c>
      <c r="E29" s="6" t="s">
        <v>50</v>
      </c>
      <c r="F29" s="19">
        <v>135247</v>
      </c>
      <c r="G29" s="24">
        <v>6074.42</v>
      </c>
      <c r="H29" s="24">
        <v>0.79</v>
      </c>
      <c r="I29" s="31"/>
      <c r="J29" s="31"/>
      <c r="K29" s="35"/>
    </row>
    <row r="30" spans="2:11" x14ac:dyDescent="0.35">
      <c r="B30" s="8" t="s">
        <v>47</v>
      </c>
      <c r="C30" s="57" t="s">
        <v>48</v>
      </c>
      <c r="D30" s="54" t="s">
        <v>49</v>
      </c>
      <c r="E30" s="6" t="s">
        <v>50</v>
      </c>
      <c r="F30" s="19">
        <v>380000</v>
      </c>
      <c r="G30" s="24">
        <v>5968.47</v>
      </c>
      <c r="H30" s="24">
        <v>0.78</v>
      </c>
      <c r="I30" s="31"/>
      <c r="J30" s="31"/>
      <c r="K30" s="35"/>
    </row>
    <row r="31" spans="2:11" x14ac:dyDescent="0.35">
      <c r="B31" s="8" t="s">
        <v>124</v>
      </c>
      <c r="C31" s="57" t="s">
        <v>125</v>
      </c>
      <c r="D31" s="54" t="s">
        <v>126</v>
      </c>
      <c r="E31" s="6" t="s">
        <v>127</v>
      </c>
      <c r="F31" s="19">
        <v>3300000</v>
      </c>
      <c r="G31" s="24">
        <v>5909.64</v>
      </c>
      <c r="H31" s="24">
        <v>0.77</v>
      </c>
      <c r="I31" s="31"/>
      <c r="J31" s="31"/>
      <c r="K31" s="35"/>
    </row>
    <row r="32" spans="2:11" x14ac:dyDescent="0.35">
      <c r="B32" s="8" t="s">
        <v>240</v>
      </c>
      <c r="C32" s="57" t="s">
        <v>241</v>
      </c>
      <c r="D32" s="54" t="s">
        <v>242</v>
      </c>
      <c r="E32" s="6" t="s">
        <v>164</v>
      </c>
      <c r="F32" s="19">
        <v>1000000</v>
      </c>
      <c r="G32" s="24">
        <v>5799</v>
      </c>
      <c r="H32" s="24">
        <v>0.76</v>
      </c>
      <c r="I32" s="31"/>
      <c r="J32" s="31"/>
      <c r="K32" s="35"/>
    </row>
    <row r="33" spans="2:11" x14ac:dyDescent="0.35">
      <c r="B33" s="8" t="s">
        <v>412</v>
      </c>
      <c r="C33" s="57" t="s">
        <v>413</v>
      </c>
      <c r="D33" s="54" t="s">
        <v>414</v>
      </c>
      <c r="E33" s="6" t="s">
        <v>86</v>
      </c>
      <c r="F33" s="19">
        <v>1012032</v>
      </c>
      <c r="G33" s="24">
        <v>5711.4</v>
      </c>
      <c r="H33" s="24">
        <v>0.74</v>
      </c>
      <c r="I33" s="31"/>
      <c r="J33" s="31"/>
      <c r="K33" s="35"/>
    </row>
    <row r="34" spans="2:11" x14ac:dyDescent="0.35">
      <c r="B34" s="8" t="s">
        <v>2166</v>
      </c>
      <c r="C34" s="57" t="s">
        <v>2167</v>
      </c>
      <c r="D34" s="54" t="s">
        <v>2168</v>
      </c>
      <c r="E34" s="6" t="s">
        <v>54</v>
      </c>
      <c r="F34" s="19">
        <v>561076</v>
      </c>
      <c r="G34" s="24">
        <v>5467.69</v>
      </c>
      <c r="H34" s="24">
        <v>0.71</v>
      </c>
      <c r="I34" s="31"/>
      <c r="J34" s="31"/>
      <c r="K34" s="35"/>
    </row>
    <row r="35" spans="2:11" x14ac:dyDescent="0.35">
      <c r="B35" s="8" t="s">
        <v>2169</v>
      </c>
      <c r="C35" s="57" t="s">
        <v>2170</v>
      </c>
      <c r="D35" s="54" t="s">
        <v>2171</v>
      </c>
      <c r="E35" s="6" t="s">
        <v>43</v>
      </c>
      <c r="F35" s="19">
        <v>3500000</v>
      </c>
      <c r="G35" s="24">
        <v>5119.8</v>
      </c>
      <c r="H35" s="24">
        <v>0.67</v>
      </c>
      <c r="I35" s="31"/>
      <c r="J35" s="31"/>
      <c r="K35" s="35"/>
    </row>
    <row r="36" spans="2:11" x14ac:dyDescent="0.35">
      <c r="B36" s="8" t="s">
        <v>2172</v>
      </c>
      <c r="C36" s="57" t="s">
        <v>2173</v>
      </c>
      <c r="D36" s="54" t="s">
        <v>2174</v>
      </c>
      <c r="E36" s="6" t="s">
        <v>115</v>
      </c>
      <c r="F36" s="19">
        <v>711574</v>
      </c>
      <c r="G36" s="24">
        <v>4837.99</v>
      </c>
      <c r="H36" s="24">
        <v>0.63</v>
      </c>
      <c r="I36" s="31"/>
      <c r="J36" s="31"/>
      <c r="K36" s="35"/>
    </row>
    <row r="37" spans="2:11" x14ac:dyDescent="0.35">
      <c r="B37" s="8" t="s">
        <v>993</v>
      </c>
      <c r="C37" s="57" t="s">
        <v>994</v>
      </c>
      <c r="D37" s="54" t="s">
        <v>995</v>
      </c>
      <c r="E37" s="6" t="s">
        <v>123</v>
      </c>
      <c r="F37" s="19">
        <v>3000000</v>
      </c>
      <c r="G37" s="24">
        <v>4615.8</v>
      </c>
      <c r="H37" s="24">
        <v>0.6</v>
      </c>
      <c r="I37" s="31"/>
      <c r="J37" s="31"/>
      <c r="K37" s="35"/>
    </row>
    <row r="38" spans="2:11" x14ac:dyDescent="0.35">
      <c r="B38" s="8" t="s">
        <v>44</v>
      </c>
      <c r="C38" s="57" t="s">
        <v>45</v>
      </c>
      <c r="D38" s="54" t="s">
        <v>46</v>
      </c>
      <c r="E38" s="6" t="s">
        <v>43</v>
      </c>
      <c r="F38" s="19">
        <v>320000</v>
      </c>
      <c r="G38" s="24">
        <v>4314.72</v>
      </c>
      <c r="H38" s="24">
        <v>0.56000000000000005</v>
      </c>
      <c r="I38" s="31"/>
      <c r="J38" s="31"/>
      <c r="K38" s="35"/>
    </row>
    <row r="39" spans="2:11" x14ac:dyDescent="0.35">
      <c r="B39" s="8" t="s">
        <v>132</v>
      </c>
      <c r="C39" s="57" t="s">
        <v>133</v>
      </c>
      <c r="D39" s="54" t="s">
        <v>134</v>
      </c>
      <c r="E39" s="6" t="s">
        <v>135</v>
      </c>
      <c r="F39" s="19">
        <v>639295</v>
      </c>
      <c r="G39" s="24">
        <v>4247.16</v>
      </c>
      <c r="H39" s="24">
        <v>0.55000000000000004</v>
      </c>
      <c r="I39" s="31"/>
      <c r="J39" s="31"/>
      <c r="K39" s="35"/>
    </row>
    <row r="40" spans="2:11" x14ac:dyDescent="0.35">
      <c r="B40" s="8" t="s">
        <v>2113</v>
      </c>
      <c r="C40" s="57" t="s">
        <v>2114</v>
      </c>
      <c r="D40" s="54" t="s">
        <v>2115</v>
      </c>
      <c r="E40" s="6" t="s">
        <v>67</v>
      </c>
      <c r="F40" s="19">
        <v>2310907</v>
      </c>
      <c r="G40" s="24">
        <v>4156.3999999999996</v>
      </c>
      <c r="H40" s="24">
        <v>0.54</v>
      </c>
      <c r="I40" s="31"/>
      <c r="J40" s="31"/>
      <c r="K40" s="35"/>
    </row>
    <row r="41" spans="2:11" x14ac:dyDescent="0.35">
      <c r="B41" s="8" t="s">
        <v>439</v>
      </c>
      <c r="C41" s="57" t="s">
        <v>440</v>
      </c>
      <c r="D41" s="54" t="s">
        <v>441</v>
      </c>
      <c r="E41" s="6" t="s">
        <v>86</v>
      </c>
      <c r="F41" s="19">
        <v>500000</v>
      </c>
      <c r="G41" s="24">
        <v>3997</v>
      </c>
      <c r="H41" s="24">
        <v>0.52</v>
      </c>
      <c r="I41" s="31"/>
      <c r="J41" s="31"/>
      <c r="K41" s="35"/>
    </row>
    <row r="42" spans="2:11" x14ac:dyDescent="0.35">
      <c r="B42" s="8" t="s">
        <v>2147</v>
      </c>
      <c r="C42" s="57" t="s">
        <v>2148</v>
      </c>
      <c r="D42" s="54" t="s">
        <v>2149</v>
      </c>
      <c r="E42" s="6" t="s">
        <v>160</v>
      </c>
      <c r="F42" s="19">
        <v>1374277</v>
      </c>
      <c r="G42" s="24">
        <v>3843.85</v>
      </c>
      <c r="H42" s="24">
        <v>0.5</v>
      </c>
      <c r="I42" s="31"/>
      <c r="J42" s="31"/>
      <c r="K42" s="35"/>
    </row>
    <row r="43" spans="2:11" x14ac:dyDescent="0.35">
      <c r="B43" s="8" t="s">
        <v>172</v>
      </c>
      <c r="C43" s="57" t="s">
        <v>173</v>
      </c>
      <c r="D43" s="54" t="s">
        <v>174</v>
      </c>
      <c r="E43" s="6" t="s">
        <v>160</v>
      </c>
      <c r="F43" s="19">
        <v>381643</v>
      </c>
      <c r="G43" s="24">
        <v>3777.88</v>
      </c>
      <c r="H43" s="24">
        <v>0.49</v>
      </c>
      <c r="I43" s="31"/>
      <c r="J43" s="31"/>
      <c r="K43" s="35"/>
    </row>
    <row r="44" spans="2:11" x14ac:dyDescent="0.35">
      <c r="B44" s="8" t="s">
        <v>484</v>
      </c>
      <c r="C44" s="57" t="s">
        <v>485</v>
      </c>
      <c r="D44" s="54" t="s">
        <v>486</v>
      </c>
      <c r="E44" s="6" t="s">
        <v>111</v>
      </c>
      <c r="F44" s="19">
        <v>430000</v>
      </c>
      <c r="G44" s="24">
        <v>3467.31</v>
      </c>
      <c r="H44" s="24">
        <v>0.45</v>
      </c>
      <c r="I44" s="31"/>
      <c r="J44" s="31"/>
      <c r="K44" s="35"/>
    </row>
    <row r="45" spans="2:11" x14ac:dyDescent="0.35">
      <c r="B45" s="8" t="s">
        <v>2175</v>
      </c>
      <c r="C45" s="57" t="s">
        <v>1215</v>
      </c>
      <c r="D45" s="54" t="s">
        <v>2176</v>
      </c>
      <c r="E45" s="6" t="s">
        <v>54</v>
      </c>
      <c r="F45" s="19">
        <v>1693793</v>
      </c>
      <c r="G45" s="24">
        <v>3260.72</v>
      </c>
      <c r="H45" s="24">
        <v>0.42</v>
      </c>
      <c r="I45" s="31"/>
      <c r="J45" s="31"/>
      <c r="K45" s="35"/>
    </row>
    <row r="46" spans="2:11" x14ac:dyDescent="0.35">
      <c r="B46" s="8" t="s">
        <v>259</v>
      </c>
      <c r="C46" s="57" t="s">
        <v>260</v>
      </c>
      <c r="D46" s="54" t="s">
        <v>261</v>
      </c>
      <c r="E46" s="6" t="s">
        <v>93</v>
      </c>
      <c r="F46" s="19">
        <v>525000</v>
      </c>
      <c r="G46" s="24">
        <v>3220.35</v>
      </c>
      <c r="H46" s="24">
        <v>0.42</v>
      </c>
      <c r="I46" s="31"/>
      <c r="J46" s="31"/>
      <c r="K46" s="35"/>
    </row>
    <row r="47" spans="2:11" x14ac:dyDescent="0.35">
      <c r="B47" s="8" t="s">
        <v>2150</v>
      </c>
      <c r="C47" s="57" t="s">
        <v>2151</v>
      </c>
      <c r="D47" s="54" t="s">
        <v>2152</v>
      </c>
      <c r="E47" s="6" t="s">
        <v>43</v>
      </c>
      <c r="F47" s="19">
        <v>1960755</v>
      </c>
      <c r="G47" s="24">
        <v>3081.91</v>
      </c>
      <c r="H47" s="24">
        <v>0.4</v>
      </c>
      <c r="I47" s="31"/>
      <c r="J47" s="31"/>
      <c r="K47" s="35"/>
    </row>
    <row r="48" spans="2:11" x14ac:dyDescent="0.35">
      <c r="B48" s="8" t="s">
        <v>256</v>
      </c>
      <c r="C48" s="57" t="s">
        <v>257</v>
      </c>
      <c r="D48" s="54" t="s">
        <v>258</v>
      </c>
      <c r="E48" s="6" t="s">
        <v>252</v>
      </c>
      <c r="F48" s="19">
        <v>160000</v>
      </c>
      <c r="G48" s="24">
        <v>2773.44</v>
      </c>
      <c r="H48" s="24">
        <v>0.36</v>
      </c>
      <c r="I48" s="31"/>
      <c r="J48" s="31"/>
      <c r="K48" s="35"/>
    </row>
    <row r="49" spans="2:11" x14ac:dyDescent="0.35">
      <c r="B49" s="8" t="s">
        <v>458</v>
      </c>
      <c r="C49" s="57" t="s">
        <v>459</v>
      </c>
      <c r="D49" s="54" t="s">
        <v>460</v>
      </c>
      <c r="E49" s="6" t="s">
        <v>67</v>
      </c>
      <c r="F49" s="19">
        <v>1300000</v>
      </c>
      <c r="G49" s="24">
        <v>2571.27</v>
      </c>
      <c r="H49" s="24">
        <v>0.34</v>
      </c>
      <c r="I49" s="31"/>
      <c r="J49" s="31"/>
      <c r="K49" s="35"/>
    </row>
    <row r="50" spans="2:11" x14ac:dyDescent="0.35">
      <c r="B50" s="8" t="s">
        <v>824</v>
      </c>
      <c r="C50" s="57" t="s">
        <v>825</v>
      </c>
      <c r="D50" s="54" t="s">
        <v>826</v>
      </c>
      <c r="E50" s="6" t="s">
        <v>271</v>
      </c>
      <c r="F50" s="19">
        <v>179171</v>
      </c>
      <c r="G50" s="24">
        <v>2510.7199999999998</v>
      </c>
      <c r="H50" s="24">
        <v>0.33</v>
      </c>
      <c r="I50" s="31"/>
      <c r="J50" s="31"/>
      <c r="K50" s="35"/>
    </row>
    <row r="51" spans="2:11" x14ac:dyDescent="0.35">
      <c r="B51" s="8" t="s">
        <v>1005</v>
      </c>
      <c r="C51" s="57" t="s">
        <v>1006</v>
      </c>
      <c r="D51" s="54" t="s">
        <v>1007</v>
      </c>
      <c r="E51" s="6" t="s">
        <v>156</v>
      </c>
      <c r="F51" s="19">
        <v>829665</v>
      </c>
      <c r="G51" s="24">
        <v>2432.58</v>
      </c>
      <c r="H51" s="24">
        <v>0.32</v>
      </c>
      <c r="I51" s="31"/>
      <c r="J51" s="31"/>
      <c r="K51" s="35"/>
    </row>
    <row r="52" spans="2:11" x14ac:dyDescent="0.35">
      <c r="B52" s="8" t="s">
        <v>228</v>
      </c>
      <c r="C52" s="57" t="s">
        <v>229</v>
      </c>
      <c r="D52" s="54" t="s">
        <v>230</v>
      </c>
      <c r="E52" s="6" t="s">
        <v>93</v>
      </c>
      <c r="F52" s="19">
        <v>147079</v>
      </c>
      <c r="G52" s="24">
        <v>2342.09</v>
      </c>
      <c r="H52" s="24">
        <v>0.31</v>
      </c>
      <c r="I52" s="31"/>
      <c r="J52" s="31"/>
      <c r="K52" s="35"/>
    </row>
    <row r="53" spans="2:11" x14ac:dyDescent="0.35">
      <c r="B53" s="8" t="s">
        <v>212</v>
      </c>
      <c r="C53" s="57" t="s">
        <v>213</v>
      </c>
      <c r="D53" s="54" t="s">
        <v>214</v>
      </c>
      <c r="E53" s="6" t="s">
        <v>215</v>
      </c>
      <c r="F53" s="19">
        <v>56794</v>
      </c>
      <c r="G53" s="24">
        <v>2279.65</v>
      </c>
      <c r="H53" s="24">
        <v>0.3</v>
      </c>
      <c r="I53" s="31"/>
      <c r="J53" s="31"/>
      <c r="K53" s="35"/>
    </row>
    <row r="54" spans="2:11" x14ac:dyDescent="0.35">
      <c r="B54" s="8" t="s">
        <v>436</v>
      </c>
      <c r="C54" s="57" t="s">
        <v>437</v>
      </c>
      <c r="D54" s="54" t="s">
        <v>438</v>
      </c>
      <c r="E54" s="6" t="s">
        <v>156</v>
      </c>
      <c r="F54" s="19">
        <v>738287</v>
      </c>
      <c r="G54" s="24">
        <v>2207.85</v>
      </c>
      <c r="H54" s="24">
        <v>0.28999999999999998</v>
      </c>
      <c r="I54" s="31"/>
      <c r="J54" s="31"/>
      <c r="K54" s="35"/>
    </row>
    <row r="55" spans="2:11" x14ac:dyDescent="0.35">
      <c r="B55" s="8" t="s">
        <v>2177</v>
      </c>
      <c r="C55" s="57" t="s">
        <v>2178</v>
      </c>
      <c r="D55" s="54" t="s">
        <v>2179</v>
      </c>
      <c r="E55" s="6" t="s">
        <v>127</v>
      </c>
      <c r="F55" s="19">
        <v>70726</v>
      </c>
      <c r="G55" s="24">
        <v>2058.66</v>
      </c>
      <c r="H55" s="24">
        <v>0.27</v>
      </c>
      <c r="I55" s="31"/>
      <c r="J55" s="31"/>
      <c r="K55" s="35"/>
    </row>
    <row r="56" spans="2:11" x14ac:dyDescent="0.35">
      <c r="B56" s="8" t="s">
        <v>449</v>
      </c>
      <c r="C56" s="57" t="s">
        <v>450</v>
      </c>
      <c r="D56" s="54" t="s">
        <v>451</v>
      </c>
      <c r="E56" s="6" t="s">
        <v>43</v>
      </c>
      <c r="F56" s="19">
        <v>3465000</v>
      </c>
      <c r="G56" s="24">
        <v>1905.06</v>
      </c>
      <c r="H56" s="24">
        <v>0.25</v>
      </c>
      <c r="I56" s="31"/>
      <c r="J56" s="31"/>
      <c r="K56" s="35"/>
    </row>
    <row r="57" spans="2:11" x14ac:dyDescent="0.35">
      <c r="B57" s="8" t="s">
        <v>442</v>
      </c>
      <c r="C57" s="57" t="s">
        <v>443</v>
      </c>
      <c r="D57" s="54" t="s">
        <v>444</v>
      </c>
      <c r="E57" s="6" t="s">
        <v>445</v>
      </c>
      <c r="F57" s="19">
        <v>500000</v>
      </c>
      <c r="G57" s="24">
        <v>1071.4000000000001</v>
      </c>
      <c r="H57" s="24">
        <v>0.14000000000000001</v>
      </c>
      <c r="I57" s="31"/>
      <c r="J57" s="31"/>
      <c r="K57" s="35"/>
    </row>
    <row r="58" spans="2:11" x14ac:dyDescent="0.35">
      <c r="B58" s="8" t="s">
        <v>2180</v>
      </c>
      <c r="C58" s="57" t="s">
        <v>2181</v>
      </c>
      <c r="D58" s="54" t="s">
        <v>2182</v>
      </c>
      <c r="E58" s="6" t="s">
        <v>160</v>
      </c>
      <c r="F58" s="19">
        <v>677027</v>
      </c>
      <c r="G58" s="24">
        <v>803.97</v>
      </c>
      <c r="H58" s="24">
        <v>0.1</v>
      </c>
      <c r="I58" s="31"/>
      <c r="J58" s="31"/>
      <c r="K58" s="35"/>
    </row>
    <row r="59" spans="2:11" x14ac:dyDescent="0.35">
      <c r="B59" s="8" t="s">
        <v>913</v>
      </c>
      <c r="C59" s="57" t="s">
        <v>914</v>
      </c>
      <c r="D59" s="54" t="s">
        <v>915</v>
      </c>
      <c r="E59" s="6" t="s">
        <v>494</v>
      </c>
      <c r="F59" s="19">
        <v>75000</v>
      </c>
      <c r="G59" s="24">
        <v>684.41</v>
      </c>
      <c r="H59" s="24">
        <v>0.09</v>
      </c>
      <c r="I59" s="31"/>
      <c r="J59" s="31"/>
      <c r="K59" s="35"/>
    </row>
    <row r="60" spans="2:11" x14ac:dyDescent="0.35">
      <c r="B60" s="8" t="s">
        <v>310</v>
      </c>
      <c r="C60" s="57" t="s">
        <v>311</v>
      </c>
      <c r="D60" s="54" t="s">
        <v>312</v>
      </c>
      <c r="E60" s="6" t="s">
        <v>67</v>
      </c>
      <c r="F60" s="19">
        <v>22541</v>
      </c>
      <c r="G60" s="24">
        <v>69.38</v>
      </c>
      <c r="H60" s="24">
        <v>0.01</v>
      </c>
      <c r="I60" s="31"/>
      <c r="J60" s="31"/>
      <c r="K60" s="35"/>
    </row>
    <row r="61" spans="2:11" x14ac:dyDescent="0.35">
      <c r="C61" s="58" t="s">
        <v>175</v>
      </c>
      <c r="D61" s="54"/>
      <c r="E61" s="6"/>
      <c r="F61" s="19"/>
      <c r="G61" s="25">
        <f>SUM(XDO_?FINAL_MV?170?)</f>
        <v>284379.76999999996</v>
      </c>
      <c r="H61" s="25">
        <f>SUM(XDO_?FINAL_PER_NET?170?)</f>
        <v>37.060000000000016</v>
      </c>
      <c r="I61" s="31"/>
      <c r="J61" s="31"/>
      <c r="K61" s="35"/>
    </row>
    <row r="62" spans="2:11" x14ac:dyDescent="0.35">
      <c r="C62" s="57"/>
      <c r="D62" s="54"/>
      <c r="E62" s="6"/>
      <c r="F62" s="19"/>
      <c r="G62" s="24"/>
      <c r="H62" s="24"/>
      <c r="I62" s="31"/>
      <c r="J62" s="31"/>
      <c r="K62" s="35"/>
    </row>
    <row r="63" spans="2:11" x14ac:dyDescent="0.35">
      <c r="C63" s="58" t="s">
        <v>3</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C65" s="58" t="s">
        <v>4</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9" t="s">
        <v>578</v>
      </c>
      <c r="D67" s="54"/>
      <c r="E67" s="6"/>
      <c r="F67" s="19"/>
      <c r="G67" s="24"/>
      <c r="H67" s="24"/>
      <c r="I67" s="31"/>
      <c r="J67" s="31"/>
      <c r="K67" s="35"/>
    </row>
    <row r="68" spans="1:11" x14ac:dyDescent="0.35">
      <c r="B68" s="8" t="s">
        <v>579</v>
      </c>
      <c r="C68" s="57" t="s">
        <v>580</v>
      </c>
      <c r="D68" s="54" t="s">
        <v>581</v>
      </c>
      <c r="E68" s="6" t="s">
        <v>542</v>
      </c>
      <c r="F68" s="19">
        <v>2600000</v>
      </c>
      <c r="G68" s="24">
        <v>3250</v>
      </c>
      <c r="H68" s="24">
        <v>0.42</v>
      </c>
      <c r="I68" s="31"/>
      <c r="J68" s="31"/>
      <c r="K68" s="35"/>
    </row>
    <row r="69" spans="1:11" x14ac:dyDescent="0.35">
      <c r="C69" s="58" t="s">
        <v>175</v>
      </c>
      <c r="D69" s="54"/>
      <c r="E69" s="6"/>
      <c r="F69" s="19"/>
      <c r="G69" s="25">
        <v>3250</v>
      </c>
      <c r="H69" s="25">
        <v>0.42</v>
      </c>
      <c r="I69" s="31"/>
      <c r="J69" s="31"/>
      <c r="K69" s="35"/>
    </row>
    <row r="70" spans="1:11" x14ac:dyDescent="0.35">
      <c r="C70" s="57"/>
      <c r="D70" s="54"/>
      <c r="E70" s="6"/>
      <c r="F70" s="19"/>
      <c r="G70" s="24"/>
      <c r="H70" s="24"/>
      <c r="I70" s="31"/>
      <c r="J70" s="31"/>
      <c r="K70" s="35"/>
    </row>
    <row r="71" spans="1:11" x14ac:dyDescent="0.35">
      <c r="C71" s="59" t="s">
        <v>585</v>
      </c>
      <c r="D71" s="54"/>
      <c r="E71" s="6"/>
      <c r="F71" s="19"/>
      <c r="G71" s="24"/>
      <c r="H71" s="24"/>
      <c r="I71" s="31"/>
      <c r="J71" s="31"/>
      <c r="K71" s="35"/>
    </row>
    <row r="72" spans="1:11" x14ac:dyDescent="0.35">
      <c r="B72" s="8" t="s">
        <v>2183</v>
      </c>
      <c r="C72" s="57" t="s">
        <v>2184</v>
      </c>
      <c r="D72" s="54" t="s">
        <v>2185</v>
      </c>
      <c r="E72" s="6" t="s">
        <v>156</v>
      </c>
      <c r="F72" s="19">
        <v>7664234</v>
      </c>
      <c r="G72" s="24">
        <v>22197.919999999998</v>
      </c>
      <c r="H72" s="24">
        <v>2.89</v>
      </c>
      <c r="I72" s="31"/>
      <c r="J72" s="31"/>
      <c r="K72" s="35"/>
    </row>
    <row r="73" spans="1:11" x14ac:dyDescent="0.35">
      <c r="B73" s="8" t="s">
        <v>586</v>
      </c>
      <c r="C73" s="57" t="s">
        <v>587</v>
      </c>
      <c r="D73" s="54" t="s">
        <v>588</v>
      </c>
      <c r="E73" s="6" t="s">
        <v>156</v>
      </c>
      <c r="F73" s="19">
        <v>4900000</v>
      </c>
      <c r="G73" s="24">
        <v>17909.009999999998</v>
      </c>
      <c r="H73" s="24">
        <v>2.33</v>
      </c>
      <c r="I73" s="31"/>
      <c r="J73" s="31"/>
      <c r="K73" s="35"/>
    </row>
    <row r="74" spans="1:11" x14ac:dyDescent="0.35">
      <c r="C74" s="58" t="s">
        <v>175</v>
      </c>
      <c r="D74" s="54"/>
      <c r="E74" s="6"/>
      <c r="F74" s="19"/>
      <c r="G74" s="25">
        <v>40106.93</v>
      </c>
      <c r="H74" s="25">
        <v>5.22</v>
      </c>
      <c r="I74" s="31"/>
      <c r="J74" s="31"/>
      <c r="K74" s="35"/>
    </row>
    <row r="75" spans="1:11" x14ac:dyDescent="0.35">
      <c r="C75" s="57"/>
      <c r="D75" s="54"/>
      <c r="E75" s="6"/>
      <c r="F75" s="19"/>
      <c r="G75" s="24"/>
      <c r="H75" s="24"/>
      <c r="I75" s="31"/>
      <c r="J75" s="31"/>
      <c r="K75" s="35"/>
    </row>
    <row r="76" spans="1:11" x14ac:dyDescent="0.35">
      <c r="C76" s="59" t="s">
        <v>5138</v>
      </c>
      <c r="D76" s="54"/>
      <c r="E76" s="6"/>
      <c r="F76" s="19"/>
      <c r="G76" s="24"/>
      <c r="H76" s="24"/>
      <c r="I76" s="31"/>
      <c r="J76" s="31"/>
      <c r="K76" s="35"/>
    </row>
    <row r="77" spans="1:11" x14ac:dyDescent="0.35">
      <c r="B77" s="8" t="s">
        <v>2164</v>
      </c>
      <c r="C77" s="57" t="s">
        <v>80</v>
      </c>
      <c r="D77" s="54" t="s">
        <v>2165</v>
      </c>
      <c r="E77" s="6" t="s">
        <v>82</v>
      </c>
      <c r="F77" s="19">
        <v>6000</v>
      </c>
      <c r="G77" s="24">
        <v>6813.4</v>
      </c>
      <c r="H77" s="24">
        <v>0.89</v>
      </c>
      <c r="I77" s="31">
        <v>8.0749999999999993</v>
      </c>
      <c r="J77" s="31"/>
      <c r="K77" s="35" t="s">
        <v>593</v>
      </c>
    </row>
    <row r="78" spans="1:11" x14ac:dyDescent="0.35">
      <c r="C78" s="58" t="s">
        <v>175</v>
      </c>
      <c r="D78" s="54"/>
      <c r="E78" s="6"/>
      <c r="F78" s="19"/>
      <c r="G78" s="25">
        <v>6813.4</v>
      </c>
      <c r="H78" s="25">
        <v>0.89</v>
      </c>
      <c r="I78" s="31"/>
      <c r="J78" s="31"/>
      <c r="K78" s="35"/>
    </row>
    <row r="79" spans="1:11" x14ac:dyDescent="0.35">
      <c r="C79" s="57"/>
      <c r="D79" s="54"/>
      <c r="E79" s="6"/>
      <c r="F79" s="19"/>
      <c r="G79" s="24"/>
      <c r="H79" s="24"/>
      <c r="I79" s="31"/>
      <c r="J79" s="31"/>
      <c r="K79" s="35"/>
    </row>
    <row r="80" spans="1:11" x14ac:dyDescent="0.35">
      <c r="A80" s="10"/>
      <c r="B80" s="28"/>
      <c r="C80" s="58" t="s">
        <v>5</v>
      </c>
      <c r="D80" s="54"/>
      <c r="E80" s="6"/>
      <c r="F80" s="19"/>
      <c r="G80" s="24"/>
      <c r="H80" s="24"/>
      <c r="I80" s="31"/>
      <c r="J80" s="31"/>
      <c r="K80" s="35"/>
    </row>
    <row r="81" spans="2:11" x14ac:dyDescent="0.35">
      <c r="C81" s="59" t="s">
        <v>6</v>
      </c>
      <c r="D81" s="54"/>
      <c r="E81" s="6"/>
      <c r="F81" s="19"/>
      <c r="G81" s="24"/>
      <c r="H81" s="24"/>
      <c r="I81" s="31"/>
      <c r="J81" s="31"/>
      <c r="K81" s="35"/>
    </row>
    <row r="82" spans="2:11" x14ac:dyDescent="0.35">
      <c r="B82" s="8" t="s">
        <v>664</v>
      </c>
      <c r="C82" s="57" t="s">
        <v>603</v>
      </c>
      <c r="D82" s="54" t="s">
        <v>665</v>
      </c>
      <c r="E82" s="6" t="s">
        <v>605</v>
      </c>
      <c r="F82" s="19">
        <v>20000</v>
      </c>
      <c r="G82" s="24">
        <v>20507.52</v>
      </c>
      <c r="H82" s="24">
        <v>2.67</v>
      </c>
      <c r="I82" s="31">
        <v>8.0460999999999991</v>
      </c>
      <c r="J82" s="31"/>
      <c r="K82" s="35"/>
    </row>
    <row r="83" spans="2:11" x14ac:dyDescent="0.35">
      <c r="B83" s="8" t="s">
        <v>625</v>
      </c>
      <c r="C83" s="57" t="s">
        <v>626</v>
      </c>
      <c r="D83" s="54" t="s">
        <v>627</v>
      </c>
      <c r="E83" s="6" t="s">
        <v>628</v>
      </c>
      <c r="F83" s="19">
        <v>20000</v>
      </c>
      <c r="G83" s="24">
        <v>20281.52</v>
      </c>
      <c r="H83" s="24">
        <v>2.64</v>
      </c>
      <c r="I83" s="31">
        <v>7.625</v>
      </c>
      <c r="J83" s="31"/>
      <c r="K83" s="35" t="s">
        <v>593</v>
      </c>
    </row>
    <row r="84" spans="2:11" x14ac:dyDescent="0.35">
      <c r="B84" s="8" t="s">
        <v>615</v>
      </c>
      <c r="C84" s="57" t="s">
        <v>616</v>
      </c>
      <c r="D84" s="54" t="s">
        <v>617</v>
      </c>
      <c r="E84" s="6" t="s">
        <v>618</v>
      </c>
      <c r="F84" s="19">
        <v>20000</v>
      </c>
      <c r="G84" s="24">
        <v>20128</v>
      </c>
      <c r="H84" s="24">
        <v>2.62</v>
      </c>
      <c r="I84" s="31">
        <v>8.2650000000000006</v>
      </c>
      <c r="J84" s="31"/>
      <c r="K84" s="35" t="s">
        <v>593</v>
      </c>
    </row>
    <row r="85" spans="2:11" x14ac:dyDescent="0.35">
      <c r="B85" s="8" t="s">
        <v>2186</v>
      </c>
      <c r="C85" s="57" t="s">
        <v>80</v>
      </c>
      <c r="D85" s="54" t="s">
        <v>2187</v>
      </c>
      <c r="E85" s="6" t="s">
        <v>628</v>
      </c>
      <c r="F85" s="19">
        <v>20000</v>
      </c>
      <c r="G85" s="24">
        <v>20044.86</v>
      </c>
      <c r="H85" s="24">
        <v>2.61</v>
      </c>
      <c r="I85" s="31">
        <v>9</v>
      </c>
      <c r="J85" s="31"/>
      <c r="K85" s="35"/>
    </row>
    <row r="86" spans="2:11" x14ac:dyDescent="0.35">
      <c r="B86" s="8" t="s">
        <v>1778</v>
      </c>
      <c r="C86" s="57" t="s">
        <v>1779</v>
      </c>
      <c r="D86" s="54" t="s">
        <v>1780</v>
      </c>
      <c r="E86" s="6" t="s">
        <v>681</v>
      </c>
      <c r="F86" s="19">
        <v>16000</v>
      </c>
      <c r="G86" s="24">
        <v>16066.61</v>
      </c>
      <c r="H86" s="24">
        <v>2.09</v>
      </c>
      <c r="I86" s="31">
        <v>8.1750000000000007</v>
      </c>
      <c r="J86" s="31"/>
      <c r="K86" s="35" t="s">
        <v>593</v>
      </c>
    </row>
    <row r="87" spans="2:11" x14ac:dyDescent="0.35">
      <c r="B87" s="8" t="s">
        <v>678</v>
      </c>
      <c r="C87" s="57" t="s">
        <v>679</v>
      </c>
      <c r="D87" s="54" t="s">
        <v>680</v>
      </c>
      <c r="E87" s="6" t="s">
        <v>681</v>
      </c>
      <c r="F87" s="19">
        <v>15000</v>
      </c>
      <c r="G87" s="24">
        <v>14979.09</v>
      </c>
      <c r="H87" s="24">
        <v>1.95</v>
      </c>
      <c r="I87" s="31">
        <v>9.7249999999999996</v>
      </c>
      <c r="J87" s="31"/>
      <c r="K87" s="35" t="s">
        <v>593</v>
      </c>
    </row>
    <row r="88" spans="2:11" x14ac:dyDescent="0.35">
      <c r="B88" s="8" t="s">
        <v>2188</v>
      </c>
      <c r="C88" s="57" t="s">
        <v>2189</v>
      </c>
      <c r="D88" s="54" t="s">
        <v>2190</v>
      </c>
      <c r="E88" s="6" t="s">
        <v>1232</v>
      </c>
      <c r="F88" s="19">
        <v>12500</v>
      </c>
      <c r="G88" s="24">
        <v>12469.09</v>
      </c>
      <c r="H88" s="24">
        <v>1.62</v>
      </c>
      <c r="I88" s="31">
        <v>9.2712000000000003</v>
      </c>
      <c r="J88" s="31"/>
      <c r="K88" s="35" t="s">
        <v>593</v>
      </c>
    </row>
    <row r="89" spans="2:11" x14ac:dyDescent="0.35">
      <c r="B89" s="8" t="s">
        <v>2191</v>
      </c>
      <c r="C89" s="57" t="s">
        <v>1259</v>
      </c>
      <c r="D89" s="54" t="s">
        <v>2192</v>
      </c>
      <c r="E89" s="6" t="s">
        <v>605</v>
      </c>
      <c r="F89" s="19">
        <v>10000</v>
      </c>
      <c r="G89" s="24">
        <v>10049.629999999999</v>
      </c>
      <c r="H89" s="24">
        <v>1.31</v>
      </c>
      <c r="I89" s="31">
        <v>7.9175000000000004</v>
      </c>
      <c r="J89" s="31"/>
      <c r="K89" s="35" t="s">
        <v>593</v>
      </c>
    </row>
    <row r="90" spans="2:11" x14ac:dyDescent="0.35">
      <c r="B90" s="8" t="s">
        <v>792</v>
      </c>
      <c r="C90" s="57" t="s">
        <v>793</v>
      </c>
      <c r="D90" s="54" t="s">
        <v>794</v>
      </c>
      <c r="E90" s="6" t="s">
        <v>592</v>
      </c>
      <c r="F90" s="19">
        <v>100</v>
      </c>
      <c r="G90" s="24">
        <v>10015.83</v>
      </c>
      <c r="H90" s="24">
        <v>1.31</v>
      </c>
      <c r="I90" s="31">
        <v>7.3852000000000002</v>
      </c>
      <c r="J90" s="31">
        <v>7.37798435865</v>
      </c>
      <c r="K90" s="35" t="s">
        <v>593</v>
      </c>
    </row>
    <row r="91" spans="2:11" x14ac:dyDescent="0.35">
      <c r="B91" s="8" t="s">
        <v>666</v>
      </c>
      <c r="C91" s="57" t="s">
        <v>667</v>
      </c>
      <c r="D91" s="54" t="s">
        <v>668</v>
      </c>
      <c r="E91" s="6" t="s">
        <v>669</v>
      </c>
      <c r="F91" s="19">
        <v>9000</v>
      </c>
      <c r="G91" s="24">
        <v>8998.65</v>
      </c>
      <c r="H91" s="24">
        <v>1.17</v>
      </c>
      <c r="I91" s="31">
        <v>9.4358000000000004</v>
      </c>
      <c r="J91" s="31"/>
      <c r="K91" s="35" t="s">
        <v>593</v>
      </c>
    </row>
    <row r="92" spans="2:11" x14ac:dyDescent="0.35">
      <c r="B92" s="8" t="s">
        <v>2193</v>
      </c>
      <c r="C92" s="57" t="s">
        <v>80</v>
      </c>
      <c r="D92" s="54" t="s">
        <v>2194</v>
      </c>
      <c r="E92" s="6" t="s">
        <v>628</v>
      </c>
      <c r="F92" s="19">
        <v>7500</v>
      </c>
      <c r="G92" s="24">
        <v>7574.87</v>
      </c>
      <c r="H92" s="24">
        <v>0.99</v>
      </c>
      <c r="I92" s="31">
        <v>8.0299999999999994</v>
      </c>
      <c r="J92" s="31"/>
      <c r="K92" s="35" t="s">
        <v>593</v>
      </c>
    </row>
    <row r="93" spans="2:11" x14ac:dyDescent="0.35">
      <c r="B93" s="8" t="s">
        <v>1865</v>
      </c>
      <c r="C93" s="57" t="s">
        <v>642</v>
      </c>
      <c r="D93" s="54" t="s">
        <v>1866</v>
      </c>
      <c r="E93" s="6" t="s">
        <v>644</v>
      </c>
      <c r="F93" s="19">
        <v>7500</v>
      </c>
      <c r="G93" s="24">
        <v>7567.41</v>
      </c>
      <c r="H93" s="24">
        <v>0.99</v>
      </c>
      <c r="I93" s="31">
        <v>7.835</v>
      </c>
      <c r="J93" s="31"/>
      <c r="K93" s="35" t="s">
        <v>593</v>
      </c>
    </row>
    <row r="94" spans="2:11" x14ac:dyDescent="0.35">
      <c r="B94" s="8" t="s">
        <v>1869</v>
      </c>
      <c r="C94" s="57" t="s">
        <v>223</v>
      </c>
      <c r="D94" s="54" t="s">
        <v>1870</v>
      </c>
      <c r="E94" s="6" t="s">
        <v>605</v>
      </c>
      <c r="F94" s="19">
        <v>7500</v>
      </c>
      <c r="G94" s="24">
        <v>7553.39</v>
      </c>
      <c r="H94" s="24">
        <v>0.98</v>
      </c>
      <c r="I94" s="31">
        <v>8.3800000000000008</v>
      </c>
      <c r="J94" s="31"/>
      <c r="K94" s="35" t="s">
        <v>593</v>
      </c>
    </row>
    <row r="95" spans="2:11" x14ac:dyDescent="0.35">
      <c r="B95" s="8" t="s">
        <v>1838</v>
      </c>
      <c r="C95" s="57" t="s">
        <v>1839</v>
      </c>
      <c r="D95" s="54" t="s">
        <v>1840</v>
      </c>
      <c r="E95" s="6" t="s">
        <v>592</v>
      </c>
      <c r="F95" s="19">
        <v>5000</v>
      </c>
      <c r="G95" s="24">
        <v>5056.84</v>
      </c>
      <c r="H95" s="24">
        <v>0.66</v>
      </c>
      <c r="I95" s="31">
        <v>7.7249999999999996</v>
      </c>
      <c r="J95" s="31"/>
      <c r="K95" s="35" t="s">
        <v>593</v>
      </c>
    </row>
    <row r="96" spans="2:11" x14ac:dyDescent="0.35">
      <c r="B96" s="8" t="s">
        <v>1831</v>
      </c>
      <c r="C96" s="57" t="s">
        <v>1832</v>
      </c>
      <c r="D96" s="54" t="s">
        <v>1833</v>
      </c>
      <c r="E96" s="6" t="s">
        <v>592</v>
      </c>
      <c r="F96" s="19">
        <v>5000</v>
      </c>
      <c r="G96" s="24">
        <v>5045.67</v>
      </c>
      <c r="H96" s="24">
        <v>0.66</v>
      </c>
      <c r="I96" s="31">
        <v>7.71</v>
      </c>
      <c r="J96" s="31"/>
      <c r="K96" s="35" t="s">
        <v>593</v>
      </c>
    </row>
    <row r="97" spans="2:11" x14ac:dyDescent="0.35">
      <c r="B97" s="8" t="s">
        <v>2195</v>
      </c>
      <c r="C97" s="57" t="s">
        <v>1845</v>
      </c>
      <c r="D97" s="54" t="s">
        <v>2196</v>
      </c>
      <c r="E97" s="6" t="s">
        <v>592</v>
      </c>
      <c r="F97" s="19">
        <v>5000</v>
      </c>
      <c r="G97" s="24">
        <v>5040.09</v>
      </c>
      <c r="H97" s="24">
        <v>0.66</v>
      </c>
      <c r="I97" s="31">
        <v>7.8228999999999997</v>
      </c>
      <c r="J97" s="31"/>
      <c r="K97" s="35" t="s">
        <v>593</v>
      </c>
    </row>
    <row r="98" spans="2:11" x14ac:dyDescent="0.35">
      <c r="B98" s="8" t="s">
        <v>2197</v>
      </c>
      <c r="C98" s="57" t="s">
        <v>704</v>
      </c>
      <c r="D98" s="54" t="s">
        <v>2198</v>
      </c>
      <c r="E98" s="6" t="s">
        <v>787</v>
      </c>
      <c r="F98" s="19">
        <v>5000</v>
      </c>
      <c r="G98" s="24">
        <v>5035.8999999999996</v>
      </c>
      <c r="H98" s="24">
        <v>0.66</v>
      </c>
      <c r="I98" s="31">
        <v>9.4568999999999992</v>
      </c>
      <c r="J98" s="31"/>
      <c r="K98" s="35" t="s">
        <v>593</v>
      </c>
    </row>
    <row r="99" spans="2:11" x14ac:dyDescent="0.35">
      <c r="B99" s="8" t="s">
        <v>788</v>
      </c>
      <c r="C99" s="57" t="s">
        <v>789</v>
      </c>
      <c r="D99" s="54" t="s">
        <v>790</v>
      </c>
      <c r="E99" s="6" t="s">
        <v>791</v>
      </c>
      <c r="F99" s="19">
        <v>5000</v>
      </c>
      <c r="G99" s="24">
        <v>5025.9399999999996</v>
      </c>
      <c r="H99" s="24">
        <v>0.65</v>
      </c>
      <c r="I99" s="31">
        <v>9.2835999999999999</v>
      </c>
      <c r="J99" s="31"/>
      <c r="K99" s="35" t="s">
        <v>593</v>
      </c>
    </row>
    <row r="100" spans="2:11" x14ac:dyDescent="0.35">
      <c r="B100" s="8" t="s">
        <v>2199</v>
      </c>
      <c r="C100" s="57" t="s">
        <v>226</v>
      </c>
      <c r="D100" s="54" t="s">
        <v>2200</v>
      </c>
      <c r="E100" s="6" t="s">
        <v>605</v>
      </c>
      <c r="F100" s="19">
        <v>4000</v>
      </c>
      <c r="G100" s="24">
        <v>4031.22</v>
      </c>
      <c r="H100" s="24">
        <v>0.53</v>
      </c>
      <c r="I100" s="31">
        <v>7.8867000000000003</v>
      </c>
      <c r="J100" s="31"/>
      <c r="K100" s="35" t="s">
        <v>593</v>
      </c>
    </row>
    <row r="101" spans="2:11" x14ac:dyDescent="0.35">
      <c r="B101" s="8" t="s">
        <v>1226</v>
      </c>
      <c r="C101" s="57" t="s">
        <v>1227</v>
      </c>
      <c r="D101" s="54" t="s">
        <v>1228</v>
      </c>
      <c r="E101" s="6" t="s">
        <v>618</v>
      </c>
      <c r="F101" s="19">
        <v>4000</v>
      </c>
      <c r="G101" s="24">
        <v>4004.66</v>
      </c>
      <c r="H101" s="24">
        <v>0.52</v>
      </c>
      <c r="I101" s="31">
        <v>8.2925000000000004</v>
      </c>
      <c r="J101" s="31"/>
      <c r="K101" s="35" t="s">
        <v>593</v>
      </c>
    </row>
    <row r="102" spans="2:11" x14ac:dyDescent="0.35">
      <c r="B102" s="8" t="s">
        <v>784</v>
      </c>
      <c r="C102" s="57" t="s">
        <v>785</v>
      </c>
      <c r="D102" s="54" t="s">
        <v>786</v>
      </c>
      <c r="E102" s="6" t="s">
        <v>787</v>
      </c>
      <c r="F102" s="19">
        <v>3000</v>
      </c>
      <c r="G102" s="24">
        <v>3007.13</v>
      </c>
      <c r="H102" s="24">
        <v>0.39</v>
      </c>
      <c r="I102" s="31">
        <v>9.7812000000000001</v>
      </c>
      <c r="J102" s="31"/>
      <c r="K102" s="35" t="s">
        <v>593</v>
      </c>
    </row>
    <row r="103" spans="2:11" x14ac:dyDescent="0.35">
      <c r="B103" s="8" t="s">
        <v>1147</v>
      </c>
      <c r="C103" s="57" t="s">
        <v>1148</v>
      </c>
      <c r="D103" s="54" t="s">
        <v>1149</v>
      </c>
      <c r="E103" s="6" t="s">
        <v>592</v>
      </c>
      <c r="F103" s="19">
        <v>2500</v>
      </c>
      <c r="G103" s="24">
        <v>2579.83</v>
      </c>
      <c r="H103" s="24">
        <v>0.34</v>
      </c>
      <c r="I103" s="31">
        <v>7.7253999999999996</v>
      </c>
      <c r="J103" s="31"/>
      <c r="K103" s="35" t="s">
        <v>593</v>
      </c>
    </row>
    <row r="104" spans="2:11" x14ac:dyDescent="0.35">
      <c r="B104" s="8" t="s">
        <v>2201</v>
      </c>
      <c r="C104" s="57" t="s">
        <v>1839</v>
      </c>
      <c r="D104" s="54" t="s">
        <v>2202</v>
      </c>
      <c r="E104" s="6" t="s">
        <v>592</v>
      </c>
      <c r="F104" s="19">
        <v>2500</v>
      </c>
      <c r="G104" s="24">
        <v>2532.67</v>
      </c>
      <c r="H104" s="24">
        <v>0.33</v>
      </c>
      <c r="I104" s="31">
        <v>8</v>
      </c>
      <c r="J104" s="31"/>
      <c r="K104" s="35" t="s">
        <v>593</v>
      </c>
    </row>
    <row r="105" spans="2:11" x14ac:dyDescent="0.35">
      <c r="B105" s="8" t="s">
        <v>701</v>
      </c>
      <c r="C105" s="57" t="s">
        <v>679</v>
      </c>
      <c r="D105" s="54" t="s">
        <v>702</v>
      </c>
      <c r="E105" s="6" t="s">
        <v>681</v>
      </c>
      <c r="F105" s="19">
        <v>2500</v>
      </c>
      <c r="G105" s="24">
        <v>2500.85</v>
      </c>
      <c r="H105" s="24">
        <v>0.33</v>
      </c>
      <c r="I105" s="31">
        <v>9.7248999999999999</v>
      </c>
      <c r="J105" s="31"/>
      <c r="K105" s="35" t="s">
        <v>593</v>
      </c>
    </row>
    <row r="106" spans="2:11" x14ac:dyDescent="0.35">
      <c r="B106" s="8" t="s">
        <v>1934</v>
      </c>
      <c r="C106" s="57" t="s">
        <v>759</v>
      </c>
      <c r="D106" s="54" t="s">
        <v>1935</v>
      </c>
      <c r="E106" s="6" t="s">
        <v>1936</v>
      </c>
      <c r="F106" s="19">
        <v>250</v>
      </c>
      <c r="G106" s="24">
        <v>2495.86</v>
      </c>
      <c r="H106" s="24">
        <v>0.33</v>
      </c>
      <c r="I106" s="31">
        <v>7.9996999999999998</v>
      </c>
      <c r="J106" s="31"/>
      <c r="K106" s="35"/>
    </row>
    <row r="107" spans="2:11" x14ac:dyDescent="0.35">
      <c r="B107" s="8" t="s">
        <v>2203</v>
      </c>
      <c r="C107" s="57" t="s">
        <v>1227</v>
      </c>
      <c r="D107" s="54" t="s">
        <v>2204</v>
      </c>
      <c r="E107" s="6" t="s">
        <v>791</v>
      </c>
      <c r="F107" s="19">
        <v>2400</v>
      </c>
      <c r="G107" s="24">
        <v>2413.14</v>
      </c>
      <c r="H107" s="24">
        <v>0.31</v>
      </c>
      <c r="I107" s="31">
        <v>8.7760999999999996</v>
      </c>
      <c r="J107" s="31"/>
      <c r="K107" s="35" t="s">
        <v>593</v>
      </c>
    </row>
    <row r="108" spans="2:11" x14ac:dyDescent="0.35">
      <c r="B108" s="8" t="s">
        <v>1776</v>
      </c>
      <c r="C108" s="57" t="s">
        <v>796</v>
      </c>
      <c r="D108" s="54" t="s">
        <v>1777</v>
      </c>
      <c r="E108" s="6" t="s">
        <v>644</v>
      </c>
      <c r="F108" s="19">
        <v>2300</v>
      </c>
      <c r="G108" s="24">
        <v>2306.54</v>
      </c>
      <c r="H108" s="24">
        <v>0.3</v>
      </c>
      <c r="I108" s="31">
        <v>8.1898</v>
      </c>
      <c r="J108" s="31"/>
      <c r="K108" s="35" t="s">
        <v>593</v>
      </c>
    </row>
    <row r="109" spans="2:11" x14ac:dyDescent="0.35">
      <c r="B109" s="8" t="s">
        <v>629</v>
      </c>
      <c r="C109" s="57" t="s">
        <v>223</v>
      </c>
      <c r="D109" s="54" t="s">
        <v>630</v>
      </c>
      <c r="E109" s="6" t="s">
        <v>605</v>
      </c>
      <c r="F109" s="19">
        <v>1500</v>
      </c>
      <c r="G109" s="24">
        <v>1503.96</v>
      </c>
      <c r="H109" s="24">
        <v>0.2</v>
      </c>
      <c r="I109" s="31">
        <v>8.0449000000000002</v>
      </c>
      <c r="J109" s="31"/>
      <c r="K109" s="35" t="s">
        <v>593</v>
      </c>
    </row>
    <row r="110" spans="2:11" x14ac:dyDescent="0.35">
      <c r="C110" s="58" t="s">
        <v>175</v>
      </c>
      <c r="D110" s="54"/>
      <c r="E110" s="6"/>
      <c r="F110" s="19"/>
      <c r="G110" s="25">
        <v>228816.77</v>
      </c>
      <c r="H110" s="25">
        <v>29.82</v>
      </c>
      <c r="I110" s="31"/>
      <c r="J110" s="31"/>
      <c r="K110" s="35"/>
    </row>
    <row r="111" spans="2:11" x14ac:dyDescent="0.35">
      <c r="C111" s="57"/>
      <c r="D111" s="54"/>
      <c r="E111" s="6"/>
      <c r="F111" s="19"/>
      <c r="G111" s="24"/>
      <c r="H111" s="24"/>
      <c r="I111" s="31"/>
      <c r="J111" s="31"/>
      <c r="K111" s="35"/>
    </row>
    <row r="112" spans="2:11" x14ac:dyDescent="0.35">
      <c r="C112" s="58" t="s">
        <v>7</v>
      </c>
      <c r="D112" s="54"/>
      <c r="E112" s="6"/>
      <c r="F112" s="19"/>
      <c r="G112" s="24" t="s">
        <v>2</v>
      </c>
      <c r="H112" s="24" t="s">
        <v>2</v>
      </c>
      <c r="I112" s="31"/>
      <c r="J112" s="31"/>
      <c r="K112" s="35"/>
    </row>
    <row r="113" spans="2:11" x14ac:dyDescent="0.35">
      <c r="C113" s="57"/>
      <c r="D113" s="54"/>
      <c r="E113" s="6"/>
      <c r="F113" s="19"/>
      <c r="G113" s="24"/>
      <c r="H113" s="24"/>
      <c r="I113" s="31"/>
      <c r="J113" s="31"/>
      <c r="K113" s="35"/>
    </row>
    <row r="114" spans="2:11" x14ac:dyDescent="0.35">
      <c r="C114" s="58" t="s">
        <v>8</v>
      </c>
      <c r="D114" s="54"/>
      <c r="E114" s="6"/>
      <c r="F114" s="19"/>
      <c r="G114" s="24" t="s">
        <v>2</v>
      </c>
      <c r="H114" s="24" t="s">
        <v>2</v>
      </c>
      <c r="I114" s="31"/>
      <c r="J114" s="31"/>
      <c r="K114" s="35"/>
    </row>
    <row r="115" spans="2:11" x14ac:dyDescent="0.35">
      <c r="C115" s="57"/>
      <c r="D115" s="54"/>
      <c r="E115" s="6"/>
      <c r="F115" s="19"/>
      <c r="G115" s="24"/>
      <c r="H115" s="24"/>
      <c r="I115" s="31"/>
      <c r="J115" s="31"/>
      <c r="K115" s="35"/>
    </row>
    <row r="116" spans="2:11" x14ac:dyDescent="0.35">
      <c r="C116" s="59" t="s">
        <v>9</v>
      </c>
      <c r="D116" s="54"/>
      <c r="E116" s="6"/>
      <c r="F116" s="19"/>
      <c r="G116" s="24"/>
      <c r="H116" s="24"/>
      <c r="I116" s="31"/>
      <c r="J116" s="31"/>
      <c r="K116" s="35"/>
    </row>
    <row r="117" spans="2:11" x14ac:dyDescent="0.35">
      <c r="B117" s="8" t="s">
        <v>809</v>
      </c>
      <c r="C117" s="57" t="s">
        <v>810</v>
      </c>
      <c r="D117" s="54" t="s">
        <v>811</v>
      </c>
      <c r="E117" s="6" t="s">
        <v>189</v>
      </c>
      <c r="F117" s="19">
        <v>15000000</v>
      </c>
      <c r="G117" s="24">
        <v>15788.03</v>
      </c>
      <c r="H117" s="24">
        <v>2.06</v>
      </c>
      <c r="I117" s="31">
        <v>7.0679812000000002</v>
      </c>
      <c r="J117" s="31"/>
      <c r="K117" s="35"/>
    </row>
    <row r="118" spans="2:11" x14ac:dyDescent="0.35">
      <c r="B118" s="8" t="s">
        <v>710</v>
      </c>
      <c r="C118" s="57" t="s">
        <v>711</v>
      </c>
      <c r="D118" s="54" t="s">
        <v>712</v>
      </c>
      <c r="E118" s="6" t="s">
        <v>189</v>
      </c>
      <c r="F118" s="19">
        <v>2500000</v>
      </c>
      <c r="G118" s="24">
        <v>2536.85</v>
      </c>
      <c r="H118" s="24">
        <v>0.33</v>
      </c>
      <c r="I118" s="31">
        <v>6.6871023999999997</v>
      </c>
      <c r="J118" s="31"/>
      <c r="K118" s="35"/>
    </row>
    <row r="119" spans="2:11" x14ac:dyDescent="0.35">
      <c r="C119" s="58" t="s">
        <v>175</v>
      </c>
      <c r="D119" s="54"/>
      <c r="E119" s="6"/>
      <c r="F119" s="19"/>
      <c r="G119" s="25">
        <v>18324.88</v>
      </c>
      <c r="H119" s="25">
        <v>2.39</v>
      </c>
      <c r="I119" s="31"/>
      <c r="J119" s="31"/>
      <c r="K119" s="35"/>
    </row>
    <row r="120" spans="2:11" x14ac:dyDescent="0.35">
      <c r="C120" s="57"/>
      <c r="D120" s="54"/>
      <c r="E120" s="6"/>
      <c r="F120" s="19"/>
      <c r="G120" s="24"/>
      <c r="H120" s="24"/>
      <c r="I120" s="31"/>
      <c r="J120" s="31"/>
      <c r="K120" s="35"/>
    </row>
    <row r="121" spans="2:11" x14ac:dyDescent="0.35">
      <c r="C121" s="59" t="s">
        <v>10</v>
      </c>
      <c r="D121" s="54"/>
      <c r="E121" s="6"/>
      <c r="F121" s="19"/>
      <c r="G121" s="24"/>
      <c r="H121" s="24"/>
      <c r="I121" s="31"/>
      <c r="J121" s="31"/>
      <c r="K121" s="35"/>
    </row>
    <row r="122" spans="2:11" x14ac:dyDescent="0.35">
      <c r="B122" s="8" t="s">
        <v>743</v>
      </c>
      <c r="C122" s="57" t="s">
        <v>744</v>
      </c>
      <c r="D122" s="54" t="s">
        <v>745</v>
      </c>
      <c r="E122" s="6" t="s">
        <v>189</v>
      </c>
      <c r="F122" s="19">
        <v>15000000</v>
      </c>
      <c r="G122" s="24">
        <v>15127.77</v>
      </c>
      <c r="H122" s="24">
        <v>1.97</v>
      </c>
      <c r="I122" s="31">
        <v>7.1431483</v>
      </c>
      <c r="J122" s="31"/>
      <c r="K122" s="35"/>
    </row>
    <row r="123" spans="2:11" x14ac:dyDescent="0.35">
      <c r="B123" s="8" t="s">
        <v>1903</v>
      </c>
      <c r="C123" s="57" t="s">
        <v>1904</v>
      </c>
      <c r="D123" s="54" t="s">
        <v>1905</v>
      </c>
      <c r="E123" s="6" t="s">
        <v>189</v>
      </c>
      <c r="F123" s="19">
        <v>5784200</v>
      </c>
      <c r="G123" s="24">
        <v>5945.63</v>
      </c>
      <c r="H123" s="24">
        <v>0.77</v>
      </c>
      <c r="I123" s="31">
        <v>7.1044394999999998</v>
      </c>
      <c r="J123" s="31"/>
      <c r="K123" s="35"/>
    </row>
    <row r="124" spans="2:11" x14ac:dyDescent="0.35">
      <c r="C124" s="58" t="s">
        <v>175</v>
      </c>
      <c r="D124" s="54"/>
      <c r="E124" s="6"/>
      <c r="F124" s="19"/>
      <c r="G124" s="25">
        <v>21073.4</v>
      </c>
      <c r="H124" s="25">
        <v>2.74</v>
      </c>
      <c r="I124" s="31"/>
      <c r="J124" s="31"/>
      <c r="K124" s="35"/>
    </row>
    <row r="125" spans="2:11" x14ac:dyDescent="0.35">
      <c r="C125" s="57"/>
      <c r="D125" s="54"/>
      <c r="E125" s="6"/>
      <c r="F125" s="19"/>
      <c r="G125" s="24"/>
      <c r="H125" s="24"/>
      <c r="I125" s="31"/>
      <c r="J125" s="31"/>
      <c r="K125" s="35"/>
    </row>
    <row r="126" spans="2:11" x14ac:dyDescent="0.35">
      <c r="C126" s="58" t="s">
        <v>11</v>
      </c>
      <c r="D126" s="54"/>
      <c r="E126" s="6"/>
      <c r="F126" s="19"/>
      <c r="G126" s="24"/>
      <c r="H126" s="24"/>
      <c r="I126" s="31"/>
      <c r="J126" s="31"/>
      <c r="K126" s="35"/>
    </row>
    <row r="127" spans="2:11" x14ac:dyDescent="0.35">
      <c r="C127" s="57"/>
      <c r="D127" s="54"/>
      <c r="E127" s="6"/>
      <c r="F127" s="19"/>
      <c r="G127" s="24"/>
      <c r="H127" s="24"/>
      <c r="I127" s="31"/>
      <c r="J127" s="31"/>
      <c r="K127" s="35"/>
    </row>
    <row r="128" spans="2:11" x14ac:dyDescent="0.35">
      <c r="C128" s="58" t="s">
        <v>13</v>
      </c>
      <c r="D128" s="54"/>
      <c r="E128" s="6"/>
      <c r="F128" s="19"/>
      <c r="G128" s="24" t="s">
        <v>2</v>
      </c>
      <c r="H128" s="24" t="s">
        <v>2</v>
      </c>
      <c r="I128" s="31"/>
      <c r="J128" s="31"/>
      <c r="K128" s="35"/>
    </row>
    <row r="129" spans="1:11" x14ac:dyDescent="0.35">
      <c r="C129" s="57"/>
      <c r="D129" s="54"/>
      <c r="E129" s="6"/>
      <c r="F129" s="19"/>
      <c r="G129" s="24"/>
      <c r="H129" s="24"/>
      <c r="I129" s="31"/>
      <c r="J129" s="31"/>
      <c r="K129" s="35"/>
    </row>
    <row r="130" spans="1:11" x14ac:dyDescent="0.35">
      <c r="C130" s="58" t="s">
        <v>14</v>
      </c>
      <c r="D130" s="54"/>
      <c r="E130" s="6"/>
      <c r="F130" s="19"/>
      <c r="G130" s="24" t="s">
        <v>2</v>
      </c>
      <c r="H130" s="24" t="s">
        <v>2</v>
      </c>
      <c r="I130" s="31"/>
      <c r="J130" s="31"/>
      <c r="K130" s="35"/>
    </row>
    <row r="131" spans="1:11" x14ac:dyDescent="0.35">
      <c r="C131" s="57"/>
      <c r="D131" s="54"/>
      <c r="E131" s="6"/>
      <c r="F131" s="19"/>
      <c r="G131" s="24"/>
      <c r="H131" s="24"/>
      <c r="I131" s="31"/>
      <c r="J131" s="31"/>
      <c r="K131" s="35"/>
    </row>
    <row r="132" spans="1:11" x14ac:dyDescent="0.35">
      <c r="C132" s="58" t="s">
        <v>15</v>
      </c>
      <c r="D132" s="54"/>
      <c r="E132" s="6"/>
      <c r="F132" s="19"/>
      <c r="G132" s="24" t="s">
        <v>2</v>
      </c>
      <c r="H132" s="24" t="s">
        <v>2</v>
      </c>
      <c r="I132" s="31"/>
      <c r="J132" s="31"/>
      <c r="K132" s="35"/>
    </row>
    <row r="133" spans="1:11" x14ac:dyDescent="0.35">
      <c r="C133" s="57"/>
      <c r="D133" s="54"/>
      <c r="E133" s="6"/>
      <c r="F133" s="19"/>
      <c r="G133" s="24"/>
      <c r="H133" s="24"/>
      <c r="I133" s="31"/>
      <c r="J133" s="31"/>
      <c r="K133" s="35"/>
    </row>
    <row r="134" spans="1:11" x14ac:dyDescent="0.35">
      <c r="C134" s="58" t="s">
        <v>16</v>
      </c>
      <c r="D134" s="54"/>
      <c r="E134" s="6"/>
      <c r="F134" s="19"/>
      <c r="G134" s="24" t="s">
        <v>2</v>
      </c>
      <c r="H134" s="24" t="s">
        <v>2</v>
      </c>
      <c r="I134" s="31"/>
      <c r="J134" s="31"/>
      <c r="K134" s="35"/>
    </row>
    <row r="135" spans="1:11" x14ac:dyDescent="0.35">
      <c r="C135" s="57"/>
      <c r="D135" s="54"/>
      <c r="E135" s="6"/>
      <c r="F135" s="19"/>
      <c r="G135" s="24"/>
      <c r="H135" s="24"/>
      <c r="I135" s="31"/>
      <c r="J135" s="31"/>
      <c r="K135" s="35"/>
    </row>
    <row r="136" spans="1:11" x14ac:dyDescent="0.35">
      <c r="C136" s="58" t="s">
        <v>17</v>
      </c>
      <c r="D136" s="54"/>
      <c r="E136" s="6"/>
      <c r="F136" s="19"/>
      <c r="G136" s="24" t="s">
        <v>2</v>
      </c>
      <c r="H136" s="24" t="s">
        <v>2</v>
      </c>
      <c r="I136" s="31"/>
      <c r="J136" s="31"/>
      <c r="K136" s="35"/>
    </row>
    <row r="137" spans="1:11" x14ac:dyDescent="0.35">
      <c r="C137" s="57"/>
      <c r="D137" s="54"/>
      <c r="E137" s="6"/>
      <c r="F137" s="19"/>
      <c r="G137" s="24"/>
      <c r="H137" s="24"/>
      <c r="I137" s="31"/>
      <c r="J137" s="31"/>
      <c r="K137" s="35"/>
    </row>
    <row r="138" spans="1:11" x14ac:dyDescent="0.35">
      <c r="A138" s="10"/>
      <c r="B138" s="28"/>
      <c r="C138" s="58" t="s">
        <v>18</v>
      </c>
      <c r="D138" s="54"/>
      <c r="E138" s="6"/>
      <c r="F138" s="19"/>
      <c r="G138" s="24"/>
      <c r="H138" s="24"/>
      <c r="I138" s="31"/>
      <c r="J138" s="31"/>
      <c r="K138" s="35"/>
    </row>
    <row r="139" spans="1:11" x14ac:dyDescent="0.35">
      <c r="C139" s="59" t="s">
        <v>19</v>
      </c>
      <c r="D139" s="54"/>
      <c r="E139" s="6"/>
      <c r="F139" s="19"/>
      <c r="G139" s="24"/>
      <c r="H139" s="24"/>
      <c r="I139" s="31"/>
      <c r="J139" s="31"/>
      <c r="K139" s="35"/>
    </row>
    <row r="140" spans="1:11" x14ac:dyDescent="0.35">
      <c r="B140" s="8" t="s">
        <v>2205</v>
      </c>
      <c r="C140" s="57" t="s">
        <v>2206</v>
      </c>
      <c r="D140" s="54" t="s">
        <v>2207</v>
      </c>
      <c r="E140" s="6" t="s">
        <v>215</v>
      </c>
      <c r="F140" s="19">
        <v>95241000</v>
      </c>
      <c r="G140" s="24">
        <v>73002.23</v>
      </c>
      <c r="H140" s="24">
        <v>9.51</v>
      </c>
      <c r="I140" s="31"/>
      <c r="J140" s="31"/>
      <c r="K140" s="35"/>
    </row>
    <row r="141" spans="1:11" x14ac:dyDescent="0.35">
      <c r="B141" s="8" t="s">
        <v>2208</v>
      </c>
      <c r="C141" s="57" t="s">
        <v>2209</v>
      </c>
      <c r="D141" s="54" t="s">
        <v>2210</v>
      </c>
      <c r="E141" s="6" t="s">
        <v>215</v>
      </c>
      <c r="F141" s="19">
        <v>41296178</v>
      </c>
      <c r="G141" s="24">
        <v>41304.44</v>
      </c>
      <c r="H141" s="24">
        <v>5.38</v>
      </c>
      <c r="I141" s="31"/>
      <c r="J141" s="31"/>
      <c r="K141" s="35"/>
    </row>
    <row r="142" spans="1:11" x14ac:dyDescent="0.35">
      <c r="B142" s="8" t="s">
        <v>2211</v>
      </c>
      <c r="C142" s="57" t="s">
        <v>2212</v>
      </c>
      <c r="D142" s="54" t="s">
        <v>2213</v>
      </c>
      <c r="E142" s="6" t="s">
        <v>215</v>
      </c>
      <c r="F142" s="19">
        <v>26730000</v>
      </c>
      <c r="G142" s="24">
        <v>26088.48</v>
      </c>
      <c r="H142" s="24">
        <v>3.4</v>
      </c>
      <c r="I142" s="31"/>
      <c r="J142" s="31"/>
      <c r="K142" s="35"/>
    </row>
    <row r="143" spans="1:11" x14ac:dyDescent="0.35">
      <c r="C143" s="58" t="s">
        <v>175</v>
      </c>
      <c r="D143" s="54"/>
      <c r="E143" s="6"/>
      <c r="F143" s="19"/>
      <c r="G143" s="25">
        <v>140395.15</v>
      </c>
      <c r="H143" s="25">
        <v>18.29</v>
      </c>
      <c r="I143" s="31"/>
      <c r="J143" s="31"/>
      <c r="K143" s="35"/>
    </row>
    <row r="144" spans="1:11" x14ac:dyDescent="0.35">
      <c r="C144" s="57"/>
      <c r="D144" s="54"/>
      <c r="E144" s="6"/>
      <c r="F144" s="19"/>
      <c r="G144" s="24"/>
      <c r="H144" s="24"/>
      <c r="I144" s="31"/>
      <c r="J144" s="31"/>
      <c r="K144" s="35"/>
    </row>
    <row r="145" spans="1:54" x14ac:dyDescent="0.35">
      <c r="C145" s="58" t="s">
        <v>20</v>
      </c>
      <c r="D145" s="54"/>
      <c r="E145" s="6"/>
      <c r="F145" s="19"/>
      <c r="G145" s="24" t="s">
        <v>2</v>
      </c>
      <c r="H145" s="24" t="s">
        <v>2</v>
      </c>
      <c r="I145" s="31"/>
      <c r="J145" s="31"/>
      <c r="K145" s="35"/>
    </row>
    <row r="146" spans="1:54" x14ac:dyDescent="0.35">
      <c r="C146" s="57"/>
      <c r="D146" s="54"/>
      <c r="E146" s="6"/>
      <c r="F146" s="19"/>
      <c r="G146" s="24"/>
      <c r="H146" s="24"/>
      <c r="I146" s="31"/>
      <c r="J146" s="31"/>
      <c r="K146" s="35"/>
    </row>
    <row r="147" spans="1:54" x14ac:dyDescent="0.35">
      <c r="C147" s="58" t="s">
        <v>21</v>
      </c>
      <c r="D147" s="54"/>
      <c r="E147" s="6"/>
      <c r="F147" s="19"/>
      <c r="G147" s="24" t="s">
        <v>2</v>
      </c>
      <c r="H147" s="24" t="s">
        <v>2</v>
      </c>
      <c r="I147" s="31"/>
      <c r="J147" s="31"/>
      <c r="K147" s="35"/>
    </row>
    <row r="148" spans="1:54" x14ac:dyDescent="0.35">
      <c r="C148" s="57"/>
      <c r="D148" s="54"/>
      <c r="E148" s="6"/>
      <c r="F148" s="19"/>
      <c r="G148" s="24"/>
      <c r="H148" s="24"/>
      <c r="I148" s="31"/>
      <c r="J148" s="31"/>
      <c r="K148" s="35"/>
    </row>
    <row r="149" spans="1:54" x14ac:dyDescent="0.35">
      <c r="C149" s="58" t="s">
        <v>22</v>
      </c>
      <c r="D149" s="54"/>
      <c r="E149" s="6"/>
      <c r="F149" s="19"/>
      <c r="G149" s="24" t="s">
        <v>2</v>
      </c>
      <c r="H149" s="24" t="s">
        <v>2</v>
      </c>
      <c r="I149" s="31"/>
      <c r="J149" s="31"/>
      <c r="K149" s="35"/>
    </row>
    <row r="150" spans="1:54" x14ac:dyDescent="0.35">
      <c r="C150" s="57"/>
      <c r="D150" s="54"/>
      <c r="E150" s="6"/>
      <c r="F150" s="19"/>
      <c r="G150" s="24"/>
      <c r="H150" s="24"/>
      <c r="I150" s="31"/>
      <c r="J150" s="31"/>
      <c r="K150" s="35"/>
    </row>
    <row r="151" spans="1:54" x14ac:dyDescent="0.35">
      <c r="C151" s="58" t="s">
        <v>23</v>
      </c>
      <c r="D151" s="54"/>
      <c r="E151" s="6"/>
      <c r="F151" s="19"/>
      <c r="G151" s="24" t="s">
        <v>2</v>
      </c>
      <c r="H151" s="24" t="s">
        <v>2</v>
      </c>
      <c r="I151" s="31"/>
      <c r="J151" s="31"/>
      <c r="K151" s="35"/>
    </row>
    <row r="152" spans="1:54" x14ac:dyDescent="0.35">
      <c r="C152" s="57"/>
      <c r="D152" s="54"/>
      <c r="E152" s="6"/>
      <c r="F152" s="19"/>
      <c r="G152" s="24"/>
      <c r="H152" s="24"/>
      <c r="I152" s="31"/>
      <c r="J152" s="31"/>
      <c r="K152" s="35"/>
    </row>
    <row r="153" spans="1:54" x14ac:dyDescent="0.35">
      <c r="C153" s="59" t="s">
        <v>24</v>
      </c>
      <c r="D153" s="54"/>
      <c r="E153" s="6"/>
      <c r="F153" s="19"/>
      <c r="G153" s="24"/>
      <c r="H153" s="24"/>
      <c r="I153" s="31"/>
      <c r="J153" s="31"/>
      <c r="K153" s="35"/>
    </row>
    <row r="154" spans="1:54" x14ac:dyDescent="0.35">
      <c r="B154" s="8" t="s">
        <v>190</v>
      </c>
      <c r="C154" s="57" t="s">
        <v>191</v>
      </c>
      <c r="D154" s="54"/>
      <c r="E154" s="6"/>
      <c r="F154" s="19"/>
      <c r="G154" s="24">
        <v>16303.31</v>
      </c>
      <c r="H154" s="24">
        <v>2.12</v>
      </c>
      <c r="I154" s="31"/>
      <c r="J154" s="31"/>
      <c r="K154" s="35"/>
    </row>
    <row r="155" spans="1:54" x14ac:dyDescent="0.35">
      <c r="C155" s="58" t="s">
        <v>175</v>
      </c>
      <c r="D155" s="54"/>
      <c r="E155" s="6"/>
      <c r="F155" s="19"/>
      <c r="G155" s="25">
        <v>16303.31</v>
      </c>
      <c r="H155" s="25">
        <v>2.12</v>
      </c>
      <c r="I155" s="31"/>
      <c r="J155" s="31"/>
      <c r="K155" s="35"/>
    </row>
    <row r="156" spans="1:54" x14ac:dyDescent="0.35">
      <c r="C156" s="57"/>
      <c r="D156" s="54"/>
      <c r="E156" s="6"/>
      <c r="F156" s="19"/>
      <c r="G156" s="24"/>
      <c r="H156" s="24"/>
      <c r="I156" s="31"/>
      <c r="J156" s="31"/>
      <c r="K156" s="35"/>
    </row>
    <row r="157" spans="1:54" x14ac:dyDescent="0.35">
      <c r="A157" s="10"/>
      <c r="B157" s="28"/>
      <c r="C157" s="58" t="s">
        <v>25</v>
      </c>
      <c r="D157" s="54"/>
      <c r="E157" s="6"/>
      <c r="F157" s="19"/>
      <c r="G157" s="24"/>
      <c r="H157" s="24"/>
      <c r="I157" s="31"/>
      <c r="J157" s="31"/>
      <c r="K157" s="35"/>
    </row>
    <row r="158" spans="1:54" s="2" customFormat="1" ht="13.5" x14ac:dyDescent="0.35">
      <c r="A158" s="28"/>
      <c r="B158" s="28"/>
      <c r="C158" s="57" t="s">
        <v>5122</v>
      </c>
      <c r="D158" s="54"/>
      <c r="E158" s="6"/>
      <c r="F158" s="19"/>
      <c r="G158" s="24" t="s">
        <v>2</v>
      </c>
      <c r="H158" s="24" t="s">
        <v>2</v>
      </c>
      <c r="I158" s="31"/>
      <c r="J158" s="31"/>
      <c r="K158" s="35"/>
      <c r="L158" s="3"/>
      <c r="AI158" s="3"/>
      <c r="AV158" s="3"/>
      <c r="AX158" s="3"/>
      <c r="BB158" s="3"/>
    </row>
    <row r="159" spans="1:54" x14ac:dyDescent="0.35">
      <c r="B159" s="8"/>
      <c r="C159" s="57" t="s">
        <v>192</v>
      </c>
      <c r="D159" s="54"/>
      <c r="E159" s="6"/>
      <c r="F159" s="19"/>
      <c r="G159" s="24">
        <v>7934.26</v>
      </c>
      <c r="H159" s="24">
        <v>1.05</v>
      </c>
      <c r="I159" s="31"/>
      <c r="J159" s="31"/>
      <c r="K159" s="35"/>
    </row>
    <row r="160" spans="1:54" x14ac:dyDescent="0.35">
      <c r="C160" s="58" t="s">
        <v>175</v>
      </c>
      <c r="D160" s="54"/>
      <c r="E160" s="6"/>
      <c r="F160" s="19"/>
      <c r="G160" s="25">
        <v>7934.26</v>
      </c>
      <c r="H160" s="25">
        <v>1.05</v>
      </c>
      <c r="I160" s="31"/>
      <c r="J160" s="31"/>
      <c r="K160" s="35"/>
    </row>
    <row r="161" spans="3:11" x14ac:dyDescent="0.35">
      <c r="C161" s="57"/>
      <c r="D161" s="54"/>
      <c r="E161" s="6"/>
      <c r="F161" s="19"/>
      <c r="G161" s="24"/>
      <c r="H161" s="24"/>
      <c r="I161" s="31"/>
      <c r="J161" s="31"/>
      <c r="K161" s="35"/>
    </row>
    <row r="162" spans="3:11" x14ac:dyDescent="0.35">
      <c r="C162" s="60" t="s">
        <v>193</v>
      </c>
      <c r="D162" s="55"/>
      <c r="E162" s="5"/>
      <c r="F162" s="20"/>
      <c r="G162" s="26">
        <v>767397.87</v>
      </c>
      <c r="H162" s="26">
        <v>99.999999999999986</v>
      </c>
      <c r="I162" s="32"/>
      <c r="J162" s="32"/>
      <c r="K162" s="36"/>
    </row>
    <row r="165" spans="3:11" x14ac:dyDescent="0.35">
      <c r="C165" s="1" t="s">
        <v>194</v>
      </c>
    </row>
    <row r="166" spans="3:11" x14ac:dyDescent="0.35">
      <c r="C166" s="37" t="s">
        <v>195</v>
      </c>
      <c r="D166" s="37"/>
      <c r="E166" s="37"/>
      <c r="F166" s="37"/>
      <c r="G166" s="37"/>
      <c r="H166" s="37"/>
      <c r="I166" s="37"/>
      <c r="J166" s="37"/>
      <c r="K166" s="37"/>
    </row>
    <row r="167" spans="3:11" x14ac:dyDescent="0.35">
      <c r="C167" s="2" t="s">
        <v>196</v>
      </c>
    </row>
    <row r="168" spans="3:11" x14ac:dyDescent="0.35">
      <c r="C168" s="2" t="s">
        <v>197</v>
      </c>
    </row>
    <row r="169" spans="3:11" ht="30" customHeight="1" x14ac:dyDescent="0.35">
      <c r="C169" s="81" t="s">
        <v>198</v>
      </c>
      <c r="D169" s="82"/>
      <c r="E169" s="82"/>
      <c r="F169" s="82"/>
      <c r="G169" s="82"/>
      <c r="H169" s="82"/>
      <c r="I169" s="82"/>
      <c r="J169" s="82"/>
      <c r="K169" s="82"/>
    </row>
    <row r="170" spans="3:11" x14ac:dyDescent="0.35">
      <c r="C170" s="2" t="s">
        <v>199</v>
      </c>
    </row>
    <row r="172" spans="3:11" x14ac:dyDescent="0.35">
      <c r="C172" s="78" t="s">
        <v>5235</v>
      </c>
      <c r="E172" s="78" t="s">
        <v>5236</v>
      </c>
      <c r="F172" s="79"/>
    </row>
    <row r="173" spans="3:11" x14ac:dyDescent="0.35">
      <c r="E173" s="2" t="s">
        <v>5259</v>
      </c>
    </row>
  </sheetData>
  <mergeCells count="1">
    <mergeCell ref="C169:K169"/>
  </mergeCells>
  <hyperlinks>
    <hyperlink ref="J2" location="'Index'!A1" display="'Index'!A1" xr:uid="{7AC70BF1-E997-4146-B0B1-23FE3ACB7972}"/>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81227-93D0-410C-A782-563583B69211}">
  <sheetPr codeName="Sheet127"/>
  <dimension ref="A1:IV123"/>
  <sheetViews>
    <sheetView showGridLines="0" zoomScale="90" zoomScaleNormal="90" workbookViewId="0">
      <pane ySplit="6" topLeftCell="A121"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2214</v>
      </c>
      <c r="J2" s="38" t="s">
        <v>4846</v>
      </c>
    </row>
    <row r="3" spans="1:54" ht="16" x14ac:dyDescent="0.4">
      <c r="C3" s="1" t="s">
        <v>28</v>
      </c>
      <c r="D3" s="21" t="s">
        <v>2215</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27655000</v>
      </c>
      <c r="G10" s="24">
        <v>505588.71</v>
      </c>
      <c r="H10" s="24">
        <v>10.24</v>
      </c>
      <c r="I10" s="31"/>
      <c r="J10" s="31"/>
      <c r="K10" s="35"/>
    </row>
    <row r="11" spans="1:54" x14ac:dyDescent="0.35">
      <c r="B11" s="8" t="s">
        <v>44</v>
      </c>
      <c r="C11" s="57" t="s">
        <v>45</v>
      </c>
      <c r="D11" s="54" t="s">
        <v>46</v>
      </c>
      <c r="E11" s="6" t="s">
        <v>43</v>
      </c>
      <c r="F11" s="19">
        <v>29000000</v>
      </c>
      <c r="G11" s="24">
        <v>391021.5</v>
      </c>
      <c r="H11" s="24">
        <v>7.92</v>
      </c>
      <c r="I11" s="31"/>
      <c r="J11" s="31"/>
      <c r="K11" s="35"/>
    </row>
    <row r="12" spans="1:54" x14ac:dyDescent="0.35">
      <c r="B12" s="8" t="s">
        <v>75</v>
      </c>
      <c r="C12" s="57" t="s">
        <v>76</v>
      </c>
      <c r="D12" s="54" t="s">
        <v>77</v>
      </c>
      <c r="E12" s="6" t="s">
        <v>78</v>
      </c>
      <c r="F12" s="19">
        <v>22000000</v>
      </c>
      <c r="G12" s="24">
        <v>280522</v>
      </c>
      <c r="H12" s="24">
        <v>5.68</v>
      </c>
      <c r="I12" s="31"/>
      <c r="J12" s="31"/>
      <c r="K12" s="35"/>
    </row>
    <row r="13" spans="1:54" x14ac:dyDescent="0.35">
      <c r="B13" s="8" t="s">
        <v>51</v>
      </c>
      <c r="C13" s="57" t="s">
        <v>52</v>
      </c>
      <c r="D13" s="54" t="s">
        <v>53</v>
      </c>
      <c r="E13" s="6" t="s">
        <v>54</v>
      </c>
      <c r="F13" s="19">
        <v>7400000</v>
      </c>
      <c r="G13" s="24">
        <v>258430.2</v>
      </c>
      <c r="H13" s="24">
        <v>5.23</v>
      </c>
      <c r="I13" s="31"/>
      <c r="J13" s="31"/>
      <c r="K13" s="35"/>
    </row>
    <row r="14" spans="1:54" x14ac:dyDescent="0.35">
      <c r="B14" s="8" t="s">
        <v>47</v>
      </c>
      <c r="C14" s="57" t="s">
        <v>48</v>
      </c>
      <c r="D14" s="54" t="s">
        <v>49</v>
      </c>
      <c r="E14" s="6" t="s">
        <v>50</v>
      </c>
      <c r="F14" s="19">
        <v>13700000</v>
      </c>
      <c r="G14" s="24">
        <v>215179.05</v>
      </c>
      <c r="H14" s="24">
        <v>4.3600000000000003</v>
      </c>
      <c r="I14" s="31"/>
      <c r="J14" s="31"/>
      <c r="K14" s="35"/>
    </row>
    <row r="15" spans="1:54" x14ac:dyDescent="0.35">
      <c r="B15" s="8" t="s">
        <v>58</v>
      </c>
      <c r="C15" s="57" t="s">
        <v>59</v>
      </c>
      <c r="D15" s="54" t="s">
        <v>60</v>
      </c>
      <c r="E15" s="6" t="s">
        <v>43</v>
      </c>
      <c r="F15" s="19">
        <v>9200000</v>
      </c>
      <c r="G15" s="24">
        <v>199750.39999999999</v>
      </c>
      <c r="H15" s="24">
        <v>4.04</v>
      </c>
      <c r="I15" s="31"/>
      <c r="J15" s="31"/>
      <c r="K15" s="35"/>
    </row>
    <row r="16" spans="1:54" x14ac:dyDescent="0.35">
      <c r="B16" s="8" t="s">
        <v>87</v>
      </c>
      <c r="C16" s="57" t="s">
        <v>88</v>
      </c>
      <c r="D16" s="54" t="s">
        <v>89</v>
      </c>
      <c r="E16" s="6" t="s">
        <v>71</v>
      </c>
      <c r="F16" s="19">
        <v>3080000</v>
      </c>
      <c r="G16" s="24">
        <v>164709.16</v>
      </c>
      <c r="H16" s="24">
        <v>3.33</v>
      </c>
      <c r="I16" s="31"/>
      <c r="J16" s="31"/>
      <c r="K16" s="35"/>
    </row>
    <row r="17" spans="2:11" x14ac:dyDescent="0.35">
      <c r="B17" s="8" t="s">
        <v>61</v>
      </c>
      <c r="C17" s="57" t="s">
        <v>62</v>
      </c>
      <c r="D17" s="54" t="s">
        <v>63</v>
      </c>
      <c r="E17" s="6" t="s">
        <v>50</v>
      </c>
      <c r="F17" s="19">
        <v>4562331</v>
      </c>
      <c r="G17" s="24">
        <v>164524.5</v>
      </c>
      <c r="H17" s="24">
        <v>3.33</v>
      </c>
      <c r="I17" s="31"/>
      <c r="J17" s="31"/>
      <c r="K17" s="35"/>
    </row>
    <row r="18" spans="2:11" x14ac:dyDescent="0.35">
      <c r="B18" s="8" t="s">
        <v>384</v>
      </c>
      <c r="C18" s="57" t="s">
        <v>385</v>
      </c>
      <c r="D18" s="54" t="s">
        <v>386</v>
      </c>
      <c r="E18" s="6" t="s">
        <v>97</v>
      </c>
      <c r="F18" s="19">
        <v>40000000</v>
      </c>
      <c r="G18" s="24">
        <v>163900</v>
      </c>
      <c r="H18" s="24">
        <v>3.32</v>
      </c>
      <c r="I18" s="31"/>
      <c r="J18" s="31"/>
      <c r="K18" s="35"/>
    </row>
    <row r="19" spans="2:11" x14ac:dyDescent="0.35">
      <c r="B19" s="8" t="s">
        <v>90</v>
      </c>
      <c r="C19" s="57" t="s">
        <v>91</v>
      </c>
      <c r="D19" s="54" t="s">
        <v>92</v>
      </c>
      <c r="E19" s="6" t="s">
        <v>93</v>
      </c>
      <c r="F19" s="19">
        <v>2731710</v>
      </c>
      <c r="G19" s="24">
        <v>157768.54999999999</v>
      </c>
      <c r="H19" s="24">
        <v>3.19</v>
      </c>
      <c r="I19" s="31"/>
      <c r="J19" s="31"/>
      <c r="K19" s="35"/>
    </row>
    <row r="20" spans="2:11" x14ac:dyDescent="0.35">
      <c r="B20" s="8" t="s">
        <v>498</v>
      </c>
      <c r="C20" s="57" t="s">
        <v>499</v>
      </c>
      <c r="D20" s="54" t="s">
        <v>500</v>
      </c>
      <c r="E20" s="6" t="s">
        <v>309</v>
      </c>
      <c r="F20" s="19">
        <v>3073593</v>
      </c>
      <c r="G20" s="24">
        <v>151740.21</v>
      </c>
      <c r="H20" s="24">
        <v>3.07</v>
      </c>
      <c r="I20" s="31"/>
      <c r="J20" s="31"/>
      <c r="K20" s="35"/>
    </row>
    <row r="21" spans="2:11" x14ac:dyDescent="0.35">
      <c r="B21" s="8" t="s">
        <v>256</v>
      </c>
      <c r="C21" s="57" t="s">
        <v>257</v>
      </c>
      <c r="D21" s="54" t="s">
        <v>258</v>
      </c>
      <c r="E21" s="6" t="s">
        <v>252</v>
      </c>
      <c r="F21" s="19">
        <v>8423288</v>
      </c>
      <c r="G21" s="24">
        <v>146009.26999999999</v>
      </c>
      <c r="H21" s="24">
        <v>2.96</v>
      </c>
      <c r="I21" s="31"/>
      <c r="J21" s="31"/>
      <c r="K21" s="35"/>
    </row>
    <row r="22" spans="2:11" x14ac:dyDescent="0.35">
      <c r="B22" s="8" t="s">
        <v>79</v>
      </c>
      <c r="C22" s="57" t="s">
        <v>80</v>
      </c>
      <c r="D22" s="54" t="s">
        <v>81</v>
      </c>
      <c r="E22" s="6" t="s">
        <v>82</v>
      </c>
      <c r="F22" s="19">
        <v>9284982</v>
      </c>
      <c r="G22" s="24">
        <v>141127.07999999999</v>
      </c>
      <c r="H22" s="24">
        <v>2.86</v>
      </c>
      <c r="I22" s="31"/>
      <c r="J22" s="31"/>
      <c r="K22" s="35"/>
    </row>
    <row r="23" spans="2:11" x14ac:dyDescent="0.35">
      <c r="B23" s="8" t="s">
        <v>108</v>
      </c>
      <c r="C23" s="57" t="s">
        <v>109</v>
      </c>
      <c r="D23" s="54" t="s">
        <v>110</v>
      </c>
      <c r="E23" s="6" t="s">
        <v>111</v>
      </c>
      <c r="F23" s="19">
        <v>317000</v>
      </c>
      <c r="G23" s="24">
        <v>135339.19</v>
      </c>
      <c r="H23" s="24">
        <v>2.74</v>
      </c>
      <c r="I23" s="31"/>
      <c r="J23" s="31"/>
      <c r="K23" s="35"/>
    </row>
    <row r="24" spans="2:11" x14ac:dyDescent="0.35">
      <c r="B24" s="8" t="s">
        <v>72</v>
      </c>
      <c r="C24" s="57" t="s">
        <v>73</v>
      </c>
      <c r="D24" s="54" t="s">
        <v>74</v>
      </c>
      <c r="E24" s="6" t="s">
        <v>43</v>
      </c>
      <c r="F24" s="19">
        <v>17300000</v>
      </c>
      <c r="G24" s="24">
        <v>133469.5</v>
      </c>
      <c r="H24" s="24">
        <v>2.7</v>
      </c>
      <c r="I24" s="31"/>
      <c r="J24" s="31"/>
      <c r="K24" s="35"/>
    </row>
    <row r="25" spans="2:11" x14ac:dyDescent="0.35">
      <c r="B25" s="8" t="s">
        <v>55</v>
      </c>
      <c r="C25" s="57" t="s">
        <v>56</v>
      </c>
      <c r="D25" s="54" t="s">
        <v>57</v>
      </c>
      <c r="E25" s="6" t="s">
        <v>43</v>
      </c>
      <c r="F25" s="19">
        <v>11000000</v>
      </c>
      <c r="G25" s="24">
        <v>121220</v>
      </c>
      <c r="H25" s="24">
        <v>2.4500000000000002</v>
      </c>
      <c r="I25" s="31"/>
      <c r="J25" s="31"/>
      <c r="K25" s="35"/>
    </row>
    <row r="26" spans="2:11" x14ac:dyDescent="0.35">
      <c r="B26" s="8" t="s">
        <v>94</v>
      </c>
      <c r="C26" s="57" t="s">
        <v>95</v>
      </c>
      <c r="D26" s="54" t="s">
        <v>96</v>
      </c>
      <c r="E26" s="6" t="s">
        <v>97</v>
      </c>
      <c r="F26" s="19">
        <v>4590000</v>
      </c>
      <c r="G26" s="24">
        <v>103681.22</v>
      </c>
      <c r="H26" s="24">
        <v>2.1</v>
      </c>
      <c r="I26" s="31"/>
      <c r="J26" s="31"/>
      <c r="K26" s="35"/>
    </row>
    <row r="27" spans="2:11" x14ac:dyDescent="0.35">
      <c r="B27" s="8" t="s">
        <v>504</v>
      </c>
      <c r="C27" s="57" t="s">
        <v>505</v>
      </c>
      <c r="D27" s="54" t="s">
        <v>506</v>
      </c>
      <c r="E27" s="6" t="s">
        <v>145</v>
      </c>
      <c r="F27" s="19">
        <v>64940000</v>
      </c>
      <c r="G27" s="24">
        <v>85045.42</v>
      </c>
      <c r="H27" s="24">
        <v>1.72</v>
      </c>
      <c r="I27" s="31"/>
      <c r="J27" s="31"/>
      <c r="K27" s="35"/>
    </row>
    <row r="28" spans="2:11" x14ac:dyDescent="0.35">
      <c r="B28" s="8" t="s">
        <v>206</v>
      </c>
      <c r="C28" s="57" t="s">
        <v>207</v>
      </c>
      <c r="D28" s="54" t="s">
        <v>208</v>
      </c>
      <c r="E28" s="6" t="s">
        <v>67</v>
      </c>
      <c r="F28" s="19">
        <v>275000</v>
      </c>
      <c r="G28" s="24">
        <v>83883.11</v>
      </c>
      <c r="H28" s="24">
        <v>1.7</v>
      </c>
      <c r="I28" s="31"/>
      <c r="J28" s="31"/>
      <c r="K28" s="35"/>
    </row>
    <row r="29" spans="2:11" x14ac:dyDescent="0.35">
      <c r="B29" s="8" t="s">
        <v>452</v>
      </c>
      <c r="C29" s="57" t="s">
        <v>453</v>
      </c>
      <c r="D29" s="54" t="s">
        <v>454</v>
      </c>
      <c r="E29" s="6" t="s">
        <v>93</v>
      </c>
      <c r="F29" s="19">
        <v>4700000</v>
      </c>
      <c r="G29" s="24">
        <v>81530.899999999994</v>
      </c>
      <c r="H29" s="24">
        <v>1.65</v>
      </c>
      <c r="I29" s="31"/>
      <c r="J29" s="31"/>
      <c r="K29" s="35"/>
    </row>
    <row r="30" spans="2:11" x14ac:dyDescent="0.35">
      <c r="B30" s="8" t="s">
        <v>101</v>
      </c>
      <c r="C30" s="57" t="s">
        <v>102</v>
      </c>
      <c r="D30" s="54" t="s">
        <v>103</v>
      </c>
      <c r="E30" s="6" t="s">
        <v>104</v>
      </c>
      <c r="F30" s="19">
        <v>11001605</v>
      </c>
      <c r="G30" s="24">
        <v>75080.45</v>
      </c>
      <c r="H30" s="24">
        <v>1.52</v>
      </c>
      <c r="I30" s="31"/>
      <c r="J30" s="31"/>
      <c r="K30" s="35"/>
    </row>
    <row r="31" spans="2:11" x14ac:dyDescent="0.35">
      <c r="B31" s="8" t="s">
        <v>323</v>
      </c>
      <c r="C31" s="57" t="s">
        <v>324</v>
      </c>
      <c r="D31" s="54" t="s">
        <v>325</v>
      </c>
      <c r="E31" s="6" t="s">
        <v>93</v>
      </c>
      <c r="F31" s="19">
        <v>2807055</v>
      </c>
      <c r="G31" s="24">
        <v>68064.070000000007</v>
      </c>
      <c r="H31" s="24">
        <v>1.38</v>
      </c>
      <c r="I31" s="31"/>
      <c r="J31" s="31"/>
      <c r="K31" s="35"/>
    </row>
    <row r="32" spans="2:11" x14ac:dyDescent="0.35">
      <c r="B32" s="8" t="s">
        <v>116</v>
      </c>
      <c r="C32" s="57" t="s">
        <v>117</v>
      </c>
      <c r="D32" s="54" t="s">
        <v>118</v>
      </c>
      <c r="E32" s="6" t="s">
        <v>119</v>
      </c>
      <c r="F32" s="19">
        <v>1729334</v>
      </c>
      <c r="G32" s="24">
        <v>63191.59</v>
      </c>
      <c r="H32" s="24">
        <v>1.28</v>
      </c>
      <c r="I32" s="31"/>
      <c r="J32" s="31"/>
      <c r="K32" s="35"/>
    </row>
    <row r="33" spans="2:11" x14ac:dyDescent="0.35">
      <c r="B33" s="8" t="s">
        <v>2091</v>
      </c>
      <c r="C33" s="57" t="s">
        <v>2092</v>
      </c>
      <c r="D33" s="54" t="s">
        <v>2093</v>
      </c>
      <c r="E33" s="6" t="s">
        <v>2094</v>
      </c>
      <c r="F33" s="19">
        <v>13636364</v>
      </c>
      <c r="G33" s="24">
        <v>63190.91</v>
      </c>
      <c r="H33" s="24">
        <v>1.28</v>
      </c>
      <c r="I33" s="31"/>
      <c r="J33" s="31"/>
      <c r="K33" s="35"/>
    </row>
    <row r="34" spans="2:11" x14ac:dyDescent="0.35">
      <c r="B34" s="8" t="s">
        <v>83</v>
      </c>
      <c r="C34" s="57" t="s">
        <v>84</v>
      </c>
      <c r="D34" s="54" t="s">
        <v>85</v>
      </c>
      <c r="E34" s="6" t="s">
        <v>86</v>
      </c>
      <c r="F34" s="19">
        <v>9107594</v>
      </c>
      <c r="G34" s="24">
        <v>62450.77</v>
      </c>
      <c r="H34" s="24">
        <v>1.26</v>
      </c>
      <c r="I34" s="31"/>
      <c r="J34" s="31"/>
      <c r="K34" s="35"/>
    </row>
    <row r="35" spans="2:11" x14ac:dyDescent="0.35">
      <c r="B35" s="8" t="s">
        <v>2216</v>
      </c>
      <c r="C35" s="57" t="s">
        <v>2217</v>
      </c>
      <c r="D35" s="54" t="s">
        <v>2218</v>
      </c>
      <c r="E35" s="6" t="s">
        <v>156</v>
      </c>
      <c r="F35" s="19">
        <v>9000000</v>
      </c>
      <c r="G35" s="24">
        <v>61245</v>
      </c>
      <c r="H35" s="24">
        <v>1.24</v>
      </c>
      <c r="I35" s="31"/>
      <c r="J35" s="31"/>
      <c r="K35" s="35"/>
    </row>
    <row r="36" spans="2:11" x14ac:dyDescent="0.35">
      <c r="B36" s="8" t="s">
        <v>536</v>
      </c>
      <c r="C36" s="57" t="s">
        <v>537</v>
      </c>
      <c r="D36" s="54" t="s">
        <v>538</v>
      </c>
      <c r="E36" s="6" t="s">
        <v>127</v>
      </c>
      <c r="F36" s="19">
        <v>1470000</v>
      </c>
      <c r="G36" s="24">
        <v>60023.040000000001</v>
      </c>
      <c r="H36" s="24">
        <v>1.22</v>
      </c>
      <c r="I36" s="31"/>
      <c r="J36" s="31"/>
      <c r="K36" s="35"/>
    </row>
    <row r="37" spans="2:11" x14ac:dyDescent="0.35">
      <c r="B37" s="8" t="s">
        <v>375</v>
      </c>
      <c r="C37" s="57" t="s">
        <v>376</v>
      </c>
      <c r="D37" s="54" t="s">
        <v>377</v>
      </c>
      <c r="E37" s="6" t="s">
        <v>71</v>
      </c>
      <c r="F37" s="19">
        <v>2000000</v>
      </c>
      <c r="G37" s="24">
        <v>53316</v>
      </c>
      <c r="H37" s="24">
        <v>1.08</v>
      </c>
      <c r="I37" s="31"/>
      <c r="J37" s="31"/>
      <c r="K37" s="35"/>
    </row>
    <row r="38" spans="2:11" x14ac:dyDescent="0.35">
      <c r="B38" s="8" t="s">
        <v>142</v>
      </c>
      <c r="C38" s="57" t="s">
        <v>143</v>
      </c>
      <c r="D38" s="54" t="s">
        <v>144</v>
      </c>
      <c r="E38" s="6" t="s">
        <v>145</v>
      </c>
      <c r="F38" s="19">
        <v>10000000</v>
      </c>
      <c r="G38" s="24">
        <v>46120</v>
      </c>
      <c r="H38" s="24">
        <v>0.93</v>
      </c>
      <c r="I38" s="31"/>
      <c r="J38" s="31"/>
      <c r="K38" s="35"/>
    </row>
    <row r="39" spans="2:11" x14ac:dyDescent="0.35">
      <c r="B39" s="8" t="s">
        <v>146</v>
      </c>
      <c r="C39" s="57" t="s">
        <v>147</v>
      </c>
      <c r="D39" s="54" t="s">
        <v>148</v>
      </c>
      <c r="E39" s="6" t="s">
        <v>145</v>
      </c>
      <c r="F39" s="19">
        <v>1314870</v>
      </c>
      <c r="G39" s="24">
        <v>44395.27</v>
      </c>
      <c r="H39" s="24">
        <v>0.9</v>
      </c>
      <c r="I39" s="31"/>
      <c r="J39" s="31"/>
      <c r="K39" s="35"/>
    </row>
    <row r="40" spans="2:11" x14ac:dyDescent="0.35">
      <c r="B40" s="8" t="s">
        <v>412</v>
      </c>
      <c r="C40" s="57" t="s">
        <v>413</v>
      </c>
      <c r="D40" s="54" t="s">
        <v>414</v>
      </c>
      <c r="E40" s="6" t="s">
        <v>86</v>
      </c>
      <c r="F40" s="19">
        <v>7554528</v>
      </c>
      <c r="G40" s="24">
        <v>42633.98</v>
      </c>
      <c r="H40" s="24">
        <v>0.86</v>
      </c>
      <c r="I40" s="31"/>
      <c r="J40" s="31"/>
      <c r="K40" s="35"/>
    </row>
    <row r="41" spans="2:11" x14ac:dyDescent="0.35">
      <c r="B41" s="8" t="s">
        <v>2078</v>
      </c>
      <c r="C41" s="57" t="s">
        <v>2079</v>
      </c>
      <c r="D41" s="54" t="s">
        <v>2080</v>
      </c>
      <c r="E41" s="6" t="s">
        <v>445</v>
      </c>
      <c r="F41" s="19">
        <v>1130500</v>
      </c>
      <c r="G41" s="24">
        <v>38755.800000000003</v>
      </c>
      <c r="H41" s="24">
        <v>0.78</v>
      </c>
      <c r="I41" s="31"/>
      <c r="J41" s="31"/>
      <c r="K41" s="35"/>
    </row>
    <row r="42" spans="2:11" x14ac:dyDescent="0.35">
      <c r="B42" s="8" t="s">
        <v>549</v>
      </c>
      <c r="C42" s="57" t="s">
        <v>550</v>
      </c>
      <c r="D42" s="54" t="s">
        <v>551</v>
      </c>
      <c r="E42" s="6" t="s">
        <v>86</v>
      </c>
      <c r="F42" s="19">
        <v>2066215</v>
      </c>
      <c r="G42" s="24">
        <v>37044.14</v>
      </c>
      <c r="H42" s="24">
        <v>0.75</v>
      </c>
      <c r="I42" s="31"/>
      <c r="J42" s="31"/>
      <c r="K42" s="35"/>
    </row>
    <row r="43" spans="2:11" x14ac:dyDescent="0.35">
      <c r="B43" s="8" t="s">
        <v>320</v>
      </c>
      <c r="C43" s="57" t="s">
        <v>321</v>
      </c>
      <c r="D43" s="54" t="s">
        <v>322</v>
      </c>
      <c r="E43" s="6" t="s">
        <v>145</v>
      </c>
      <c r="F43" s="19">
        <v>1235381</v>
      </c>
      <c r="G43" s="24">
        <v>34212.019999999997</v>
      </c>
      <c r="H43" s="24">
        <v>0.69</v>
      </c>
      <c r="I43" s="31"/>
      <c r="J43" s="31"/>
      <c r="K43" s="35"/>
    </row>
    <row r="44" spans="2:11" x14ac:dyDescent="0.35">
      <c r="B44" s="8" t="s">
        <v>2081</v>
      </c>
      <c r="C44" s="57" t="s">
        <v>2082</v>
      </c>
      <c r="D44" s="54" t="s">
        <v>2083</v>
      </c>
      <c r="E44" s="6" t="s">
        <v>131</v>
      </c>
      <c r="F44" s="19">
        <v>791489</v>
      </c>
      <c r="G44" s="24">
        <v>30476.68</v>
      </c>
      <c r="H44" s="24">
        <v>0.62</v>
      </c>
      <c r="I44" s="31"/>
      <c r="J44" s="31"/>
      <c r="K44" s="35"/>
    </row>
    <row r="45" spans="2:11" x14ac:dyDescent="0.35">
      <c r="B45" s="8" t="s">
        <v>393</v>
      </c>
      <c r="C45" s="57" t="s">
        <v>394</v>
      </c>
      <c r="D45" s="54" t="s">
        <v>395</v>
      </c>
      <c r="E45" s="6" t="s">
        <v>50</v>
      </c>
      <c r="F45" s="19">
        <v>2135400</v>
      </c>
      <c r="G45" s="24">
        <v>30285.31</v>
      </c>
      <c r="H45" s="24">
        <v>0.61</v>
      </c>
      <c r="I45" s="31"/>
      <c r="J45" s="31"/>
      <c r="K45" s="35"/>
    </row>
    <row r="46" spans="2:11" x14ac:dyDescent="0.35">
      <c r="B46" s="8" t="s">
        <v>332</v>
      </c>
      <c r="C46" s="57" t="s">
        <v>333</v>
      </c>
      <c r="D46" s="54" t="s">
        <v>334</v>
      </c>
      <c r="E46" s="6" t="s">
        <v>145</v>
      </c>
      <c r="F46" s="19">
        <v>44064228</v>
      </c>
      <c r="G46" s="24">
        <v>22961.87</v>
      </c>
      <c r="H46" s="24">
        <v>0.46</v>
      </c>
      <c r="I46" s="31"/>
      <c r="J46" s="31"/>
      <c r="K46" s="35"/>
    </row>
    <row r="47" spans="2:11" x14ac:dyDescent="0.35">
      <c r="B47" s="8" t="s">
        <v>561</v>
      </c>
      <c r="C47" s="57" t="s">
        <v>562</v>
      </c>
      <c r="D47" s="54" t="s">
        <v>563</v>
      </c>
      <c r="E47" s="6" t="s">
        <v>127</v>
      </c>
      <c r="F47" s="19">
        <v>6179369</v>
      </c>
      <c r="G47" s="24">
        <v>22733.9</v>
      </c>
      <c r="H47" s="24">
        <v>0.46</v>
      </c>
      <c r="I47" s="31"/>
      <c r="J47" s="31"/>
      <c r="K47" s="35"/>
    </row>
    <row r="48" spans="2:11" x14ac:dyDescent="0.35">
      <c r="B48" s="8" t="s">
        <v>231</v>
      </c>
      <c r="C48" s="57" t="s">
        <v>232</v>
      </c>
      <c r="D48" s="54" t="s">
        <v>233</v>
      </c>
      <c r="E48" s="6" t="s">
        <v>200</v>
      </c>
      <c r="F48" s="19">
        <v>2312289</v>
      </c>
      <c r="G48" s="24">
        <v>21095.01</v>
      </c>
      <c r="H48" s="24">
        <v>0.43</v>
      </c>
      <c r="I48" s="31"/>
      <c r="J48" s="31"/>
      <c r="K48" s="35"/>
    </row>
    <row r="49" spans="2:11" x14ac:dyDescent="0.35">
      <c r="B49" s="8" t="s">
        <v>402</v>
      </c>
      <c r="C49" s="57" t="s">
        <v>403</v>
      </c>
      <c r="D49" s="54" t="s">
        <v>404</v>
      </c>
      <c r="E49" s="6" t="s">
        <v>344</v>
      </c>
      <c r="F49" s="19">
        <v>11335617</v>
      </c>
      <c r="G49" s="24">
        <v>20748.71</v>
      </c>
      <c r="H49" s="24">
        <v>0.42</v>
      </c>
      <c r="I49" s="31"/>
      <c r="J49" s="31"/>
      <c r="K49" s="35"/>
    </row>
    <row r="50" spans="2:11" x14ac:dyDescent="0.35">
      <c r="B50" s="8" t="s">
        <v>1002</v>
      </c>
      <c r="C50" s="57" t="s">
        <v>1003</v>
      </c>
      <c r="D50" s="54" t="s">
        <v>1004</v>
      </c>
      <c r="E50" s="6" t="s">
        <v>78</v>
      </c>
      <c r="F50" s="19">
        <v>11000000</v>
      </c>
      <c r="G50" s="24">
        <v>14047</v>
      </c>
      <c r="H50" s="24">
        <v>0.28000000000000003</v>
      </c>
      <c r="I50" s="31"/>
      <c r="J50" s="31"/>
      <c r="K50" s="35"/>
    </row>
    <row r="51" spans="2:11" x14ac:dyDescent="0.35">
      <c r="B51" s="8" t="s">
        <v>68</v>
      </c>
      <c r="C51" s="57" t="s">
        <v>69</v>
      </c>
      <c r="D51" s="54" t="s">
        <v>70</v>
      </c>
      <c r="E51" s="6" t="s">
        <v>71</v>
      </c>
      <c r="F51" s="19">
        <v>24754</v>
      </c>
      <c r="G51" s="24">
        <v>2852.19</v>
      </c>
      <c r="H51" s="24">
        <v>0.06</v>
      </c>
      <c r="I51" s="31"/>
      <c r="J51" s="31"/>
      <c r="K51" s="35"/>
    </row>
    <row r="52" spans="2:11" x14ac:dyDescent="0.35">
      <c r="B52" s="8" t="s">
        <v>105</v>
      </c>
      <c r="C52" s="57" t="s">
        <v>106</v>
      </c>
      <c r="D52" s="54" t="s">
        <v>107</v>
      </c>
      <c r="E52" s="6" t="s">
        <v>71</v>
      </c>
      <c r="F52" s="19">
        <v>25000</v>
      </c>
      <c r="G52" s="24">
        <v>604.96</v>
      </c>
      <c r="H52" s="24">
        <v>0.01</v>
      </c>
      <c r="I52" s="31"/>
      <c r="J52" s="31"/>
      <c r="K52" s="35"/>
    </row>
    <row r="53" spans="2:11" x14ac:dyDescent="0.35">
      <c r="C53" s="58" t="s">
        <v>175</v>
      </c>
      <c r="D53" s="54"/>
      <c r="E53" s="6"/>
      <c r="F53" s="19"/>
      <c r="G53" s="25">
        <v>4599968.6399999997</v>
      </c>
      <c r="H53" s="25">
        <v>93.11</v>
      </c>
      <c r="I53" s="31"/>
      <c r="J53" s="31"/>
      <c r="K53" s="35"/>
    </row>
    <row r="54" spans="2:11" x14ac:dyDescent="0.35">
      <c r="C54" s="57"/>
      <c r="D54" s="54"/>
      <c r="E54" s="6"/>
      <c r="F54" s="19"/>
      <c r="G54" s="24"/>
      <c r="H54" s="24"/>
      <c r="I54" s="31"/>
      <c r="J54" s="31"/>
      <c r="K54" s="35"/>
    </row>
    <row r="55" spans="2:11" x14ac:dyDescent="0.35">
      <c r="C55" s="58" t="s">
        <v>3</v>
      </c>
      <c r="D55" s="54"/>
      <c r="E55" s="6"/>
      <c r="F55" s="19"/>
      <c r="G55" s="24" t="s">
        <v>2</v>
      </c>
      <c r="H55" s="24" t="s">
        <v>2</v>
      </c>
      <c r="I55" s="31"/>
      <c r="J55" s="31"/>
      <c r="K55" s="35"/>
    </row>
    <row r="56" spans="2:11" x14ac:dyDescent="0.35">
      <c r="C56" s="57"/>
      <c r="D56" s="54"/>
      <c r="E56" s="6"/>
      <c r="F56" s="19"/>
      <c r="G56" s="24"/>
      <c r="H56" s="24"/>
      <c r="I56" s="31"/>
      <c r="J56" s="31"/>
      <c r="K56" s="35"/>
    </row>
    <row r="57" spans="2:11" x14ac:dyDescent="0.35">
      <c r="C57" s="58" t="s">
        <v>4</v>
      </c>
      <c r="D57" s="54"/>
      <c r="E57" s="6"/>
      <c r="F57" s="19"/>
      <c r="G57" s="24" t="s">
        <v>2</v>
      </c>
      <c r="H57" s="24" t="s">
        <v>2</v>
      </c>
      <c r="I57" s="31"/>
      <c r="J57" s="31"/>
      <c r="K57" s="35"/>
    </row>
    <row r="58" spans="2:11" x14ac:dyDescent="0.35">
      <c r="C58" s="57"/>
      <c r="D58" s="54"/>
      <c r="E58" s="6"/>
      <c r="F58" s="19"/>
      <c r="G58" s="24"/>
      <c r="H58" s="24"/>
      <c r="I58" s="31"/>
      <c r="J58" s="31"/>
      <c r="K58" s="35"/>
    </row>
    <row r="59" spans="2:11" x14ac:dyDescent="0.35">
      <c r="C59" s="58" t="s">
        <v>5</v>
      </c>
      <c r="D59" s="54"/>
      <c r="E59" s="6"/>
      <c r="F59" s="19"/>
      <c r="G59" s="24"/>
      <c r="H59" s="24"/>
      <c r="I59" s="31"/>
      <c r="J59" s="31"/>
      <c r="K59" s="35"/>
    </row>
    <row r="60" spans="2:11" x14ac:dyDescent="0.35">
      <c r="C60" s="57"/>
      <c r="D60" s="54"/>
      <c r="E60" s="6"/>
      <c r="F60" s="19"/>
      <c r="G60" s="24"/>
      <c r="H60" s="24"/>
      <c r="I60" s="31"/>
      <c r="J60" s="31"/>
      <c r="K60" s="35"/>
    </row>
    <row r="61" spans="2:11" x14ac:dyDescent="0.35">
      <c r="C61" s="58" t="s">
        <v>6</v>
      </c>
      <c r="D61" s="54"/>
      <c r="E61" s="6"/>
      <c r="F61" s="19"/>
      <c r="G61" s="24" t="s">
        <v>2</v>
      </c>
      <c r="H61" s="24" t="s">
        <v>2</v>
      </c>
      <c r="I61" s="31"/>
      <c r="J61" s="31"/>
      <c r="K61" s="35"/>
    </row>
    <row r="62" spans="2:11" x14ac:dyDescent="0.35">
      <c r="C62" s="57"/>
      <c r="D62" s="54"/>
      <c r="E62" s="6"/>
      <c r="F62" s="19"/>
      <c r="G62" s="24"/>
      <c r="H62" s="24"/>
      <c r="I62" s="31"/>
      <c r="J62" s="31"/>
      <c r="K62" s="35"/>
    </row>
    <row r="63" spans="2:11" x14ac:dyDescent="0.35">
      <c r="C63" s="58" t="s">
        <v>7</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C65" s="58" t="s">
        <v>8</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9</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10</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A71" s="10"/>
      <c r="B71" s="28"/>
      <c r="C71" s="58" t="s">
        <v>11</v>
      </c>
      <c r="D71" s="54"/>
      <c r="E71" s="6"/>
      <c r="F71" s="19"/>
      <c r="G71" s="24"/>
      <c r="H71" s="24"/>
      <c r="I71" s="31"/>
      <c r="J71" s="31"/>
      <c r="K71" s="35"/>
    </row>
    <row r="72" spans="1:11" x14ac:dyDescent="0.35">
      <c r="A72" s="28"/>
      <c r="B72" s="28"/>
      <c r="C72" s="58" t="s">
        <v>13</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14</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C76" s="59" t="s">
        <v>15</v>
      </c>
      <c r="D76" s="54"/>
      <c r="E76" s="6"/>
      <c r="F76" s="19"/>
      <c r="G76" s="24"/>
      <c r="H76" s="24"/>
      <c r="I76" s="31"/>
      <c r="J76" s="31"/>
      <c r="K76" s="35"/>
    </row>
    <row r="77" spans="1:11" x14ac:dyDescent="0.35">
      <c r="B77" s="8" t="s">
        <v>2219</v>
      </c>
      <c r="C77" s="57" t="s">
        <v>2220</v>
      </c>
      <c r="D77" s="54" t="s">
        <v>2221</v>
      </c>
      <c r="E77" s="6" t="s">
        <v>189</v>
      </c>
      <c r="F77" s="19">
        <v>20000000</v>
      </c>
      <c r="G77" s="24">
        <v>19969.080000000002</v>
      </c>
      <c r="H77" s="24">
        <v>0.4</v>
      </c>
      <c r="I77" s="31">
        <v>6.2796000000000003</v>
      </c>
      <c r="J77" s="31"/>
      <c r="K77" s="35"/>
    </row>
    <row r="78" spans="1:11" x14ac:dyDescent="0.35">
      <c r="B78" s="8" t="s">
        <v>2084</v>
      </c>
      <c r="C78" s="57" t="s">
        <v>2085</v>
      </c>
      <c r="D78" s="54" t="s">
        <v>2086</v>
      </c>
      <c r="E78" s="6" t="s">
        <v>189</v>
      </c>
      <c r="F78" s="19">
        <v>10000000</v>
      </c>
      <c r="G78" s="24">
        <v>9886.9599999999991</v>
      </c>
      <c r="H78" s="24">
        <v>0.2</v>
      </c>
      <c r="I78" s="31">
        <v>6.4202000000000004</v>
      </c>
      <c r="J78" s="31"/>
      <c r="K78" s="35"/>
    </row>
    <row r="79" spans="1:11" x14ac:dyDescent="0.35">
      <c r="B79" s="8" t="s">
        <v>186</v>
      </c>
      <c r="C79" s="57" t="s">
        <v>187</v>
      </c>
      <c r="D79" s="54" t="s">
        <v>188</v>
      </c>
      <c r="E79" s="6" t="s">
        <v>189</v>
      </c>
      <c r="F79" s="19">
        <v>7000000</v>
      </c>
      <c r="G79" s="24">
        <v>6920.87</v>
      </c>
      <c r="H79" s="24">
        <v>0.14000000000000001</v>
      </c>
      <c r="I79" s="31">
        <v>6.4202000000000004</v>
      </c>
      <c r="J79" s="31"/>
      <c r="K79" s="35"/>
    </row>
    <row r="80" spans="1:11" x14ac:dyDescent="0.35">
      <c r="C80" s="58" t="s">
        <v>175</v>
      </c>
      <c r="D80" s="54"/>
      <c r="E80" s="6"/>
      <c r="F80" s="19"/>
      <c r="G80" s="25">
        <v>36776.910000000003</v>
      </c>
      <c r="H80" s="25">
        <v>0.74</v>
      </c>
      <c r="I80" s="31"/>
      <c r="J80" s="31"/>
      <c r="K80" s="35"/>
    </row>
    <row r="81" spans="1:11" x14ac:dyDescent="0.35">
      <c r="C81" s="57"/>
      <c r="D81" s="54"/>
      <c r="E81" s="6"/>
      <c r="F81" s="19"/>
      <c r="G81" s="24"/>
      <c r="H81" s="24"/>
      <c r="I81" s="31"/>
      <c r="J81" s="31"/>
      <c r="K81" s="35"/>
    </row>
    <row r="82" spans="1:11" x14ac:dyDescent="0.35">
      <c r="C82" s="58" t="s">
        <v>16</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17</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A86" s="10"/>
      <c r="B86" s="28"/>
      <c r="C86" s="58" t="s">
        <v>18</v>
      </c>
      <c r="D86" s="54"/>
      <c r="E86" s="6"/>
      <c r="F86" s="19"/>
      <c r="G86" s="24"/>
      <c r="H86" s="24"/>
      <c r="I86" s="31"/>
      <c r="J86" s="31"/>
      <c r="K86" s="35"/>
    </row>
    <row r="87" spans="1:11" x14ac:dyDescent="0.35">
      <c r="A87" s="28"/>
      <c r="B87" s="28"/>
      <c r="C87" s="58" t="s">
        <v>19</v>
      </c>
      <c r="D87" s="54"/>
      <c r="E87" s="6"/>
      <c r="F87" s="19"/>
      <c r="G87" s="24" t="s">
        <v>2</v>
      </c>
      <c r="H87" s="24" t="s">
        <v>2</v>
      </c>
      <c r="I87" s="31"/>
      <c r="J87" s="31"/>
      <c r="K87" s="35"/>
    </row>
    <row r="88" spans="1:11" x14ac:dyDescent="0.35">
      <c r="A88" s="28"/>
      <c r="B88" s="28"/>
      <c r="C88" s="58"/>
      <c r="D88" s="54"/>
      <c r="E88" s="6"/>
      <c r="F88" s="19"/>
      <c r="G88" s="24"/>
      <c r="H88" s="24"/>
      <c r="I88" s="31"/>
      <c r="J88" s="31"/>
      <c r="K88" s="35"/>
    </row>
    <row r="89" spans="1:11" x14ac:dyDescent="0.35">
      <c r="A89" s="28"/>
      <c r="B89" s="28"/>
      <c r="C89" s="58" t="s">
        <v>20</v>
      </c>
      <c r="D89" s="54"/>
      <c r="E89" s="6"/>
      <c r="F89" s="19"/>
      <c r="G89" s="24" t="s">
        <v>2</v>
      </c>
      <c r="H89" s="24" t="s">
        <v>2</v>
      </c>
      <c r="I89" s="31"/>
      <c r="J89" s="31"/>
      <c r="K89" s="35"/>
    </row>
    <row r="90" spans="1:11" x14ac:dyDescent="0.35">
      <c r="A90" s="28"/>
      <c r="B90" s="28"/>
      <c r="C90" s="58"/>
      <c r="D90" s="54"/>
      <c r="E90" s="6"/>
      <c r="F90" s="19"/>
      <c r="G90" s="24"/>
      <c r="H90" s="24"/>
      <c r="I90" s="31"/>
      <c r="J90" s="31"/>
      <c r="K90" s="35"/>
    </row>
    <row r="91" spans="1:11" x14ac:dyDescent="0.35">
      <c r="A91" s="28"/>
      <c r="B91" s="28"/>
      <c r="C91" s="58" t="s">
        <v>21</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22</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23</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C97" s="59" t="s">
        <v>24</v>
      </c>
      <c r="D97" s="54"/>
      <c r="E97" s="6"/>
      <c r="F97" s="19"/>
      <c r="G97" s="24"/>
      <c r="H97" s="24"/>
      <c r="I97" s="31"/>
      <c r="J97" s="31"/>
      <c r="K97" s="35"/>
    </row>
    <row r="98" spans="1:54" x14ac:dyDescent="0.35">
      <c r="B98" s="8" t="s">
        <v>190</v>
      </c>
      <c r="C98" s="57" t="s">
        <v>191</v>
      </c>
      <c r="D98" s="54"/>
      <c r="E98" s="6"/>
      <c r="F98" s="19"/>
      <c r="G98" s="24">
        <v>287266.21999999997</v>
      </c>
      <c r="H98" s="24">
        <v>5.82</v>
      </c>
      <c r="I98" s="31"/>
      <c r="J98" s="31"/>
      <c r="K98" s="35"/>
    </row>
    <row r="99" spans="1:54" x14ac:dyDescent="0.35">
      <c r="C99" s="58" t="s">
        <v>175</v>
      </c>
      <c r="D99" s="54"/>
      <c r="E99" s="6"/>
      <c r="F99" s="19"/>
      <c r="G99" s="25">
        <v>287266.21999999997</v>
      </c>
      <c r="H99" s="25">
        <v>5.82</v>
      </c>
      <c r="I99" s="31"/>
      <c r="J99" s="31"/>
      <c r="K99" s="35"/>
    </row>
    <row r="100" spans="1:54" x14ac:dyDescent="0.35">
      <c r="C100" s="57"/>
      <c r="D100" s="54"/>
      <c r="E100" s="6"/>
      <c r="F100" s="19"/>
      <c r="G100" s="24"/>
      <c r="H100" s="24"/>
      <c r="I100" s="31"/>
      <c r="J100" s="31"/>
      <c r="K100" s="35"/>
    </row>
    <row r="101" spans="1:54" x14ac:dyDescent="0.35">
      <c r="A101" s="10"/>
      <c r="B101" s="28"/>
      <c r="C101" s="58" t="s">
        <v>25</v>
      </c>
      <c r="D101" s="54"/>
      <c r="E101" s="6"/>
      <c r="F101" s="19"/>
      <c r="G101" s="24"/>
      <c r="H101" s="24"/>
      <c r="I101" s="31"/>
      <c r="J101" s="31"/>
      <c r="K101" s="35"/>
    </row>
    <row r="102" spans="1:54" s="2" customFormat="1" ht="13.5" x14ac:dyDescent="0.35">
      <c r="A102" s="28"/>
      <c r="B102" s="28"/>
      <c r="C102" s="57" t="s">
        <v>5122</v>
      </c>
      <c r="D102" s="54"/>
      <c r="E102" s="6"/>
      <c r="F102" s="19"/>
      <c r="G102" s="24">
        <v>1435</v>
      </c>
      <c r="H102" s="24">
        <v>0.03</v>
      </c>
      <c r="I102" s="31"/>
      <c r="J102" s="31"/>
      <c r="K102" s="35"/>
      <c r="L102" s="3"/>
      <c r="AI102" s="3"/>
      <c r="AV102" s="3"/>
      <c r="AX102" s="3"/>
      <c r="BB102" s="3"/>
    </row>
    <row r="103" spans="1:54" x14ac:dyDescent="0.35">
      <c r="B103" s="8"/>
      <c r="C103" s="57" t="s">
        <v>192</v>
      </c>
      <c r="D103" s="54"/>
      <c r="E103" s="6"/>
      <c r="F103" s="19"/>
      <c r="G103" s="24">
        <v>13969.95</v>
      </c>
      <c r="H103" s="24">
        <v>0.30000000000000004</v>
      </c>
      <c r="I103" s="31"/>
      <c r="J103" s="31"/>
      <c r="K103" s="35"/>
    </row>
    <row r="104" spans="1:54" x14ac:dyDescent="0.35">
      <c r="C104" s="58" t="s">
        <v>175</v>
      </c>
      <c r="D104" s="54"/>
      <c r="E104" s="6"/>
      <c r="F104" s="19"/>
      <c r="G104" s="25">
        <v>15404.95</v>
      </c>
      <c r="H104" s="25">
        <v>0.33</v>
      </c>
      <c r="I104" s="31"/>
      <c r="J104" s="31"/>
      <c r="K104" s="35"/>
    </row>
    <row r="105" spans="1:54" x14ac:dyDescent="0.35">
      <c r="C105" s="57"/>
      <c r="D105" s="54"/>
      <c r="E105" s="6"/>
      <c r="F105" s="19"/>
      <c r="G105" s="24"/>
      <c r="H105" s="24"/>
      <c r="I105" s="31"/>
      <c r="J105" s="31"/>
      <c r="K105" s="35"/>
    </row>
    <row r="106" spans="1:54" x14ac:dyDescent="0.35">
      <c r="C106" s="60" t="s">
        <v>193</v>
      </c>
      <c r="D106" s="55"/>
      <c r="E106" s="5"/>
      <c r="F106" s="20"/>
      <c r="G106" s="26">
        <v>4939416.72</v>
      </c>
      <c r="H106" s="26">
        <v>99.999999999999986</v>
      </c>
      <c r="I106" s="32"/>
      <c r="J106" s="32"/>
      <c r="K106" s="36"/>
    </row>
    <row r="108" spans="1:54" s="50" customFormat="1" ht="15" x14ac:dyDescent="0.4">
      <c r="C108" s="50" t="s">
        <v>4924</v>
      </c>
      <c r="F108" s="51"/>
      <c r="G108" s="51"/>
      <c r="H108" s="51"/>
    </row>
    <row r="109" spans="1:54" s="42" customFormat="1" ht="27" x14ac:dyDescent="0.35">
      <c r="B109" s="43"/>
      <c r="C109" s="43" t="s">
        <v>4919</v>
      </c>
      <c r="D109" s="43" t="s">
        <v>4920</v>
      </c>
      <c r="E109" s="43" t="s">
        <v>4921</v>
      </c>
      <c r="F109" s="44" t="s">
        <v>34</v>
      </c>
      <c r="G109" s="45" t="s">
        <v>4922</v>
      </c>
      <c r="H109" s="44" t="s">
        <v>36</v>
      </c>
      <c r="I109" s="43" t="s">
        <v>39</v>
      </c>
    </row>
    <row r="110" spans="1:54" s="42" customFormat="1" ht="13.5" x14ac:dyDescent="0.35">
      <c r="B110" s="43"/>
      <c r="C110" s="43" t="s">
        <v>4927</v>
      </c>
      <c r="D110" s="43"/>
      <c r="E110" s="43"/>
      <c r="F110" s="44"/>
      <c r="G110" s="45"/>
      <c r="H110" s="44"/>
      <c r="I110" s="43"/>
    </row>
    <row r="111" spans="1:54" s="2" customFormat="1" ht="13.5" x14ac:dyDescent="0.35">
      <c r="B111" s="46">
        <v>2300129</v>
      </c>
      <c r="C111" s="46" t="s">
        <v>5140</v>
      </c>
      <c r="D111" s="46" t="s">
        <v>4926</v>
      </c>
      <c r="E111" s="46" t="s">
        <v>12</v>
      </c>
      <c r="F111" s="47">
        <v>228900</v>
      </c>
      <c r="G111" s="47">
        <v>54106.580849999998</v>
      </c>
      <c r="H111" s="47">
        <v>1.1000000000000001</v>
      </c>
      <c r="I111" s="46"/>
    </row>
    <row r="112" spans="1:54" s="2" customFormat="1" ht="13.5" x14ac:dyDescent="0.35">
      <c r="B112" s="46">
        <v>2300130</v>
      </c>
      <c r="C112" s="46" t="s">
        <v>5141</v>
      </c>
      <c r="D112" s="46" t="s">
        <v>4926</v>
      </c>
      <c r="E112" s="46" t="s">
        <v>12</v>
      </c>
      <c r="F112" s="47">
        <v>105000</v>
      </c>
      <c r="G112" s="47">
        <v>54432.892500000002</v>
      </c>
      <c r="H112" s="47">
        <v>1.1000000000000001</v>
      </c>
      <c r="I112" s="46"/>
    </row>
    <row r="113" spans="2:11" s="1" customFormat="1" ht="13.5" x14ac:dyDescent="0.35">
      <c r="B113" s="48"/>
      <c r="C113" s="48" t="s">
        <v>4923</v>
      </c>
      <c r="D113" s="48"/>
      <c r="E113" s="48"/>
      <c r="F113" s="49"/>
      <c r="G113" s="49">
        <v>108539.47335</v>
      </c>
      <c r="H113" s="49">
        <v>2.2000000000000002</v>
      </c>
      <c r="I113" s="48"/>
    </row>
    <row r="115" spans="2:11" x14ac:dyDescent="0.35">
      <c r="C115" s="1" t="s">
        <v>194</v>
      </c>
    </row>
    <row r="116" spans="2:11" x14ac:dyDescent="0.35">
      <c r="C116" s="37" t="s">
        <v>195</v>
      </c>
      <c r="D116" s="37"/>
      <c r="E116" s="37"/>
      <c r="F116" s="37"/>
      <c r="G116" s="37"/>
      <c r="H116" s="37"/>
      <c r="I116" s="37"/>
      <c r="J116" s="37"/>
      <c r="K116" s="37"/>
    </row>
    <row r="117" spans="2:11" x14ac:dyDescent="0.35">
      <c r="C117" s="2" t="s">
        <v>196</v>
      </c>
    </row>
    <row r="118" spans="2:11" x14ac:dyDescent="0.35">
      <c r="C118" s="2" t="s">
        <v>197</v>
      </c>
    </row>
    <row r="119" spans="2:11" ht="30" customHeight="1" x14ac:dyDescent="0.35">
      <c r="C119" s="81" t="s">
        <v>198</v>
      </c>
      <c r="D119" s="82"/>
      <c r="E119" s="82"/>
      <c r="F119" s="82"/>
      <c r="G119" s="82"/>
      <c r="H119" s="82"/>
      <c r="I119" s="82"/>
      <c r="J119" s="82"/>
      <c r="K119" s="82"/>
    </row>
    <row r="120" spans="2:11" x14ac:dyDescent="0.35">
      <c r="C120" s="2" t="s">
        <v>199</v>
      </c>
    </row>
    <row r="122" spans="2:11" x14ac:dyDescent="0.35">
      <c r="C122" s="78" t="s">
        <v>5235</v>
      </c>
      <c r="E122" s="78" t="s">
        <v>5236</v>
      </c>
      <c r="F122" s="79"/>
    </row>
    <row r="123" spans="2:11" x14ac:dyDescent="0.35">
      <c r="E123" s="2" t="s">
        <v>5260</v>
      </c>
    </row>
  </sheetData>
  <mergeCells count="1">
    <mergeCell ref="C119:K119"/>
  </mergeCells>
  <hyperlinks>
    <hyperlink ref="J2" location="'Index'!A1" display="'Index'!A1" xr:uid="{774F8570-46C6-448A-A810-D3719449A2CB}"/>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2E60A-32C8-4724-B93F-1EA2B2560B80}">
  <sheetPr codeName="Sheet11"/>
  <dimension ref="A1:IV158"/>
  <sheetViews>
    <sheetView showGridLines="0" zoomScale="90" zoomScaleNormal="90" workbookViewId="0">
      <pane ySplit="6" topLeftCell="A154"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204</v>
      </c>
      <c r="J2" s="38" t="s">
        <v>4846</v>
      </c>
    </row>
    <row r="3" spans="1:54" ht="16" x14ac:dyDescent="0.4">
      <c r="C3" s="1" t="s">
        <v>28</v>
      </c>
      <c r="D3" s="21" t="s">
        <v>205</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13157000</v>
      </c>
      <c r="G10" s="24">
        <v>240536.27</v>
      </c>
      <c r="H10" s="24">
        <v>8.18</v>
      </c>
      <c r="I10" s="31"/>
      <c r="J10" s="31"/>
      <c r="K10" s="35"/>
    </row>
    <row r="11" spans="1:54" x14ac:dyDescent="0.35">
      <c r="B11" s="8" t="s">
        <v>58</v>
      </c>
      <c r="C11" s="57" t="s">
        <v>59</v>
      </c>
      <c r="D11" s="54" t="s">
        <v>60</v>
      </c>
      <c r="E11" s="6" t="s">
        <v>43</v>
      </c>
      <c r="F11" s="19">
        <v>5600000</v>
      </c>
      <c r="G11" s="24">
        <v>121587.2</v>
      </c>
      <c r="H11" s="24">
        <v>4.13</v>
      </c>
      <c r="I11" s="31"/>
      <c r="J11" s="31"/>
      <c r="K11" s="35"/>
    </row>
    <row r="12" spans="1:54" x14ac:dyDescent="0.35">
      <c r="B12" s="8" t="s">
        <v>55</v>
      </c>
      <c r="C12" s="57" t="s">
        <v>56</v>
      </c>
      <c r="D12" s="54" t="s">
        <v>57</v>
      </c>
      <c r="E12" s="6" t="s">
        <v>43</v>
      </c>
      <c r="F12" s="19">
        <v>9200000</v>
      </c>
      <c r="G12" s="24">
        <v>101384</v>
      </c>
      <c r="H12" s="24">
        <v>3.45</v>
      </c>
      <c r="I12" s="31"/>
      <c r="J12" s="31"/>
      <c r="K12" s="35"/>
    </row>
    <row r="13" spans="1:54" x14ac:dyDescent="0.35">
      <c r="B13" s="8" t="s">
        <v>75</v>
      </c>
      <c r="C13" s="57" t="s">
        <v>76</v>
      </c>
      <c r="D13" s="54" t="s">
        <v>77</v>
      </c>
      <c r="E13" s="6" t="s">
        <v>78</v>
      </c>
      <c r="F13" s="19">
        <v>7600000</v>
      </c>
      <c r="G13" s="24">
        <v>96907.6</v>
      </c>
      <c r="H13" s="24">
        <v>3.29</v>
      </c>
      <c r="I13" s="31"/>
      <c r="J13" s="31"/>
      <c r="K13" s="35"/>
    </row>
    <row r="14" spans="1:54" x14ac:dyDescent="0.35">
      <c r="B14" s="8" t="s">
        <v>206</v>
      </c>
      <c r="C14" s="57" t="s">
        <v>207</v>
      </c>
      <c r="D14" s="54" t="s">
        <v>208</v>
      </c>
      <c r="E14" s="6" t="s">
        <v>67</v>
      </c>
      <c r="F14" s="19">
        <v>290000</v>
      </c>
      <c r="G14" s="24">
        <v>88458.559999999998</v>
      </c>
      <c r="H14" s="24">
        <v>3.01</v>
      </c>
      <c r="I14" s="31"/>
      <c r="J14" s="31"/>
      <c r="K14" s="35"/>
    </row>
    <row r="15" spans="1:54" x14ac:dyDescent="0.35">
      <c r="B15" s="8" t="s">
        <v>209</v>
      </c>
      <c r="C15" s="57" t="s">
        <v>210</v>
      </c>
      <c r="D15" s="54" t="s">
        <v>211</v>
      </c>
      <c r="E15" s="6" t="s">
        <v>93</v>
      </c>
      <c r="F15" s="19">
        <v>274878</v>
      </c>
      <c r="G15" s="24">
        <v>84444.03</v>
      </c>
      <c r="H15" s="24">
        <v>2.87</v>
      </c>
      <c r="I15" s="31"/>
      <c r="J15" s="31"/>
      <c r="K15" s="35"/>
    </row>
    <row r="16" spans="1:54" x14ac:dyDescent="0.35">
      <c r="B16" s="8" t="s">
        <v>44</v>
      </c>
      <c r="C16" s="57" t="s">
        <v>45</v>
      </c>
      <c r="D16" s="54" t="s">
        <v>46</v>
      </c>
      <c r="E16" s="6" t="s">
        <v>43</v>
      </c>
      <c r="F16" s="19">
        <v>5843873</v>
      </c>
      <c r="G16" s="24">
        <v>78795.86</v>
      </c>
      <c r="H16" s="24">
        <v>2.68</v>
      </c>
      <c r="I16" s="31"/>
      <c r="J16" s="31"/>
      <c r="K16" s="35"/>
    </row>
    <row r="17" spans="2:11" x14ac:dyDescent="0.35">
      <c r="B17" s="8" t="s">
        <v>212</v>
      </c>
      <c r="C17" s="57" t="s">
        <v>213</v>
      </c>
      <c r="D17" s="54" t="s">
        <v>214</v>
      </c>
      <c r="E17" s="6" t="s">
        <v>215</v>
      </c>
      <c r="F17" s="19">
        <v>1910000</v>
      </c>
      <c r="G17" s="24">
        <v>76665.490000000005</v>
      </c>
      <c r="H17" s="24">
        <v>2.61</v>
      </c>
      <c r="I17" s="31"/>
      <c r="J17" s="31"/>
      <c r="K17" s="35"/>
    </row>
    <row r="18" spans="2:11" x14ac:dyDescent="0.35">
      <c r="B18" s="8" t="s">
        <v>216</v>
      </c>
      <c r="C18" s="57" t="s">
        <v>217</v>
      </c>
      <c r="D18" s="54" t="s">
        <v>218</v>
      </c>
      <c r="E18" s="6" t="s">
        <v>93</v>
      </c>
      <c r="F18" s="19">
        <v>1476712</v>
      </c>
      <c r="G18" s="24">
        <v>72088.649999999994</v>
      </c>
      <c r="H18" s="24">
        <v>2.4500000000000002</v>
      </c>
      <c r="I18" s="31"/>
      <c r="J18" s="31"/>
      <c r="K18" s="35"/>
    </row>
    <row r="19" spans="2:11" x14ac:dyDescent="0.35">
      <c r="B19" s="8" t="s">
        <v>72</v>
      </c>
      <c r="C19" s="57" t="s">
        <v>73</v>
      </c>
      <c r="D19" s="54" t="s">
        <v>74</v>
      </c>
      <c r="E19" s="6" t="s">
        <v>43</v>
      </c>
      <c r="F19" s="19">
        <v>9200000</v>
      </c>
      <c r="G19" s="24">
        <v>70978</v>
      </c>
      <c r="H19" s="24">
        <v>2.41</v>
      </c>
      <c r="I19" s="31"/>
      <c r="J19" s="31"/>
      <c r="K19" s="35"/>
    </row>
    <row r="20" spans="2:11" x14ac:dyDescent="0.35">
      <c r="B20" s="8" t="s">
        <v>219</v>
      </c>
      <c r="C20" s="57" t="s">
        <v>220</v>
      </c>
      <c r="D20" s="54" t="s">
        <v>221</v>
      </c>
      <c r="E20" s="6" t="s">
        <v>160</v>
      </c>
      <c r="F20" s="19">
        <v>12838522</v>
      </c>
      <c r="G20" s="24">
        <v>64218.29</v>
      </c>
      <c r="H20" s="24">
        <v>2.1800000000000002</v>
      </c>
      <c r="I20" s="31"/>
      <c r="J20" s="31"/>
      <c r="K20" s="35"/>
    </row>
    <row r="21" spans="2:11" x14ac:dyDescent="0.35">
      <c r="B21" s="8" t="s">
        <v>222</v>
      </c>
      <c r="C21" s="57" t="s">
        <v>223</v>
      </c>
      <c r="D21" s="54" t="s">
        <v>224</v>
      </c>
      <c r="E21" s="6" t="s">
        <v>82</v>
      </c>
      <c r="F21" s="19">
        <v>2691000</v>
      </c>
      <c r="G21" s="24">
        <v>64123.839999999997</v>
      </c>
      <c r="H21" s="24">
        <v>2.1800000000000002</v>
      </c>
      <c r="I21" s="31"/>
      <c r="J21" s="31"/>
      <c r="K21" s="35"/>
    </row>
    <row r="22" spans="2:11" x14ac:dyDescent="0.35">
      <c r="B22" s="8" t="s">
        <v>47</v>
      </c>
      <c r="C22" s="57" t="s">
        <v>48</v>
      </c>
      <c r="D22" s="54" t="s">
        <v>49</v>
      </c>
      <c r="E22" s="6" t="s">
        <v>50</v>
      </c>
      <c r="F22" s="19">
        <v>3800000</v>
      </c>
      <c r="G22" s="24">
        <v>59684.7</v>
      </c>
      <c r="H22" s="24">
        <v>2.0299999999999998</v>
      </c>
      <c r="I22" s="31"/>
      <c r="J22" s="31"/>
      <c r="K22" s="35"/>
    </row>
    <row r="23" spans="2:11" x14ac:dyDescent="0.35">
      <c r="B23" s="8" t="s">
        <v>225</v>
      </c>
      <c r="C23" s="57" t="s">
        <v>226</v>
      </c>
      <c r="D23" s="54" t="s">
        <v>227</v>
      </c>
      <c r="E23" s="6" t="s">
        <v>123</v>
      </c>
      <c r="F23" s="19">
        <v>3972086</v>
      </c>
      <c r="G23" s="24">
        <v>59058.96</v>
      </c>
      <c r="H23" s="24">
        <v>2.0099999999999998</v>
      </c>
      <c r="I23" s="31"/>
      <c r="J23" s="31"/>
      <c r="K23" s="35"/>
    </row>
    <row r="24" spans="2:11" x14ac:dyDescent="0.35">
      <c r="B24" s="8" t="s">
        <v>168</v>
      </c>
      <c r="C24" s="57" t="s">
        <v>169</v>
      </c>
      <c r="D24" s="54" t="s">
        <v>170</v>
      </c>
      <c r="E24" s="6" t="s">
        <v>171</v>
      </c>
      <c r="F24" s="19">
        <v>27000000</v>
      </c>
      <c r="G24" s="24">
        <v>55139.4</v>
      </c>
      <c r="H24" s="24">
        <v>1.87</v>
      </c>
      <c r="I24" s="31"/>
      <c r="J24" s="31"/>
      <c r="K24" s="35"/>
    </row>
    <row r="25" spans="2:11" x14ac:dyDescent="0.35">
      <c r="B25" s="8" t="s">
        <v>108</v>
      </c>
      <c r="C25" s="57" t="s">
        <v>109</v>
      </c>
      <c r="D25" s="54" t="s">
        <v>110</v>
      </c>
      <c r="E25" s="6" t="s">
        <v>111</v>
      </c>
      <c r="F25" s="19">
        <v>121443</v>
      </c>
      <c r="G25" s="24">
        <v>51848.57</v>
      </c>
      <c r="H25" s="24">
        <v>1.76</v>
      </c>
      <c r="I25" s="31"/>
      <c r="J25" s="31"/>
      <c r="K25" s="35"/>
    </row>
    <row r="26" spans="2:11" x14ac:dyDescent="0.35">
      <c r="B26" s="8" t="s">
        <v>132</v>
      </c>
      <c r="C26" s="57" t="s">
        <v>133</v>
      </c>
      <c r="D26" s="54" t="s">
        <v>134</v>
      </c>
      <c r="E26" s="6" t="s">
        <v>135</v>
      </c>
      <c r="F26" s="19">
        <v>7615000</v>
      </c>
      <c r="G26" s="24">
        <v>50590.25</v>
      </c>
      <c r="H26" s="24">
        <v>1.72</v>
      </c>
      <c r="I26" s="31"/>
      <c r="J26" s="31"/>
      <c r="K26" s="35"/>
    </row>
    <row r="27" spans="2:11" x14ac:dyDescent="0.35">
      <c r="B27" s="8" t="s">
        <v>90</v>
      </c>
      <c r="C27" s="57" t="s">
        <v>91</v>
      </c>
      <c r="D27" s="54" t="s">
        <v>92</v>
      </c>
      <c r="E27" s="6" t="s">
        <v>93</v>
      </c>
      <c r="F27" s="19">
        <v>830000</v>
      </c>
      <c r="G27" s="24">
        <v>47936.24</v>
      </c>
      <c r="H27" s="24">
        <v>1.63</v>
      </c>
      <c r="I27" s="31"/>
      <c r="J27" s="31"/>
      <c r="K27" s="35"/>
    </row>
    <row r="28" spans="2:11" x14ac:dyDescent="0.35">
      <c r="B28" s="8" t="s">
        <v>228</v>
      </c>
      <c r="C28" s="57" t="s">
        <v>229</v>
      </c>
      <c r="D28" s="54" t="s">
        <v>230</v>
      </c>
      <c r="E28" s="6" t="s">
        <v>93</v>
      </c>
      <c r="F28" s="19">
        <v>2900000</v>
      </c>
      <c r="G28" s="24">
        <v>46179.6</v>
      </c>
      <c r="H28" s="24">
        <v>1.57</v>
      </c>
      <c r="I28" s="31"/>
      <c r="J28" s="31"/>
      <c r="K28" s="35"/>
    </row>
    <row r="29" spans="2:11" x14ac:dyDescent="0.35">
      <c r="B29" s="8" t="s">
        <v>231</v>
      </c>
      <c r="C29" s="57" t="s">
        <v>232</v>
      </c>
      <c r="D29" s="54" t="s">
        <v>233</v>
      </c>
      <c r="E29" s="6" t="s">
        <v>200</v>
      </c>
      <c r="F29" s="19">
        <v>5060000</v>
      </c>
      <c r="G29" s="24">
        <v>46162.38</v>
      </c>
      <c r="H29" s="24">
        <v>1.57</v>
      </c>
      <c r="I29" s="31"/>
      <c r="J29" s="31"/>
      <c r="K29" s="35"/>
    </row>
    <row r="30" spans="2:11" x14ac:dyDescent="0.35">
      <c r="B30" s="8" t="s">
        <v>101</v>
      </c>
      <c r="C30" s="57" t="s">
        <v>102</v>
      </c>
      <c r="D30" s="54" t="s">
        <v>103</v>
      </c>
      <c r="E30" s="6" t="s">
        <v>104</v>
      </c>
      <c r="F30" s="19">
        <v>6700000</v>
      </c>
      <c r="G30" s="24">
        <v>45724.15</v>
      </c>
      <c r="H30" s="24">
        <v>1.55</v>
      </c>
      <c r="I30" s="31"/>
      <c r="J30" s="31"/>
      <c r="K30" s="35"/>
    </row>
    <row r="31" spans="2:11" x14ac:dyDescent="0.35">
      <c r="B31" s="8" t="s">
        <v>94</v>
      </c>
      <c r="C31" s="57" t="s">
        <v>95</v>
      </c>
      <c r="D31" s="54" t="s">
        <v>96</v>
      </c>
      <c r="E31" s="6" t="s">
        <v>97</v>
      </c>
      <c r="F31" s="19">
        <v>2000000</v>
      </c>
      <c r="G31" s="24">
        <v>45177</v>
      </c>
      <c r="H31" s="24">
        <v>1.54</v>
      </c>
      <c r="I31" s="31"/>
      <c r="J31" s="31"/>
      <c r="K31" s="35"/>
    </row>
    <row r="32" spans="2:11" x14ac:dyDescent="0.35">
      <c r="B32" s="8" t="s">
        <v>234</v>
      </c>
      <c r="C32" s="57" t="s">
        <v>235</v>
      </c>
      <c r="D32" s="54" t="s">
        <v>236</v>
      </c>
      <c r="E32" s="6" t="s">
        <v>145</v>
      </c>
      <c r="F32" s="19">
        <v>3647000</v>
      </c>
      <c r="G32" s="24">
        <v>42638.9</v>
      </c>
      <c r="H32" s="24">
        <v>1.45</v>
      </c>
      <c r="I32" s="31"/>
      <c r="J32" s="31"/>
      <c r="K32" s="35"/>
    </row>
    <row r="33" spans="2:11" x14ac:dyDescent="0.35">
      <c r="B33" s="8" t="s">
        <v>61</v>
      </c>
      <c r="C33" s="57" t="s">
        <v>62</v>
      </c>
      <c r="D33" s="54" t="s">
        <v>63</v>
      </c>
      <c r="E33" s="6" t="s">
        <v>50</v>
      </c>
      <c r="F33" s="19">
        <v>1145000</v>
      </c>
      <c r="G33" s="24">
        <v>41290.42</v>
      </c>
      <c r="H33" s="24">
        <v>1.4</v>
      </c>
      <c r="I33" s="31"/>
      <c r="J33" s="31"/>
      <c r="K33" s="35"/>
    </row>
    <row r="34" spans="2:11" x14ac:dyDescent="0.35">
      <c r="B34" s="8" t="s">
        <v>51</v>
      </c>
      <c r="C34" s="57" t="s">
        <v>52</v>
      </c>
      <c r="D34" s="54" t="s">
        <v>53</v>
      </c>
      <c r="E34" s="6" t="s">
        <v>54</v>
      </c>
      <c r="F34" s="19">
        <v>1175000</v>
      </c>
      <c r="G34" s="24">
        <v>41034.53</v>
      </c>
      <c r="H34" s="24">
        <v>1.39</v>
      </c>
      <c r="I34" s="31"/>
      <c r="J34" s="31"/>
      <c r="K34" s="35"/>
    </row>
    <row r="35" spans="2:11" x14ac:dyDescent="0.35">
      <c r="B35" s="8" t="s">
        <v>237</v>
      </c>
      <c r="C35" s="57" t="s">
        <v>238</v>
      </c>
      <c r="D35" s="54" t="s">
        <v>239</v>
      </c>
      <c r="E35" s="6" t="s">
        <v>50</v>
      </c>
      <c r="F35" s="19">
        <v>499700</v>
      </c>
      <c r="G35" s="24">
        <v>40521.67</v>
      </c>
      <c r="H35" s="24">
        <v>1.38</v>
      </c>
      <c r="I35" s="31"/>
      <c r="J35" s="31"/>
      <c r="K35" s="35"/>
    </row>
    <row r="36" spans="2:11" x14ac:dyDescent="0.35">
      <c r="B36" s="8" t="s">
        <v>240</v>
      </c>
      <c r="C36" s="57" t="s">
        <v>241</v>
      </c>
      <c r="D36" s="54" t="s">
        <v>242</v>
      </c>
      <c r="E36" s="6" t="s">
        <v>164</v>
      </c>
      <c r="F36" s="19">
        <v>6500000</v>
      </c>
      <c r="G36" s="24">
        <v>37693.5</v>
      </c>
      <c r="H36" s="24">
        <v>1.28</v>
      </c>
      <c r="I36" s="31"/>
      <c r="J36" s="31"/>
      <c r="K36" s="35"/>
    </row>
    <row r="37" spans="2:11" x14ac:dyDescent="0.35">
      <c r="B37" s="8" t="s">
        <v>243</v>
      </c>
      <c r="C37" s="57" t="s">
        <v>244</v>
      </c>
      <c r="D37" s="54" t="s">
        <v>245</v>
      </c>
      <c r="E37" s="6" t="s">
        <v>145</v>
      </c>
      <c r="F37" s="19">
        <v>1474698</v>
      </c>
      <c r="G37" s="24">
        <v>37675.58</v>
      </c>
      <c r="H37" s="24">
        <v>1.28</v>
      </c>
      <c r="I37" s="31"/>
      <c r="J37" s="31"/>
      <c r="K37" s="35"/>
    </row>
    <row r="38" spans="2:11" x14ac:dyDescent="0.35">
      <c r="B38" s="8" t="s">
        <v>246</v>
      </c>
      <c r="C38" s="57" t="s">
        <v>247</v>
      </c>
      <c r="D38" s="54" t="s">
        <v>248</v>
      </c>
      <c r="E38" s="6" t="s">
        <v>145</v>
      </c>
      <c r="F38" s="19">
        <v>289060</v>
      </c>
      <c r="G38" s="24">
        <v>37559.160000000003</v>
      </c>
      <c r="H38" s="24">
        <v>1.28</v>
      </c>
      <c r="I38" s="31"/>
      <c r="J38" s="31"/>
      <c r="K38" s="35"/>
    </row>
    <row r="39" spans="2:11" x14ac:dyDescent="0.35">
      <c r="B39" s="8" t="s">
        <v>249</v>
      </c>
      <c r="C39" s="57" t="s">
        <v>250</v>
      </c>
      <c r="D39" s="54" t="s">
        <v>251</v>
      </c>
      <c r="E39" s="6" t="s">
        <v>252</v>
      </c>
      <c r="F39" s="19">
        <v>10625345</v>
      </c>
      <c r="G39" s="24">
        <v>35520.53</v>
      </c>
      <c r="H39" s="24">
        <v>1.21</v>
      </c>
      <c r="I39" s="31"/>
      <c r="J39" s="31"/>
      <c r="K39" s="35"/>
    </row>
    <row r="40" spans="2:11" x14ac:dyDescent="0.35">
      <c r="B40" s="8" t="s">
        <v>253</v>
      </c>
      <c r="C40" s="57" t="s">
        <v>254</v>
      </c>
      <c r="D40" s="54" t="s">
        <v>255</v>
      </c>
      <c r="E40" s="6" t="s">
        <v>104</v>
      </c>
      <c r="F40" s="19">
        <v>20000000</v>
      </c>
      <c r="G40" s="24">
        <v>35106</v>
      </c>
      <c r="H40" s="24">
        <v>1.19</v>
      </c>
      <c r="I40" s="31"/>
      <c r="J40" s="31"/>
      <c r="K40" s="35"/>
    </row>
    <row r="41" spans="2:11" x14ac:dyDescent="0.35">
      <c r="B41" s="8" t="s">
        <v>256</v>
      </c>
      <c r="C41" s="57" t="s">
        <v>257</v>
      </c>
      <c r="D41" s="54" t="s">
        <v>258</v>
      </c>
      <c r="E41" s="6" t="s">
        <v>252</v>
      </c>
      <c r="F41" s="19">
        <v>2000000</v>
      </c>
      <c r="G41" s="24">
        <v>34668</v>
      </c>
      <c r="H41" s="24">
        <v>1.18</v>
      </c>
      <c r="I41" s="31"/>
      <c r="J41" s="31"/>
      <c r="K41" s="35"/>
    </row>
    <row r="42" spans="2:11" x14ac:dyDescent="0.35">
      <c r="B42" s="8" t="s">
        <v>259</v>
      </c>
      <c r="C42" s="57" t="s">
        <v>260</v>
      </c>
      <c r="D42" s="54" t="s">
        <v>261</v>
      </c>
      <c r="E42" s="6" t="s">
        <v>93</v>
      </c>
      <c r="F42" s="19">
        <v>5600000</v>
      </c>
      <c r="G42" s="24">
        <v>34350.400000000001</v>
      </c>
      <c r="H42" s="24">
        <v>1.17</v>
      </c>
      <c r="I42" s="31"/>
      <c r="J42" s="31"/>
      <c r="K42" s="35"/>
    </row>
    <row r="43" spans="2:11" x14ac:dyDescent="0.35">
      <c r="B43" s="8" t="s">
        <v>262</v>
      </c>
      <c r="C43" s="57" t="s">
        <v>263</v>
      </c>
      <c r="D43" s="54" t="s">
        <v>264</v>
      </c>
      <c r="E43" s="6" t="s">
        <v>160</v>
      </c>
      <c r="F43" s="19">
        <v>1579376</v>
      </c>
      <c r="G43" s="24">
        <v>33741.79</v>
      </c>
      <c r="H43" s="24">
        <v>1.1499999999999999</v>
      </c>
      <c r="I43" s="31"/>
      <c r="J43" s="31"/>
      <c r="K43" s="35"/>
    </row>
    <row r="44" spans="2:11" x14ac:dyDescent="0.35">
      <c r="B44" s="8" t="s">
        <v>265</v>
      </c>
      <c r="C44" s="57" t="s">
        <v>266</v>
      </c>
      <c r="D44" s="54" t="s">
        <v>267</v>
      </c>
      <c r="E44" s="6" t="s">
        <v>164</v>
      </c>
      <c r="F44" s="19">
        <v>2900000</v>
      </c>
      <c r="G44" s="24">
        <v>33618.25</v>
      </c>
      <c r="H44" s="24">
        <v>1.1399999999999999</v>
      </c>
      <c r="I44" s="31"/>
      <c r="J44" s="31"/>
      <c r="K44" s="35"/>
    </row>
    <row r="45" spans="2:11" x14ac:dyDescent="0.35">
      <c r="B45" s="8" t="s">
        <v>268</v>
      </c>
      <c r="C45" s="57" t="s">
        <v>269</v>
      </c>
      <c r="D45" s="54" t="s">
        <v>270</v>
      </c>
      <c r="E45" s="6" t="s">
        <v>271</v>
      </c>
      <c r="F45" s="19">
        <v>1548466</v>
      </c>
      <c r="G45" s="24">
        <v>30957.71</v>
      </c>
      <c r="H45" s="24">
        <v>1.05</v>
      </c>
      <c r="I45" s="31"/>
      <c r="J45" s="31"/>
      <c r="K45" s="35"/>
    </row>
    <row r="46" spans="2:11" x14ac:dyDescent="0.35">
      <c r="B46" s="8" t="s">
        <v>272</v>
      </c>
      <c r="C46" s="57" t="s">
        <v>273</v>
      </c>
      <c r="D46" s="54" t="s">
        <v>274</v>
      </c>
      <c r="E46" s="6" t="s">
        <v>145</v>
      </c>
      <c r="F46" s="19">
        <v>3509432</v>
      </c>
      <c r="G46" s="24">
        <v>30725.08</v>
      </c>
      <c r="H46" s="24">
        <v>1.04</v>
      </c>
      <c r="I46" s="31"/>
      <c r="J46" s="31"/>
      <c r="K46" s="35"/>
    </row>
    <row r="47" spans="2:11" x14ac:dyDescent="0.35">
      <c r="B47" s="8" t="s">
        <v>275</v>
      </c>
      <c r="C47" s="57" t="s">
        <v>276</v>
      </c>
      <c r="D47" s="54" t="s">
        <v>277</v>
      </c>
      <c r="E47" s="6" t="s">
        <v>145</v>
      </c>
      <c r="F47" s="19">
        <v>3251225</v>
      </c>
      <c r="G47" s="24">
        <v>29688.560000000001</v>
      </c>
      <c r="H47" s="24">
        <v>1.01</v>
      </c>
      <c r="I47" s="31"/>
      <c r="J47" s="31"/>
      <c r="K47" s="35"/>
    </row>
    <row r="48" spans="2:11" x14ac:dyDescent="0.35">
      <c r="B48" s="8" t="s">
        <v>68</v>
      </c>
      <c r="C48" s="57" t="s">
        <v>69</v>
      </c>
      <c r="D48" s="54" t="s">
        <v>70</v>
      </c>
      <c r="E48" s="6" t="s">
        <v>71</v>
      </c>
      <c r="F48" s="19">
        <v>256000</v>
      </c>
      <c r="G48" s="24">
        <v>29496.7</v>
      </c>
      <c r="H48" s="24">
        <v>1</v>
      </c>
      <c r="I48" s="31"/>
      <c r="J48" s="31"/>
      <c r="K48" s="35"/>
    </row>
    <row r="49" spans="2:11" x14ac:dyDescent="0.35">
      <c r="B49" s="8" t="s">
        <v>124</v>
      </c>
      <c r="C49" s="57" t="s">
        <v>125</v>
      </c>
      <c r="D49" s="54" t="s">
        <v>126</v>
      </c>
      <c r="E49" s="6" t="s">
        <v>127</v>
      </c>
      <c r="F49" s="19">
        <v>16400000</v>
      </c>
      <c r="G49" s="24">
        <v>29369.119999999999</v>
      </c>
      <c r="H49" s="24">
        <v>1</v>
      </c>
      <c r="I49" s="31"/>
      <c r="J49" s="31"/>
      <c r="K49" s="35"/>
    </row>
    <row r="50" spans="2:11" x14ac:dyDescent="0.35">
      <c r="B50" s="8" t="s">
        <v>278</v>
      </c>
      <c r="C50" s="57" t="s">
        <v>279</v>
      </c>
      <c r="D50" s="54" t="s">
        <v>280</v>
      </c>
      <c r="E50" s="6" t="s">
        <v>93</v>
      </c>
      <c r="F50" s="19">
        <v>1162265</v>
      </c>
      <c r="G50" s="24">
        <v>28368.560000000001</v>
      </c>
      <c r="H50" s="24">
        <v>0.96</v>
      </c>
      <c r="I50" s="31"/>
      <c r="J50" s="31"/>
      <c r="K50" s="35"/>
    </row>
    <row r="51" spans="2:11" x14ac:dyDescent="0.35">
      <c r="B51" s="8" t="s">
        <v>281</v>
      </c>
      <c r="C51" s="57" t="s">
        <v>282</v>
      </c>
      <c r="D51" s="54" t="s">
        <v>283</v>
      </c>
      <c r="E51" s="6" t="s">
        <v>67</v>
      </c>
      <c r="F51" s="19">
        <v>1358440</v>
      </c>
      <c r="G51" s="24">
        <v>26389.73</v>
      </c>
      <c r="H51" s="24">
        <v>0.9</v>
      </c>
      <c r="I51" s="31"/>
      <c r="J51" s="31"/>
      <c r="K51" s="35"/>
    </row>
    <row r="52" spans="2:11" x14ac:dyDescent="0.35">
      <c r="B52" s="8" t="s">
        <v>284</v>
      </c>
      <c r="C52" s="57" t="s">
        <v>285</v>
      </c>
      <c r="D52" s="54" t="s">
        <v>286</v>
      </c>
      <c r="E52" s="6" t="s">
        <v>82</v>
      </c>
      <c r="F52" s="19">
        <v>1495281</v>
      </c>
      <c r="G52" s="24">
        <v>26189.1</v>
      </c>
      <c r="H52" s="24">
        <v>0.89</v>
      </c>
      <c r="I52" s="31"/>
      <c r="J52" s="31"/>
      <c r="K52" s="35"/>
    </row>
    <row r="53" spans="2:11" x14ac:dyDescent="0.35">
      <c r="B53" s="8" t="s">
        <v>287</v>
      </c>
      <c r="C53" s="57" t="s">
        <v>288</v>
      </c>
      <c r="D53" s="54" t="s">
        <v>289</v>
      </c>
      <c r="E53" s="6" t="s">
        <v>290</v>
      </c>
      <c r="F53" s="19">
        <v>1611789</v>
      </c>
      <c r="G53" s="24">
        <v>23785.17</v>
      </c>
      <c r="H53" s="24">
        <v>0.81</v>
      </c>
      <c r="I53" s="31"/>
      <c r="J53" s="31"/>
      <c r="K53" s="35"/>
    </row>
    <row r="54" spans="2:11" x14ac:dyDescent="0.35">
      <c r="B54" s="8" t="s">
        <v>291</v>
      </c>
      <c r="C54" s="57" t="s">
        <v>292</v>
      </c>
      <c r="D54" s="54" t="s">
        <v>293</v>
      </c>
      <c r="E54" s="6" t="s">
        <v>54</v>
      </c>
      <c r="F54" s="19">
        <v>2250664</v>
      </c>
      <c r="G54" s="24">
        <v>23473.3</v>
      </c>
      <c r="H54" s="24">
        <v>0.8</v>
      </c>
      <c r="I54" s="31"/>
      <c r="J54" s="31"/>
      <c r="K54" s="35"/>
    </row>
    <row r="55" spans="2:11" x14ac:dyDescent="0.35">
      <c r="B55" s="8" t="s">
        <v>157</v>
      </c>
      <c r="C55" s="57" t="s">
        <v>158</v>
      </c>
      <c r="D55" s="54" t="s">
        <v>159</v>
      </c>
      <c r="E55" s="6" t="s">
        <v>160</v>
      </c>
      <c r="F55" s="19">
        <v>2680947</v>
      </c>
      <c r="G55" s="24">
        <v>23026.65</v>
      </c>
      <c r="H55" s="24">
        <v>0.78</v>
      </c>
      <c r="I55" s="31"/>
      <c r="J55" s="31"/>
      <c r="K55" s="35"/>
    </row>
    <row r="56" spans="2:11" x14ac:dyDescent="0.35">
      <c r="B56" s="8" t="s">
        <v>294</v>
      </c>
      <c r="C56" s="57" t="s">
        <v>295</v>
      </c>
      <c r="D56" s="54" t="s">
        <v>296</v>
      </c>
      <c r="E56" s="6" t="s">
        <v>131</v>
      </c>
      <c r="F56" s="19">
        <v>616702</v>
      </c>
      <c r="G56" s="24">
        <v>22059.119999999999</v>
      </c>
      <c r="H56" s="24">
        <v>0.75</v>
      </c>
      <c r="I56" s="31"/>
      <c r="J56" s="31"/>
      <c r="K56" s="35"/>
    </row>
    <row r="57" spans="2:11" x14ac:dyDescent="0.35">
      <c r="B57" s="8" t="s">
        <v>98</v>
      </c>
      <c r="C57" s="57" t="s">
        <v>99</v>
      </c>
      <c r="D57" s="54" t="s">
        <v>100</v>
      </c>
      <c r="E57" s="6" t="s">
        <v>50</v>
      </c>
      <c r="F57" s="19">
        <v>470000</v>
      </c>
      <c r="G57" s="24">
        <v>21109.35</v>
      </c>
      <c r="H57" s="24">
        <v>0.72</v>
      </c>
      <c r="I57" s="31"/>
      <c r="J57" s="31"/>
      <c r="K57" s="35"/>
    </row>
    <row r="58" spans="2:11" x14ac:dyDescent="0.35">
      <c r="B58" s="8" t="s">
        <v>297</v>
      </c>
      <c r="C58" s="57" t="s">
        <v>298</v>
      </c>
      <c r="D58" s="54" t="s">
        <v>299</v>
      </c>
      <c r="E58" s="6" t="s">
        <v>202</v>
      </c>
      <c r="F58" s="19">
        <v>7470500</v>
      </c>
      <c r="G58" s="24">
        <v>19057.25</v>
      </c>
      <c r="H58" s="24">
        <v>0.65</v>
      </c>
      <c r="I58" s="31"/>
      <c r="J58" s="31"/>
      <c r="K58" s="35"/>
    </row>
    <row r="59" spans="2:11" x14ac:dyDescent="0.35">
      <c r="B59" s="8" t="s">
        <v>300</v>
      </c>
      <c r="C59" s="57" t="s">
        <v>301</v>
      </c>
      <c r="D59" s="54" t="s">
        <v>302</v>
      </c>
      <c r="E59" s="6" t="s">
        <v>200</v>
      </c>
      <c r="F59" s="19">
        <v>11000000</v>
      </c>
      <c r="G59" s="24">
        <v>16966.400000000001</v>
      </c>
      <c r="H59" s="24">
        <v>0.57999999999999996</v>
      </c>
      <c r="I59" s="31"/>
      <c r="J59" s="31"/>
      <c r="K59" s="35"/>
    </row>
    <row r="60" spans="2:11" x14ac:dyDescent="0.35">
      <c r="B60" s="8" t="s">
        <v>149</v>
      </c>
      <c r="C60" s="57" t="s">
        <v>150</v>
      </c>
      <c r="D60" s="54" t="s">
        <v>151</v>
      </c>
      <c r="E60" s="6" t="s">
        <v>152</v>
      </c>
      <c r="F60" s="19">
        <v>650000</v>
      </c>
      <c r="G60" s="24">
        <v>16112.2</v>
      </c>
      <c r="H60" s="24">
        <v>0.55000000000000004</v>
      </c>
      <c r="I60" s="31"/>
      <c r="J60" s="31"/>
      <c r="K60" s="35"/>
    </row>
    <row r="61" spans="2:11" x14ac:dyDescent="0.35">
      <c r="B61" s="8" t="s">
        <v>303</v>
      </c>
      <c r="C61" s="57" t="s">
        <v>304</v>
      </c>
      <c r="D61" s="54" t="s">
        <v>305</v>
      </c>
      <c r="E61" s="6" t="s">
        <v>290</v>
      </c>
      <c r="F61" s="19">
        <v>47495</v>
      </c>
      <c r="G61" s="24">
        <v>15998.41</v>
      </c>
      <c r="H61" s="24">
        <v>0.54</v>
      </c>
      <c r="I61" s="31"/>
      <c r="J61" s="31"/>
      <c r="K61" s="35"/>
    </row>
    <row r="62" spans="2:11" x14ac:dyDescent="0.35">
      <c r="B62" s="8" t="s">
        <v>128</v>
      </c>
      <c r="C62" s="57" t="s">
        <v>129</v>
      </c>
      <c r="D62" s="54" t="s">
        <v>130</v>
      </c>
      <c r="E62" s="6" t="s">
        <v>131</v>
      </c>
      <c r="F62" s="19">
        <v>560000</v>
      </c>
      <c r="G62" s="24">
        <v>15403.64</v>
      </c>
      <c r="H62" s="24">
        <v>0.52</v>
      </c>
      <c r="I62" s="31"/>
      <c r="J62" s="31"/>
      <c r="K62" s="35"/>
    </row>
    <row r="63" spans="2:11" x14ac:dyDescent="0.35">
      <c r="B63" s="8" t="s">
        <v>306</v>
      </c>
      <c r="C63" s="57" t="s">
        <v>307</v>
      </c>
      <c r="D63" s="54" t="s">
        <v>308</v>
      </c>
      <c r="E63" s="6" t="s">
        <v>309</v>
      </c>
      <c r="F63" s="19">
        <v>1512000</v>
      </c>
      <c r="G63" s="24">
        <v>14577.95</v>
      </c>
      <c r="H63" s="24">
        <v>0.5</v>
      </c>
      <c r="I63" s="31"/>
      <c r="J63" s="31"/>
      <c r="K63" s="35"/>
    </row>
    <row r="64" spans="2:11" x14ac:dyDescent="0.35">
      <c r="B64" s="8" t="s">
        <v>310</v>
      </c>
      <c r="C64" s="57" t="s">
        <v>311</v>
      </c>
      <c r="D64" s="54" t="s">
        <v>312</v>
      </c>
      <c r="E64" s="6" t="s">
        <v>67</v>
      </c>
      <c r="F64" s="19">
        <v>4710652</v>
      </c>
      <c r="G64" s="24">
        <v>14499.39</v>
      </c>
      <c r="H64" s="24">
        <v>0.49</v>
      </c>
      <c r="I64" s="31"/>
      <c r="J64" s="31"/>
      <c r="K64" s="35"/>
    </row>
    <row r="65" spans="2:11" x14ac:dyDescent="0.35">
      <c r="B65" s="8" t="s">
        <v>313</v>
      </c>
      <c r="C65" s="57" t="s">
        <v>314</v>
      </c>
      <c r="D65" s="54" t="s">
        <v>315</v>
      </c>
      <c r="E65" s="6" t="s">
        <v>111</v>
      </c>
      <c r="F65" s="19">
        <v>930776</v>
      </c>
      <c r="G65" s="24">
        <v>14492.65</v>
      </c>
      <c r="H65" s="24">
        <v>0.49</v>
      </c>
      <c r="I65" s="31"/>
      <c r="J65" s="31"/>
      <c r="K65" s="35"/>
    </row>
    <row r="66" spans="2:11" x14ac:dyDescent="0.35">
      <c r="B66" s="8" t="s">
        <v>316</v>
      </c>
      <c r="C66" s="57" t="s">
        <v>317</v>
      </c>
      <c r="D66" s="54" t="s">
        <v>318</v>
      </c>
      <c r="E66" s="6" t="s">
        <v>319</v>
      </c>
      <c r="F66" s="19">
        <v>935051</v>
      </c>
      <c r="G66" s="24">
        <v>14431.11</v>
      </c>
      <c r="H66" s="24">
        <v>0.49</v>
      </c>
      <c r="I66" s="31"/>
      <c r="J66" s="31"/>
      <c r="K66" s="35"/>
    </row>
    <row r="67" spans="2:11" x14ac:dyDescent="0.35">
      <c r="B67" s="8" t="s">
        <v>320</v>
      </c>
      <c r="C67" s="57" t="s">
        <v>321</v>
      </c>
      <c r="D67" s="54" t="s">
        <v>322</v>
      </c>
      <c r="E67" s="6" t="s">
        <v>145</v>
      </c>
      <c r="F67" s="19">
        <v>477423</v>
      </c>
      <c r="G67" s="24">
        <v>13221.51</v>
      </c>
      <c r="H67" s="24">
        <v>0.45</v>
      </c>
      <c r="I67" s="31"/>
      <c r="J67" s="31"/>
      <c r="K67" s="35"/>
    </row>
    <row r="68" spans="2:11" x14ac:dyDescent="0.35">
      <c r="B68" s="8" t="s">
        <v>323</v>
      </c>
      <c r="C68" s="57" t="s">
        <v>324</v>
      </c>
      <c r="D68" s="54" t="s">
        <v>325</v>
      </c>
      <c r="E68" s="6" t="s">
        <v>93</v>
      </c>
      <c r="F68" s="19">
        <v>537301</v>
      </c>
      <c r="G68" s="24">
        <v>13028.21</v>
      </c>
      <c r="H68" s="24">
        <v>0.44</v>
      </c>
      <c r="I68" s="31"/>
      <c r="J68" s="31"/>
      <c r="K68" s="35"/>
    </row>
    <row r="69" spans="2:11" x14ac:dyDescent="0.35">
      <c r="B69" s="8" t="s">
        <v>326</v>
      </c>
      <c r="C69" s="57" t="s">
        <v>327</v>
      </c>
      <c r="D69" s="54" t="s">
        <v>328</v>
      </c>
      <c r="E69" s="6" t="s">
        <v>43</v>
      </c>
      <c r="F69" s="19">
        <v>10000000</v>
      </c>
      <c r="G69" s="24">
        <v>10712</v>
      </c>
      <c r="H69" s="24">
        <v>0.36</v>
      </c>
      <c r="I69" s="31"/>
      <c r="J69" s="31"/>
      <c r="K69" s="35"/>
    </row>
    <row r="70" spans="2:11" x14ac:dyDescent="0.35">
      <c r="B70" s="8" t="s">
        <v>329</v>
      </c>
      <c r="C70" s="57" t="s">
        <v>330</v>
      </c>
      <c r="D70" s="54" t="s">
        <v>331</v>
      </c>
      <c r="E70" s="6" t="s">
        <v>50</v>
      </c>
      <c r="F70" s="19">
        <v>4000000</v>
      </c>
      <c r="G70" s="24">
        <v>10490</v>
      </c>
      <c r="H70" s="24">
        <v>0.36</v>
      </c>
      <c r="I70" s="31"/>
      <c r="J70" s="31"/>
      <c r="K70" s="35"/>
    </row>
    <row r="71" spans="2:11" x14ac:dyDescent="0.35">
      <c r="B71" s="8" t="s">
        <v>332</v>
      </c>
      <c r="C71" s="57" t="s">
        <v>333</v>
      </c>
      <c r="D71" s="54" t="s">
        <v>334</v>
      </c>
      <c r="E71" s="6" t="s">
        <v>145</v>
      </c>
      <c r="F71" s="19">
        <v>20000000</v>
      </c>
      <c r="G71" s="24">
        <v>10422</v>
      </c>
      <c r="H71" s="24">
        <v>0.35</v>
      </c>
      <c r="I71" s="31"/>
      <c r="J71" s="31"/>
      <c r="K71" s="35"/>
    </row>
    <row r="72" spans="2:11" x14ac:dyDescent="0.35">
      <c r="B72" s="8" t="s">
        <v>335</v>
      </c>
      <c r="C72" s="57" t="s">
        <v>336</v>
      </c>
      <c r="D72" s="54" t="s">
        <v>337</v>
      </c>
      <c r="E72" s="6" t="s">
        <v>160</v>
      </c>
      <c r="F72" s="19">
        <v>1440401</v>
      </c>
      <c r="G72" s="24">
        <v>10226.85</v>
      </c>
      <c r="H72" s="24">
        <v>0.35</v>
      </c>
      <c r="I72" s="31"/>
      <c r="J72" s="31"/>
      <c r="K72" s="35"/>
    </row>
    <row r="73" spans="2:11" x14ac:dyDescent="0.35">
      <c r="B73" s="8" t="s">
        <v>338</v>
      </c>
      <c r="C73" s="57" t="s">
        <v>339</v>
      </c>
      <c r="D73" s="54" t="s">
        <v>340</v>
      </c>
      <c r="E73" s="6" t="s">
        <v>319</v>
      </c>
      <c r="F73" s="19">
        <v>552800</v>
      </c>
      <c r="G73" s="24">
        <v>9425.52</v>
      </c>
      <c r="H73" s="24">
        <v>0.32</v>
      </c>
      <c r="I73" s="31"/>
      <c r="J73" s="31"/>
      <c r="K73" s="35"/>
    </row>
    <row r="74" spans="2:11" x14ac:dyDescent="0.35">
      <c r="B74" s="8" t="s">
        <v>341</v>
      </c>
      <c r="C74" s="57" t="s">
        <v>342</v>
      </c>
      <c r="D74" s="54" t="s">
        <v>343</v>
      </c>
      <c r="E74" s="6" t="s">
        <v>344</v>
      </c>
      <c r="F74" s="19">
        <v>3064119</v>
      </c>
      <c r="G74" s="24">
        <v>8925.7800000000007</v>
      </c>
      <c r="H74" s="24">
        <v>0.3</v>
      </c>
      <c r="I74" s="31"/>
      <c r="J74" s="31"/>
      <c r="K74" s="35"/>
    </row>
    <row r="75" spans="2:11" x14ac:dyDescent="0.35">
      <c r="B75" s="8" t="s">
        <v>345</v>
      </c>
      <c r="C75" s="57" t="s">
        <v>346</v>
      </c>
      <c r="D75" s="54" t="s">
        <v>347</v>
      </c>
      <c r="E75" s="6" t="s">
        <v>43</v>
      </c>
      <c r="F75" s="19">
        <v>3497600</v>
      </c>
      <c r="G75" s="24">
        <v>7993.07</v>
      </c>
      <c r="H75" s="24">
        <v>0.27</v>
      </c>
      <c r="I75" s="31"/>
      <c r="J75" s="31"/>
      <c r="K75" s="35"/>
    </row>
    <row r="76" spans="2:11" x14ac:dyDescent="0.35">
      <c r="B76" s="8" t="s">
        <v>142</v>
      </c>
      <c r="C76" s="57" t="s">
        <v>143</v>
      </c>
      <c r="D76" s="54" t="s">
        <v>144</v>
      </c>
      <c r="E76" s="6" t="s">
        <v>145</v>
      </c>
      <c r="F76" s="19">
        <v>1662530</v>
      </c>
      <c r="G76" s="24">
        <v>7667.59</v>
      </c>
      <c r="H76" s="24">
        <v>0.26</v>
      </c>
      <c r="I76" s="31"/>
      <c r="J76" s="31"/>
      <c r="K76" s="35"/>
    </row>
    <row r="77" spans="2:11" x14ac:dyDescent="0.35">
      <c r="B77" s="8" t="s">
        <v>348</v>
      </c>
      <c r="C77" s="57" t="s">
        <v>349</v>
      </c>
      <c r="D77" s="54" t="s">
        <v>350</v>
      </c>
      <c r="E77" s="6" t="s">
        <v>160</v>
      </c>
      <c r="F77" s="19">
        <v>1550000</v>
      </c>
      <c r="G77" s="24">
        <v>6307.73</v>
      </c>
      <c r="H77" s="24">
        <v>0.21</v>
      </c>
      <c r="I77" s="31"/>
      <c r="J77" s="31"/>
      <c r="K77" s="35"/>
    </row>
    <row r="78" spans="2:11" x14ac:dyDescent="0.35">
      <c r="B78" s="8" t="s">
        <v>351</v>
      </c>
      <c r="C78" s="57" t="s">
        <v>352</v>
      </c>
      <c r="D78" s="54" t="s">
        <v>353</v>
      </c>
      <c r="E78" s="6" t="s">
        <v>200</v>
      </c>
      <c r="F78" s="19">
        <v>968454</v>
      </c>
      <c r="G78" s="24">
        <v>5632.53</v>
      </c>
      <c r="H78" s="24">
        <v>0.19</v>
      </c>
      <c r="I78" s="31"/>
      <c r="J78" s="31"/>
      <c r="K78" s="35"/>
    </row>
    <row r="79" spans="2:11" x14ac:dyDescent="0.35">
      <c r="B79" s="8" t="s">
        <v>354</v>
      </c>
      <c r="C79" s="57" t="s">
        <v>355</v>
      </c>
      <c r="D79" s="54" t="s">
        <v>356</v>
      </c>
      <c r="E79" s="6" t="s">
        <v>135</v>
      </c>
      <c r="F79" s="19">
        <v>4210285</v>
      </c>
      <c r="G79" s="24">
        <v>5406.43</v>
      </c>
      <c r="H79" s="24">
        <v>0.18</v>
      </c>
      <c r="I79" s="31"/>
      <c r="J79" s="31"/>
      <c r="K79" s="35"/>
    </row>
    <row r="80" spans="2:11" x14ac:dyDescent="0.35">
      <c r="B80" s="8" t="s">
        <v>357</v>
      </c>
      <c r="C80" s="57" t="s">
        <v>358</v>
      </c>
      <c r="D80" s="54" t="s">
        <v>359</v>
      </c>
      <c r="E80" s="6" t="s">
        <v>131</v>
      </c>
      <c r="F80" s="19">
        <v>1388764</v>
      </c>
      <c r="G80" s="24">
        <v>2498.8000000000002</v>
      </c>
      <c r="H80" s="24">
        <v>0.08</v>
      </c>
      <c r="I80" s="31"/>
      <c r="J80" s="31"/>
      <c r="K80" s="35"/>
    </row>
    <row r="81" spans="2:11" x14ac:dyDescent="0.35">
      <c r="B81" s="8" t="s">
        <v>360</v>
      </c>
      <c r="C81" s="57" t="s">
        <v>361</v>
      </c>
      <c r="D81" s="54" t="s">
        <v>362</v>
      </c>
      <c r="E81" s="6" t="s">
        <v>319</v>
      </c>
      <c r="F81" s="19">
        <v>452200</v>
      </c>
      <c r="G81" s="24">
        <v>30.84</v>
      </c>
      <c r="H81" s="24" t="s">
        <v>5123</v>
      </c>
      <c r="I81" s="31"/>
      <c r="J81" s="31"/>
      <c r="K81" s="35"/>
    </row>
    <row r="82" spans="2:11" x14ac:dyDescent="0.35">
      <c r="B82" s="8" t="s">
        <v>363</v>
      </c>
      <c r="C82" s="57" t="s">
        <v>364</v>
      </c>
      <c r="D82" s="54" t="s">
        <v>365</v>
      </c>
      <c r="E82" s="6" t="s">
        <v>271</v>
      </c>
      <c r="F82" s="19">
        <v>1682520</v>
      </c>
      <c r="G82" s="61">
        <v>0</v>
      </c>
      <c r="H82" s="24" t="s">
        <v>5123</v>
      </c>
      <c r="I82" s="31"/>
      <c r="J82" s="31"/>
      <c r="K82" s="35" t="s">
        <v>5181</v>
      </c>
    </row>
    <row r="83" spans="2:11" x14ac:dyDescent="0.35">
      <c r="C83" s="58" t="s">
        <v>175</v>
      </c>
      <c r="D83" s="54"/>
      <c r="E83" s="6"/>
      <c r="F83" s="19"/>
      <c r="G83" s="25">
        <v>2761273.78</v>
      </c>
      <c r="H83" s="25">
        <v>93.83</v>
      </c>
      <c r="I83" s="31"/>
      <c r="J83" s="31"/>
      <c r="K83" s="35"/>
    </row>
    <row r="84" spans="2:11" x14ac:dyDescent="0.35">
      <c r="C84" s="57"/>
      <c r="D84" s="54"/>
      <c r="E84" s="6"/>
      <c r="F84" s="19"/>
      <c r="G84" s="24"/>
      <c r="H84" s="24"/>
      <c r="I84" s="31"/>
      <c r="J84" s="31"/>
      <c r="K84" s="35"/>
    </row>
    <row r="85" spans="2:11" x14ac:dyDescent="0.35">
      <c r="C85" s="59" t="s">
        <v>3</v>
      </c>
      <c r="D85" s="54"/>
      <c r="E85" s="6"/>
      <c r="F85" s="19"/>
      <c r="G85" s="24"/>
      <c r="H85" s="24"/>
      <c r="I85" s="31"/>
      <c r="J85" s="31"/>
      <c r="K85" s="35"/>
    </row>
    <row r="86" spans="2:11" x14ac:dyDescent="0.35">
      <c r="B86" s="8" t="s">
        <v>176</v>
      </c>
      <c r="C86" s="57" t="s">
        <v>177</v>
      </c>
      <c r="D86" s="54" t="s">
        <v>178</v>
      </c>
      <c r="E86" s="6" t="s">
        <v>179</v>
      </c>
      <c r="F86" s="19">
        <v>81000</v>
      </c>
      <c r="G86" s="61">
        <v>0</v>
      </c>
      <c r="H86" s="24" t="s">
        <v>5123</v>
      </c>
      <c r="I86" s="31"/>
      <c r="J86" s="31"/>
      <c r="K86" s="35" t="s">
        <v>5180</v>
      </c>
    </row>
    <row r="87" spans="2:11" x14ac:dyDescent="0.35">
      <c r="B87" s="8" t="s">
        <v>180</v>
      </c>
      <c r="C87" s="57" t="s">
        <v>181</v>
      </c>
      <c r="D87" s="54" t="s">
        <v>182</v>
      </c>
      <c r="E87" s="6" t="s">
        <v>115</v>
      </c>
      <c r="F87" s="19">
        <v>500000</v>
      </c>
      <c r="G87" s="61">
        <v>0</v>
      </c>
      <c r="H87" s="24" t="s">
        <v>5123</v>
      </c>
      <c r="I87" s="31"/>
      <c r="J87" s="31"/>
      <c r="K87" s="35" t="s">
        <v>5180</v>
      </c>
    </row>
    <row r="88" spans="2:11" x14ac:dyDescent="0.35">
      <c r="B88" s="8" t="s">
        <v>366</v>
      </c>
      <c r="C88" s="57" t="s">
        <v>367</v>
      </c>
      <c r="D88" s="54" t="s">
        <v>368</v>
      </c>
      <c r="E88" s="6" t="s">
        <v>369</v>
      </c>
      <c r="F88" s="19">
        <v>250</v>
      </c>
      <c r="G88" s="61">
        <v>0</v>
      </c>
      <c r="H88" s="24" t="s">
        <v>5123</v>
      </c>
      <c r="I88" s="31"/>
      <c r="J88" s="31"/>
      <c r="K88" s="35" t="s">
        <v>5180</v>
      </c>
    </row>
    <row r="89" spans="2:11" x14ac:dyDescent="0.35">
      <c r="C89" s="58" t="s">
        <v>175</v>
      </c>
      <c r="D89" s="54"/>
      <c r="E89" s="6"/>
      <c r="F89" s="19"/>
      <c r="G89" s="62">
        <v>0</v>
      </c>
      <c r="H89" s="25" t="s">
        <v>5123</v>
      </c>
      <c r="I89" s="31"/>
      <c r="J89" s="31"/>
      <c r="K89" s="35"/>
    </row>
    <row r="90" spans="2:11" x14ac:dyDescent="0.35">
      <c r="C90" s="57"/>
      <c r="D90" s="54"/>
      <c r="E90" s="6"/>
      <c r="F90" s="19"/>
      <c r="G90" s="24"/>
      <c r="H90" s="24"/>
      <c r="I90" s="31"/>
      <c r="J90" s="31"/>
      <c r="K90" s="35"/>
    </row>
    <row r="91" spans="2:11" x14ac:dyDescent="0.35">
      <c r="C91" s="59" t="s">
        <v>4</v>
      </c>
      <c r="D91" s="54"/>
      <c r="E91" s="6"/>
      <c r="F91" s="19"/>
      <c r="G91" s="24"/>
      <c r="H91" s="24"/>
      <c r="I91" s="31"/>
      <c r="J91" s="31"/>
      <c r="K91" s="35"/>
    </row>
    <row r="92" spans="2:11" x14ac:dyDescent="0.35">
      <c r="B92" s="8" t="s">
        <v>370</v>
      </c>
      <c r="C92" s="57" t="s">
        <v>371</v>
      </c>
      <c r="D92" s="54" t="s">
        <v>372</v>
      </c>
      <c r="E92" s="6" t="s">
        <v>115</v>
      </c>
      <c r="F92" s="19">
        <v>146000</v>
      </c>
      <c r="G92" s="24">
        <v>21096.36</v>
      </c>
      <c r="H92" s="24">
        <v>0.72</v>
      </c>
      <c r="I92" s="31"/>
      <c r="J92" s="31"/>
      <c r="K92" s="35"/>
    </row>
    <row r="93" spans="2:11" x14ac:dyDescent="0.35">
      <c r="C93" s="58" t="s">
        <v>175</v>
      </c>
      <c r="D93" s="54"/>
      <c r="E93" s="6"/>
      <c r="F93" s="19"/>
      <c r="G93" s="25">
        <v>21096.36</v>
      </c>
      <c r="H93" s="25">
        <v>0.72</v>
      </c>
      <c r="I93" s="31"/>
      <c r="J93" s="31"/>
      <c r="K93" s="35"/>
    </row>
    <row r="94" spans="2:11" x14ac:dyDescent="0.35">
      <c r="C94" s="57"/>
      <c r="D94" s="54"/>
      <c r="E94" s="6"/>
      <c r="F94" s="19"/>
      <c r="G94" s="24"/>
      <c r="H94" s="24"/>
      <c r="I94" s="31"/>
      <c r="J94" s="31"/>
      <c r="K94" s="35"/>
    </row>
    <row r="95" spans="2:11" x14ac:dyDescent="0.35">
      <c r="C95" s="58" t="s">
        <v>5</v>
      </c>
      <c r="D95" s="54"/>
      <c r="E95" s="6"/>
      <c r="F95" s="19"/>
      <c r="G95" s="24"/>
      <c r="H95" s="24"/>
      <c r="I95" s="31"/>
      <c r="J95" s="31"/>
      <c r="K95" s="35"/>
    </row>
    <row r="96" spans="2:11" x14ac:dyDescent="0.35">
      <c r="C96" s="57"/>
      <c r="D96" s="54"/>
      <c r="E96" s="6"/>
      <c r="F96" s="19"/>
      <c r="G96" s="24"/>
      <c r="H96" s="24"/>
      <c r="I96" s="31"/>
      <c r="J96" s="31"/>
      <c r="K96" s="35"/>
    </row>
    <row r="97" spans="1:11" x14ac:dyDescent="0.35">
      <c r="C97" s="58" t="s">
        <v>6</v>
      </c>
      <c r="D97" s="54"/>
      <c r="E97" s="6"/>
      <c r="F97" s="19"/>
      <c r="G97" s="24" t="s">
        <v>2</v>
      </c>
      <c r="H97" s="24" t="s">
        <v>2</v>
      </c>
      <c r="I97" s="31"/>
      <c r="J97" s="31"/>
      <c r="K97" s="35"/>
    </row>
    <row r="98" spans="1:11" x14ac:dyDescent="0.35">
      <c r="C98" s="57"/>
      <c r="D98" s="54"/>
      <c r="E98" s="6"/>
      <c r="F98" s="19"/>
      <c r="G98" s="24"/>
      <c r="H98" s="24"/>
      <c r="I98" s="31"/>
      <c r="J98" s="31"/>
      <c r="K98" s="35"/>
    </row>
    <row r="99" spans="1:11" x14ac:dyDescent="0.35">
      <c r="C99" s="58" t="s">
        <v>7</v>
      </c>
      <c r="D99" s="54"/>
      <c r="E99" s="6"/>
      <c r="F99" s="19"/>
      <c r="G99" s="24" t="s">
        <v>2</v>
      </c>
      <c r="H99" s="24" t="s">
        <v>2</v>
      </c>
      <c r="I99" s="31"/>
      <c r="J99" s="31"/>
      <c r="K99" s="35"/>
    </row>
    <row r="100" spans="1:11" x14ac:dyDescent="0.35">
      <c r="C100" s="57"/>
      <c r="D100" s="54"/>
      <c r="E100" s="6"/>
      <c r="F100" s="19"/>
      <c r="G100" s="24"/>
      <c r="H100" s="24"/>
      <c r="I100" s="31"/>
      <c r="J100" s="31"/>
      <c r="K100" s="35"/>
    </row>
    <row r="101" spans="1:11" x14ac:dyDescent="0.35">
      <c r="C101" s="58" t="s">
        <v>8</v>
      </c>
      <c r="D101" s="54"/>
      <c r="E101" s="6"/>
      <c r="F101" s="19"/>
      <c r="G101" s="24" t="s">
        <v>2</v>
      </c>
      <c r="H101" s="24" t="s">
        <v>2</v>
      </c>
      <c r="I101" s="31"/>
      <c r="J101" s="31"/>
      <c r="K101" s="35"/>
    </row>
    <row r="102" spans="1:11" x14ac:dyDescent="0.35">
      <c r="C102" s="57"/>
      <c r="D102" s="54"/>
      <c r="E102" s="6"/>
      <c r="F102" s="19"/>
      <c r="G102" s="24"/>
      <c r="H102" s="24"/>
      <c r="I102" s="31"/>
      <c r="J102" s="31"/>
      <c r="K102" s="35"/>
    </row>
    <row r="103" spans="1:11" x14ac:dyDescent="0.35">
      <c r="C103" s="58" t="s">
        <v>9</v>
      </c>
      <c r="D103" s="54"/>
      <c r="E103" s="6"/>
      <c r="F103" s="19"/>
      <c r="G103" s="24" t="s">
        <v>2</v>
      </c>
      <c r="H103" s="24" t="s">
        <v>2</v>
      </c>
      <c r="I103" s="31"/>
      <c r="J103" s="31"/>
      <c r="K103" s="35"/>
    </row>
    <row r="104" spans="1:11" x14ac:dyDescent="0.35">
      <c r="C104" s="57"/>
      <c r="D104" s="54"/>
      <c r="E104" s="6"/>
      <c r="F104" s="19"/>
      <c r="G104" s="24"/>
      <c r="H104" s="24"/>
      <c r="I104" s="31"/>
      <c r="J104" s="31"/>
      <c r="K104" s="35"/>
    </row>
    <row r="105" spans="1:11" x14ac:dyDescent="0.35">
      <c r="C105" s="58" t="s">
        <v>10</v>
      </c>
      <c r="D105" s="54"/>
      <c r="E105" s="6"/>
      <c r="F105" s="19"/>
      <c r="G105" s="24" t="s">
        <v>2</v>
      </c>
      <c r="H105" s="24" t="s">
        <v>2</v>
      </c>
      <c r="I105" s="31"/>
      <c r="J105" s="31"/>
      <c r="K105" s="35"/>
    </row>
    <row r="106" spans="1:11" x14ac:dyDescent="0.35">
      <c r="C106" s="57"/>
      <c r="D106" s="54"/>
      <c r="E106" s="6"/>
      <c r="F106" s="19"/>
      <c r="G106" s="24"/>
      <c r="H106" s="24"/>
      <c r="I106" s="31"/>
      <c r="J106" s="31"/>
      <c r="K106" s="35"/>
    </row>
    <row r="107" spans="1:11" x14ac:dyDescent="0.35">
      <c r="A107" s="10"/>
      <c r="B107" s="28"/>
      <c r="C107" s="58" t="s">
        <v>11</v>
      </c>
      <c r="D107" s="54"/>
      <c r="E107" s="6"/>
      <c r="F107" s="19"/>
      <c r="G107" s="24"/>
      <c r="H107" s="24"/>
      <c r="I107" s="31"/>
      <c r="J107" s="31"/>
      <c r="K107" s="35"/>
    </row>
    <row r="108" spans="1:11" x14ac:dyDescent="0.35">
      <c r="A108" s="28"/>
      <c r="B108" s="28"/>
      <c r="C108" s="58" t="s">
        <v>13</v>
      </c>
      <c r="D108" s="54"/>
      <c r="E108" s="6"/>
      <c r="F108" s="19"/>
      <c r="G108" s="24" t="s">
        <v>2</v>
      </c>
      <c r="H108" s="24" t="s">
        <v>2</v>
      </c>
      <c r="I108" s="31"/>
      <c r="J108" s="31"/>
      <c r="K108" s="35"/>
    </row>
    <row r="109" spans="1:11" x14ac:dyDescent="0.35">
      <c r="A109" s="28"/>
      <c r="B109" s="28"/>
      <c r="C109" s="58"/>
      <c r="D109" s="54"/>
      <c r="E109" s="6"/>
      <c r="F109" s="19"/>
      <c r="G109" s="24"/>
      <c r="H109" s="24"/>
      <c r="I109" s="31"/>
      <c r="J109" s="31"/>
      <c r="K109" s="35"/>
    </row>
    <row r="110" spans="1:11" x14ac:dyDescent="0.35">
      <c r="A110" s="28"/>
      <c r="B110" s="28"/>
      <c r="C110" s="58" t="s">
        <v>14</v>
      </c>
      <c r="D110" s="54"/>
      <c r="E110" s="6"/>
      <c r="F110" s="19"/>
      <c r="G110" s="24" t="s">
        <v>2</v>
      </c>
      <c r="H110" s="24" t="s">
        <v>2</v>
      </c>
      <c r="I110" s="31"/>
      <c r="J110" s="31"/>
      <c r="K110" s="35"/>
    </row>
    <row r="111" spans="1:11" x14ac:dyDescent="0.35">
      <c r="A111" s="28"/>
      <c r="B111" s="28"/>
      <c r="C111" s="58"/>
      <c r="D111" s="54"/>
      <c r="E111" s="6"/>
      <c r="F111" s="19"/>
      <c r="G111" s="24"/>
      <c r="H111" s="24"/>
      <c r="I111" s="31"/>
      <c r="J111" s="31"/>
      <c r="K111" s="35"/>
    </row>
    <row r="112" spans="1:11" x14ac:dyDescent="0.35">
      <c r="C112" s="59" t="s">
        <v>15</v>
      </c>
      <c r="D112" s="54"/>
      <c r="E112" s="6"/>
      <c r="F112" s="19"/>
      <c r="G112" s="24"/>
      <c r="H112" s="24"/>
      <c r="I112" s="31"/>
      <c r="J112" s="31"/>
      <c r="K112" s="35"/>
    </row>
    <row r="113" spans="1:11" x14ac:dyDescent="0.35">
      <c r="B113" s="8" t="s">
        <v>186</v>
      </c>
      <c r="C113" s="57" t="s">
        <v>187</v>
      </c>
      <c r="D113" s="54" t="s">
        <v>188</v>
      </c>
      <c r="E113" s="6" t="s">
        <v>189</v>
      </c>
      <c r="F113" s="19">
        <v>3500000</v>
      </c>
      <c r="G113" s="24">
        <v>3460.44</v>
      </c>
      <c r="H113" s="24">
        <v>0.12</v>
      </c>
      <c r="I113" s="31">
        <v>6.4202000000000004</v>
      </c>
      <c r="J113" s="31"/>
      <c r="K113" s="35"/>
    </row>
    <row r="114" spans="1:11" x14ac:dyDescent="0.35">
      <c r="C114" s="58" t="s">
        <v>175</v>
      </c>
      <c r="D114" s="54"/>
      <c r="E114" s="6"/>
      <c r="F114" s="19"/>
      <c r="G114" s="25">
        <v>3460.44</v>
      </c>
      <c r="H114" s="25">
        <v>0.12</v>
      </c>
      <c r="I114" s="31"/>
      <c r="J114" s="31"/>
      <c r="K114" s="35"/>
    </row>
    <row r="115" spans="1:11" x14ac:dyDescent="0.35">
      <c r="C115" s="57"/>
      <c r="D115" s="54"/>
      <c r="E115" s="6"/>
      <c r="F115" s="19"/>
      <c r="G115" s="24"/>
      <c r="H115" s="24"/>
      <c r="I115" s="31"/>
      <c r="J115" s="31"/>
      <c r="K115" s="35"/>
    </row>
    <row r="116" spans="1:11" x14ac:dyDescent="0.35">
      <c r="C116" s="58" t="s">
        <v>16</v>
      </c>
      <c r="D116" s="54"/>
      <c r="E116" s="6"/>
      <c r="F116" s="19"/>
      <c r="G116" s="24" t="s">
        <v>2</v>
      </c>
      <c r="H116" s="24" t="s">
        <v>2</v>
      </c>
      <c r="I116" s="31"/>
      <c r="J116" s="31"/>
      <c r="K116" s="35"/>
    </row>
    <row r="117" spans="1:11" x14ac:dyDescent="0.35">
      <c r="C117" s="57"/>
      <c r="D117" s="54"/>
      <c r="E117" s="6"/>
      <c r="F117" s="19"/>
      <c r="G117" s="24"/>
      <c r="H117" s="24"/>
      <c r="I117" s="31"/>
      <c r="J117" s="31"/>
      <c r="K117" s="35"/>
    </row>
    <row r="118" spans="1:11" x14ac:dyDescent="0.35">
      <c r="C118" s="58" t="s">
        <v>17</v>
      </c>
      <c r="D118" s="54"/>
      <c r="E118" s="6"/>
      <c r="F118" s="19"/>
      <c r="G118" s="24" t="s">
        <v>2</v>
      </c>
      <c r="H118" s="24" t="s">
        <v>2</v>
      </c>
      <c r="I118" s="31"/>
      <c r="J118" s="31"/>
      <c r="K118" s="35"/>
    </row>
    <row r="119" spans="1:11" x14ac:dyDescent="0.35">
      <c r="C119" s="57"/>
      <c r="D119" s="54"/>
      <c r="E119" s="6"/>
      <c r="F119" s="19"/>
      <c r="G119" s="24"/>
      <c r="H119" s="24"/>
      <c r="I119" s="31"/>
      <c r="J119" s="31"/>
      <c r="K119" s="35"/>
    </row>
    <row r="120" spans="1:11" x14ac:dyDescent="0.35">
      <c r="A120" s="10"/>
      <c r="B120" s="28"/>
      <c r="C120" s="58" t="s">
        <v>18</v>
      </c>
      <c r="D120" s="54"/>
      <c r="E120" s="6"/>
      <c r="F120" s="19"/>
      <c r="G120" s="24"/>
      <c r="H120" s="24"/>
      <c r="I120" s="31"/>
      <c r="J120" s="31"/>
      <c r="K120" s="35"/>
    </row>
    <row r="121" spans="1:11" x14ac:dyDescent="0.35">
      <c r="A121" s="28"/>
      <c r="B121" s="28"/>
      <c r="C121" s="58" t="s">
        <v>19</v>
      </c>
      <c r="D121" s="54"/>
      <c r="E121" s="6"/>
      <c r="F121" s="19"/>
      <c r="G121" s="24" t="s">
        <v>2</v>
      </c>
      <c r="H121" s="24" t="s">
        <v>2</v>
      </c>
      <c r="I121" s="31"/>
      <c r="J121" s="31"/>
      <c r="K121" s="35"/>
    </row>
    <row r="122" spans="1:11" x14ac:dyDescent="0.35">
      <c r="A122" s="28"/>
      <c r="B122" s="28"/>
      <c r="C122" s="58"/>
      <c r="D122" s="54"/>
      <c r="E122" s="6"/>
      <c r="F122" s="19"/>
      <c r="G122" s="24"/>
      <c r="H122" s="24"/>
      <c r="I122" s="31"/>
      <c r="J122" s="31"/>
      <c r="K122" s="35"/>
    </row>
    <row r="123" spans="1:11" x14ac:dyDescent="0.35">
      <c r="A123" s="28"/>
      <c r="B123" s="28"/>
      <c r="C123" s="58" t="s">
        <v>20</v>
      </c>
      <c r="D123" s="54"/>
      <c r="E123" s="6"/>
      <c r="F123" s="19"/>
      <c r="G123" s="24" t="s">
        <v>2</v>
      </c>
      <c r="H123" s="24" t="s">
        <v>2</v>
      </c>
      <c r="I123" s="31"/>
      <c r="J123" s="31"/>
      <c r="K123" s="35"/>
    </row>
    <row r="124" spans="1:11" x14ac:dyDescent="0.35">
      <c r="A124" s="28"/>
      <c r="B124" s="28"/>
      <c r="C124" s="58"/>
      <c r="D124" s="54"/>
      <c r="E124" s="6"/>
      <c r="F124" s="19"/>
      <c r="G124" s="24"/>
      <c r="H124" s="24"/>
      <c r="I124" s="31"/>
      <c r="J124" s="31"/>
      <c r="K124" s="35"/>
    </row>
    <row r="125" spans="1:11" x14ac:dyDescent="0.35">
      <c r="A125" s="28"/>
      <c r="B125" s="28"/>
      <c r="C125" s="58" t="s">
        <v>21</v>
      </c>
      <c r="D125" s="54"/>
      <c r="E125" s="6"/>
      <c r="F125" s="19"/>
      <c r="G125" s="24" t="s">
        <v>2</v>
      </c>
      <c r="H125" s="24" t="s">
        <v>2</v>
      </c>
      <c r="I125" s="31"/>
      <c r="J125" s="31"/>
      <c r="K125" s="35"/>
    </row>
    <row r="126" spans="1:11" x14ac:dyDescent="0.35">
      <c r="A126" s="28"/>
      <c r="B126" s="28"/>
      <c r="C126" s="58"/>
      <c r="D126" s="54"/>
      <c r="E126" s="6"/>
      <c r="F126" s="19"/>
      <c r="G126" s="24"/>
      <c r="H126" s="24"/>
      <c r="I126" s="31"/>
      <c r="J126" s="31"/>
      <c r="K126" s="35"/>
    </row>
    <row r="127" spans="1:11" x14ac:dyDescent="0.35">
      <c r="A127" s="28"/>
      <c r="B127" s="28"/>
      <c r="C127" s="58" t="s">
        <v>22</v>
      </c>
      <c r="D127" s="54"/>
      <c r="E127" s="6"/>
      <c r="F127" s="19"/>
      <c r="G127" s="24" t="s">
        <v>2</v>
      </c>
      <c r="H127" s="24" t="s">
        <v>2</v>
      </c>
      <c r="I127" s="31"/>
      <c r="J127" s="31"/>
      <c r="K127" s="35"/>
    </row>
    <row r="128" spans="1:11" x14ac:dyDescent="0.35">
      <c r="A128" s="28"/>
      <c r="B128" s="28"/>
      <c r="C128" s="58"/>
      <c r="D128" s="54"/>
      <c r="E128" s="6"/>
      <c r="F128" s="19"/>
      <c r="G128" s="24"/>
      <c r="H128" s="24"/>
      <c r="I128" s="31"/>
      <c r="J128" s="31"/>
      <c r="K128" s="35"/>
    </row>
    <row r="129" spans="1:54" x14ac:dyDescent="0.35">
      <c r="A129" s="28"/>
      <c r="B129" s="28"/>
      <c r="C129" s="58" t="s">
        <v>23</v>
      </c>
      <c r="D129" s="54"/>
      <c r="E129" s="6"/>
      <c r="F129" s="19"/>
      <c r="G129" s="24" t="s">
        <v>2</v>
      </c>
      <c r="H129" s="24" t="s">
        <v>2</v>
      </c>
      <c r="I129" s="31"/>
      <c r="J129" s="31"/>
      <c r="K129" s="35"/>
    </row>
    <row r="130" spans="1:54" x14ac:dyDescent="0.35">
      <c r="A130" s="28"/>
      <c r="B130" s="28"/>
      <c r="C130" s="58"/>
      <c r="D130" s="54"/>
      <c r="E130" s="6"/>
      <c r="F130" s="19"/>
      <c r="G130" s="24"/>
      <c r="H130" s="24"/>
      <c r="I130" s="31"/>
      <c r="J130" s="31"/>
      <c r="K130" s="35"/>
    </row>
    <row r="131" spans="1:54" x14ac:dyDescent="0.35">
      <c r="C131" s="59" t="s">
        <v>24</v>
      </c>
      <c r="D131" s="54"/>
      <c r="E131" s="6"/>
      <c r="F131" s="19"/>
      <c r="G131" s="24"/>
      <c r="H131" s="24"/>
      <c r="I131" s="31"/>
      <c r="J131" s="31"/>
      <c r="K131" s="35"/>
    </row>
    <row r="132" spans="1:54" x14ac:dyDescent="0.35">
      <c r="B132" s="8" t="s">
        <v>190</v>
      </c>
      <c r="C132" s="57" t="s">
        <v>191</v>
      </c>
      <c r="D132" s="54"/>
      <c r="E132" s="6"/>
      <c r="F132" s="19"/>
      <c r="G132" s="24">
        <v>136008.21</v>
      </c>
      <c r="H132" s="24">
        <v>4.62</v>
      </c>
      <c r="I132" s="31"/>
      <c r="J132" s="31"/>
      <c r="K132" s="35"/>
    </row>
    <row r="133" spans="1:54" x14ac:dyDescent="0.35">
      <c r="C133" s="58" t="s">
        <v>175</v>
      </c>
      <c r="D133" s="54"/>
      <c r="E133" s="6"/>
      <c r="F133" s="19"/>
      <c r="G133" s="25">
        <v>136008.21</v>
      </c>
      <c r="H133" s="25">
        <v>4.62</v>
      </c>
      <c r="I133" s="31"/>
      <c r="J133" s="31"/>
      <c r="K133" s="35"/>
    </row>
    <row r="134" spans="1:54" x14ac:dyDescent="0.35">
      <c r="C134" s="57"/>
      <c r="D134" s="54"/>
      <c r="E134" s="6"/>
      <c r="F134" s="19"/>
      <c r="G134" s="24"/>
      <c r="H134" s="24"/>
      <c r="I134" s="31"/>
      <c r="J134" s="31"/>
      <c r="K134" s="35"/>
    </row>
    <row r="135" spans="1:54" x14ac:dyDescent="0.35">
      <c r="A135" s="10"/>
      <c r="B135" s="28"/>
      <c r="C135" s="58" t="s">
        <v>25</v>
      </c>
      <c r="D135" s="54"/>
      <c r="E135" s="6"/>
      <c r="F135" s="19"/>
      <c r="G135" s="24"/>
      <c r="H135" s="24"/>
      <c r="I135" s="31"/>
      <c r="J135" s="31"/>
      <c r="K135" s="35"/>
    </row>
    <row r="136" spans="1:54" s="2" customFormat="1" ht="13.5" x14ac:dyDescent="0.35">
      <c r="A136" s="28"/>
      <c r="B136" s="28"/>
      <c r="C136" s="57" t="s">
        <v>5122</v>
      </c>
      <c r="D136" s="54"/>
      <c r="E136" s="6"/>
      <c r="F136" s="19"/>
      <c r="G136" s="24">
        <v>25160</v>
      </c>
      <c r="H136" s="24">
        <v>0.86</v>
      </c>
      <c r="I136" s="31"/>
      <c r="J136" s="31"/>
      <c r="K136" s="35"/>
      <c r="L136" s="3"/>
      <c r="AI136" s="3"/>
      <c r="AV136" s="3"/>
      <c r="AX136" s="3"/>
      <c r="BB136" s="3"/>
    </row>
    <row r="137" spans="1:54" x14ac:dyDescent="0.35">
      <c r="B137" s="8"/>
      <c r="C137" s="57" t="s">
        <v>192</v>
      </c>
      <c r="D137" s="54"/>
      <c r="E137" s="6"/>
      <c r="F137" s="19"/>
      <c r="G137" s="24">
        <v>-5359.9700000000012</v>
      </c>
      <c r="H137" s="24">
        <v>-0.14999999999999994</v>
      </c>
      <c r="I137" s="31"/>
      <c r="J137" s="31"/>
      <c r="K137" s="35"/>
    </row>
    <row r="138" spans="1:54" x14ac:dyDescent="0.35">
      <c r="C138" s="58" t="s">
        <v>175</v>
      </c>
      <c r="D138" s="54"/>
      <c r="E138" s="6"/>
      <c r="F138" s="19"/>
      <c r="G138" s="25">
        <v>19800.03</v>
      </c>
      <c r="H138" s="25">
        <v>0.71000000000000008</v>
      </c>
      <c r="I138" s="31"/>
      <c r="J138" s="31"/>
      <c r="K138" s="35"/>
    </row>
    <row r="139" spans="1:54" x14ac:dyDescent="0.35">
      <c r="C139" s="57"/>
      <c r="D139" s="54"/>
      <c r="E139" s="6"/>
      <c r="F139" s="19"/>
      <c r="G139" s="24"/>
      <c r="H139" s="24"/>
      <c r="I139" s="31"/>
      <c r="J139" s="31"/>
      <c r="K139" s="35"/>
    </row>
    <row r="140" spans="1:54" x14ac:dyDescent="0.35">
      <c r="C140" s="60" t="s">
        <v>193</v>
      </c>
      <c r="D140" s="55"/>
      <c r="E140" s="5"/>
      <c r="F140" s="20"/>
      <c r="G140" s="26">
        <v>2941638.82</v>
      </c>
      <c r="H140" s="26">
        <v>100</v>
      </c>
      <c r="I140" s="32"/>
      <c r="J140" s="32"/>
      <c r="K140" s="36"/>
    </row>
    <row r="142" spans="1:54" s="50" customFormat="1" ht="15" x14ac:dyDescent="0.4">
      <c r="C142" s="50" t="s">
        <v>4924</v>
      </c>
      <c r="F142" s="51"/>
      <c r="G142" s="51"/>
      <c r="H142" s="51"/>
    </row>
    <row r="143" spans="1:54" s="42" customFormat="1" ht="27" x14ac:dyDescent="0.35">
      <c r="B143" s="43"/>
      <c r="C143" s="43" t="s">
        <v>4919</v>
      </c>
      <c r="D143" s="43" t="s">
        <v>4920</v>
      </c>
      <c r="E143" s="43" t="s">
        <v>4921</v>
      </c>
      <c r="F143" s="44" t="s">
        <v>34</v>
      </c>
      <c r="G143" s="45" t="s">
        <v>4922</v>
      </c>
      <c r="H143" s="44" t="s">
        <v>36</v>
      </c>
      <c r="I143" s="43" t="s">
        <v>39</v>
      </c>
    </row>
    <row r="144" spans="1:54" s="42" customFormat="1" ht="13.5" x14ac:dyDescent="0.35">
      <c r="B144" s="43"/>
      <c r="C144" s="43" t="s">
        <v>4927</v>
      </c>
      <c r="D144" s="43"/>
      <c r="E144" s="43"/>
      <c r="F144" s="44"/>
      <c r="G144" s="45"/>
      <c r="H144" s="44"/>
      <c r="I144" s="43"/>
    </row>
    <row r="145" spans="2:11" s="2" customFormat="1" ht="13.5" x14ac:dyDescent="0.35">
      <c r="B145" s="46">
        <v>2300129</v>
      </c>
      <c r="C145" s="46" t="s">
        <v>5140</v>
      </c>
      <c r="D145" s="46" t="s">
        <v>4926</v>
      </c>
      <c r="E145" s="46" t="s">
        <v>12</v>
      </c>
      <c r="F145" s="47">
        <v>184950</v>
      </c>
      <c r="G145" s="47">
        <v>43717.833675000002</v>
      </c>
      <c r="H145" s="47">
        <v>1.49</v>
      </c>
      <c r="I145" s="46"/>
    </row>
    <row r="146" spans="2:11" s="1" customFormat="1" ht="13.5" x14ac:dyDescent="0.35">
      <c r="B146" s="48"/>
      <c r="C146" s="48" t="s">
        <v>4852</v>
      </c>
      <c r="D146" s="48"/>
      <c r="E146" s="48"/>
      <c r="F146" s="49"/>
      <c r="G146" s="49"/>
      <c r="H146" s="49"/>
      <c r="I146" s="48"/>
    </row>
    <row r="147" spans="2:11" s="2" customFormat="1" ht="13.5" x14ac:dyDescent="0.35">
      <c r="B147" s="46">
        <v>2219462</v>
      </c>
      <c r="C147" s="46" t="s">
        <v>4871</v>
      </c>
      <c r="D147" s="46" t="s">
        <v>4926</v>
      </c>
      <c r="E147" s="46" t="s">
        <v>43</v>
      </c>
      <c r="F147" s="47">
        <v>5996250</v>
      </c>
      <c r="G147" s="47">
        <v>13773.38625</v>
      </c>
      <c r="H147" s="47">
        <v>0.47</v>
      </c>
      <c r="I147" s="46"/>
    </row>
    <row r="148" spans="2:11" s="1" customFormat="1" ht="13.5" x14ac:dyDescent="0.35">
      <c r="B148" s="48"/>
      <c r="C148" s="48" t="s">
        <v>4923</v>
      </c>
      <c r="D148" s="48"/>
      <c r="E148" s="48"/>
      <c r="F148" s="49"/>
      <c r="G148" s="49">
        <v>57491.219924999998</v>
      </c>
      <c r="H148" s="49">
        <v>1.96</v>
      </c>
      <c r="I148" s="48"/>
    </row>
    <row r="150" spans="2:11" x14ac:dyDescent="0.35">
      <c r="C150" s="1" t="s">
        <v>194</v>
      </c>
    </row>
    <row r="151" spans="2:11" x14ac:dyDescent="0.35">
      <c r="C151" s="37" t="s">
        <v>195</v>
      </c>
      <c r="D151" s="37"/>
      <c r="E151" s="37"/>
      <c r="F151" s="37"/>
      <c r="G151" s="37"/>
      <c r="H151" s="37"/>
      <c r="I151" s="37"/>
      <c r="J151" s="37"/>
      <c r="K151" s="37"/>
    </row>
    <row r="152" spans="2:11" x14ac:dyDescent="0.35">
      <c r="C152" s="2" t="s">
        <v>196</v>
      </c>
    </row>
    <row r="153" spans="2:11" x14ac:dyDescent="0.35">
      <c r="C153" s="2" t="s">
        <v>197</v>
      </c>
    </row>
    <row r="154" spans="2:11" ht="30" customHeight="1" x14ac:dyDescent="0.35">
      <c r="C154" s="81" t="s">
        <v>198</v>
      </c>
      <c r="D154" s="82"/>
      <c r="E154" s="82"/>
      <c r="F154" s="82"/>
      <c r="G154" s="82"/>
      <c r="H154" s="82"/>
      <c r="I154" s="82"/>
      <c r="J154" s="82"/>
      <c r="K154" s="82"/>
    </row>
    <row r="155" spans="2:11" x14ac:dyDescent="0.35">
      <c r="C155" s="2" t="s">
        <v>199</v>
      </c>
    </row>
    <row r="157" spans="2:11" x14ac:dyDescent="0.35">
      <c r="C157" s="78" t="s">
        <v>5235</v>
      </c>
      <c r="E157" s="78" t="s">
        <v>5236</v>
      </c>
      <c r="F157" s="79"/>
    </row>
    <row r="158" spans="2:11" x14ac:dyDescent="0.35">
      <c r="E158" s="2" t="s">
        <v>5238</v>
      </c>
    </row>
  </sheetData>
  <mergeCells count="1">
    <mergeCell ref="C154:K154"/>
  </mergeCells>
  <hyperlinks>
    <hyperlink ref="J2" location="'Index'!A1" display="'Index'!A1" xr:uid="{759512A4-2D85-42DC-83E9-0112F3567411}"/>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8E4E9-ED6E-4D0B-B8BB-007A4FDFEFAC}">
  <sheetPr codeName="Sheet128"/>
  <dimension ref="A1:IV565"/>
  <sheetViews>
    <sheetView showGridLines="0" zoomScale="90" zoomScaleNormal="90" workbookViewId="0">
      <pane ySplit="6" topLeftCell="A566"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2222</v>
      </c>
      <c r="J2" s="38" t="s">
        <v>4846</v>
      </c>
    </row>
    <row r="3" spans="1:54" ht="16" x14ac:dyDescent="0.4">
      <c r="C3" s="1" t="s">
        <v>28</v>
      </c>
      <c r="D3" s="21" t="s">
        <v>2223</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75</v>
      </c>
      <c r="C10" s="57" t="s">
        <v>76</v>
      </c>
      <c r="D10" s="54" t="s">
        <v>77</v>
      </c>
      <c r="E10" s="6" t="s">
        <v>78</v>
      </c>
      <c r="F10" s="19">
        <v>9289000</v>
      </c>
      <c r="G10" s="24">
        <v>118444.04</v>
      </c>
      <c r="H10" s="24">
        <v>3.87</v>
      </c>
      <c r="I10" s="31"/>
      <c r="J10" s="31"/>
      <c r="K10" s="35"/>
    </row>
    <row r="11" spans="1:54" x14ac:dyDescent="0.35">
      <c r="B11" s="8" t="s">
        <v>55</v>
      </c>
      <c r="C11" s="57" t="s">
        <v>56</v>
      </c>
      <c r="D11" s="54" t="s">
        <v>57</v>
      </c>
      <c r="E11" s="6" t="s">
        <v>43</v>
      </c>
      <c r="F11" s="19">
        <v>8918125</v>
      </c>
      <c r="G11" s="24">
        <v>98277.74</v>
      </c>
      <c r="H11" s="24">
        <v>3.21</v>
      </c>
      <c r="I11" s="31"/>
      <c r="J11" s="31"/>
      <c r="K11" s="35"/>
    </row>
    <row r="12" spans="1:54" x14ac:dyDescent="0.35">
      <c r="B12" s="8" t="s">
        <v>44</v>
      </c>
      <c r="C12" s="57" t="s">
        <v>45</v>
      </c>
      <c r="D12" s="54" t="s">
        <v>46</v>
      </c>
      <c r="E12" s="6" t="s">
        <v>43</v>
      </c>
      <c r="F12" s="19">
        <v>6339900</v>
      </c>
      <c r="G12" s="24">
        <v>85484.04</v>
      </c>
      <c r="H12" s="24">
        <v>2.79</v>
      </c>
      <c r="I12" s="31"/>
      <c r="J12" s="31"/>
      <c r="K12" s="35"/>
    </row>
    <row r="13" spans="1:54" x14ac:dyDescent="0.35">
      <c r="B13" s="8" t="s">
        <v>40</v>
      </c>
      <c r="C13" s="57" t="s">
        <v>41</v>
      </c>
      <c r="D13" s="54" t="s">
        <v>42</v>
      </c>
      <c r="E13" s="6" t="s">
        <v>43</v>
      </c>
      <c r="F13" s="19">
        <v>4618350</v>
      </c>
      <c r="G13" s="24">
        <v>84432.67</v>
      </c>
      <c r="H13" s="24">
        <v>2.76</v>
      </c>
      <c r="I13" s="31"/>
      <c r="J13" s="31"/>
      <c r="K13" s="35"/>
    </row>
    <row r="14" spans="1:54" x14ac:dyDescent="0.35">
      <c r="B14" s="8" t="s">
        <v>384</v>
      </c>
      <c r="C14" s="57" t="s">
        <v>385</v>
      </c>
      <c r="D14" s="54" t="s">
        <v>386</v>
      </c>
      <c r="E14" s="6" t="s">
        <v>97</v>
      </c>
      <c r="F14" s="19">
        <v>16049600</v>
      </c>
      <c r="G14" s="24">
        <v>65763.240000000005</v>
      </c>
      <c r="H14" s="24">
        <v>2.15</v>
      </c>
      <c r="I14" s="31"/>
      <c r="J14" s="31"/>
      <c r="K14" s="35"/>
    </row>
    <row r="15" spans="1:54" x14ac:dyDescent="0.35">
      <c r="B15" s="8" t="s">
        <v>72</v>
      </c>
      <c r="C15" s="57" t="s">
        <v>73</v>
      </c>
      <c r="D15" s="54" t="s">
        <v>74</v>
      </c>
      <c r="E15" s="6" t="s">
        <v>43</v>
      </c>
      <c r="F15" s="19">
        <v>8515500</v>
      </c>
      <c r="G15" s="24">
        <v>65697.08</v>
      </c>
      <c r="H15" s="24">
        <v>2.15</v>
      </c>
      <c r="I15" s="31"/>
      <c r="J15" s="31"/>
      <c r="K15" s="35"/>
    </row>
    <row r="16" spans="1:54" x14ac:dyDescent="0.35">
      <c r="B16" s="8" t="s">
        <v>61</v>
      </c>
      <c r="C16" s="57" t="s">
        <v>62</v>
      </c>
      <c r="D16" s="54" t="s">
        <v>63</v>
      </c>
      <c r="E16" s="6" t="s">
        <v>50</v>
      </c>
      <c r="F16" s="19">
        <v>1556800</v>
      </c>
      <c r="G16" s="24">
        <v>56140.54</v>
      </c>
      <c r="H16" s="24">
        <v>1.84</v>
      </c>
      <c r="I16" s="31"/>
      <c r="J16" s="31"/>
      <c r="K16" s="35"/>
    </row>
    <row r="17" spans="2:11" x14ac:dyDescent="0.35">
      <c r="B17" s="8" t="s">
        <v>390</v>
      </c>
      <c r="C17" s="57" t="s">
        <v>391</v>
      </c>
      <c r="D17" s="54" t="s">
        <v>392</v>
      </c>
      <c r="E17" s="6" t="s">
        <v>71</v>
      </c>
      <c r="F17" s="19">
        <v>7618600</v>
      </c>
      <c r="G17" s="24">
        <v>51383.65</v>
      </c>
      <c r="H17" s="24">
        <v>1.68</v>
      </c>
      <c r="I17" s="31"/>
      <c r="J17" s="31"/>
      <c r="K17" s="35"/>
    </row>
    <row r="18" spans="2:11" x14ac:dyDescent="0.35">
      <c r="B18" s="8" t="s">
        <v>2091</v>
      </c>
      <c r="C18" s="57" t="s">
        <v>2092</v>
      </c>
      <c r="D18" s="54" t="s">
        <v>2093</v>
      </c>
      <c r="E18" s="6" t="s">
        <v>2094</v>
      </c>
      <c r="F18" s="19">
        <v>8598550</v>
      </c>
      <c r="G18" s="24">
        <v>39845.68</v>
      </c>
      <c r="H18" s="24">
        <v>1.3</v>
      </c>
      <c r="I18" s="31"/>
      <c r="J18" s="31"/>
      <c r="K18" s="35"/>
    </row>
    <row r="19" spans="2:11" x14ac:dyDescent="0.35">
      <c r="B19" s="8" t="s">
        <v>2224</v>
      </c>
      <c r="C19" s="57" t="s">
        <v>637</v>
      </c>
      <c r="D19" s="54" t="s">
        <v>2225</v>
      </c>
      <c r="E19" s="6" t="s">
        <v>82</v>
      </c>
      <c r="F19" s="19">
        <v>9176000</v>
      </c>
      <c r="G19" s="24">
        <v>39383.39</v>
      </c>
      <c r="H19" s="24">
        <v>1.29</v>
      </c>
      <c r="I19" s="31"/>
      <c r="J19" s="31"/>
      <c r="K19" s="35"/>
    </row>
    <row r="20" spans="2:11" x14ac:dyDescent="0.35">
      <c r="B20" s="8" t="s">
        <v>2226</v>
      </c>
      <c r="C20" s="57" t="s">
        <v>2227</v>
      </c>
      <c r="D20" s="54" t="s">
        <v>2228</v>
      </c>
      <c r="E20" s="6" t="s">
        <v>1100</v>
      </c>
      <c r="F20" s="19">
        <v>813750</v>
      </c>
      <c r="G20" s="24">
        <v>33994</v>
      </c>
      <c r="H20" s="24">
        <v>1.1100000000000001</v>
      </c>
      <c r="I20" s="31"/>
      <c r="J20" s="31"/>
      <c r="K20" s="35"/>
    </row>
    <row r="21" spans="2:11" x14ac:dyDescent="0.35">
      <c r="B21" s="8" t="s">
        <v>265</v>
      </c>
      <c r="C21" s="57" t="s">
        <v>266</v>
      </c>
      <c r="D21" s="54" t="s">
        <v>267</v>
      </c>
      <c r="E21" s="6" t="s">
        <v>164</v>
      </c>
      <c r="F21" s="19">
        <v>2765500</v>
      </c>
      <c r="G21" s="24">
        <v>32059.06</v>
      </c>
      <c r="H21" s="24">
        <v>1.05</v>
      </c>
      <c r="I21" s="31"/>
      <c r="J21" s="31"/>
      <c r="K21" s="35"/>
    </row>
    <row r="22" spans="2:11" x14ac:dyDescent="0.35">
      <c r="B22" s="8" t="s">
        <v>1097</v>
      </c>
      <c r="C22" s="57" t="s">
        <v>1098</v>
      </c>
      <c r="D22" s="54" t="s">
        <v>1099</v>
      </c>
      <c r="E22" s="6" t="s">
        <v>1100</v>
      </c>
      <c r="F22" s="19">
        <v>10271400</v>
      </c>
      <c r="G22" s="24">
        <v>30949.78</v>
      </c>
      <c r="H22" s="24">
        <v>1.01</v>
      </c>
      <c r="I22" s="31"/>
      <c r="J22" s="31"/>
      <c r="K22" s="35"/>
    </row>
    <row r="23" spans="2:11" x14ac:dyDescent="0.35">
      <c r="B23" s="8" t="s">
        <v>2229</v>
      </c>
      <c r="C23" s="57" t="s">
        <v>654</v>
      </c>
      <c r="D23" s="54" t="s">
        <v>2230</v>
      </c>
      <c r="E23" s="6" t="s">
        <v>82</v>
      </c>
      <c r="F23" s="19">
        <v>6812000</v>
      </c>
      <c r="G23" s="24">
        <v>28218.71</v>
      </c>
      <c r="H23" s="24">
        <v>0.92</v>
      </c>
      <c r="I23" s="31"/>
      <c r="J23" s="31"/>
      <c r="K23" s="35"/>
    </row>
    <row r="24" spans="2:11" x14ac:dyDescent="0.35">
      <c r="B24" s="8" t="s">
        <v>1129</v>
      </c>
      <c r="C24" s="57" t="s">
        <v>1130</v>
      </c>
      <c r="D24" s="54" t="s">
        <v>1131</v>
      </c>
      <c r="E24" s="6" t="s">
        <v>1132</v>
      </c>
      <c r="F24" s="19">
        <v>1217100</v>
      </c>
      <c r="G24" s="24">
        <v>28185.599999999999</v>
      </c>
      <c r="H24" s="24">
        <v>0.92</v>
      </c>
      <c r="I24" s="31"/>
      <c r="J24" s="31"/>
      <c r="K24" s="35"/>
    </row>
    <row r="25" spans="2:11" x14ac:dyDescent="0.35">
      <c r="B25" s="8" t="s">
        <v>64</v>
      </c>
      <c r="C25" s="57" t="s">
        <v>65</v>
      </c>
      <c r="D25" s="54" t="s">
        <v>66</v>
      </c>
      <c r="E25" s="6" t="s">
        <v>67</v>
      </c>
      <c r="F25" s="19">
        <v>244300</v>
      </c>
      <c r="G25" s="24">
        <v>28117.83</v>
      </c>
      <c r="H25" s="24">
        <v>0.92</v>
      </c>
      <c r="I25" s="31"/>
      <c r="J25" s="31"/>
      <c r="K25" s="35"/>
    </row>
    <row r="26" spans="2:11" x14ac:dyDescent="0.35">
      <c r="B26" s="8" t="s">
        <v>402</v>
      </c>
      <c r="C26" s="57" t="s">
        <v>403</v>
      </c>
      <c r="D26" s="54" t="s">
        <v>404</v>
      </c>
      <c r="E26" s="6" t="s">
        <v>344</v>
      </c>
      <c r="F26" s="19">
        <v>15249150</v>
      </c>
      <c r="G26" s="24">
        <v>27912.04</v>
      </c>
      <c r="H26" s="24">
        <v>0.91</v>
      </c>
      <c r="I26" s="31"/>
      <c r="J26" s="31"/>
      <c r="K26" s="35"/>
    </row>
    <row r="27" spans="2:11" x14ac:dyDescent="0.35">
      <c r="B27" s="8" t="s">
        <v>249</v>
      </c>
      <c r="C27" s="57" t="s">
        <v>250</v>
      </c>
      <c r="D27" s="54" t="s">
        <v>251</v>
      </c>
      <c r="E27" s="6" t="s">
        <v>252</v>
      </c>
      <c r="F27" s="19">
        <v>8202500</v>
      </c>
      <c r="G27" s="24">
        <v>27420.959999999999</v>
      </c>
      <c r="H27" s="24">
        <v>0.9</v>
      </c>
      <c r="I27" s="31"/>
      <c r="J27" s="31"/>
      <c r="K27" s="35"/>
    </row>
    <row r="28" spans="2:11" x14ac:dyDescent="0.35">
      <c r="B28" s="8" t="s">
        <v>47</v>
      </c>
      <c r="C28" s="57" t="s">
        <v>48</v>
      </c>
      <c r="D28" s="54" t="s">
        <v>49</v>
      </c>
      <c r="E28" s="6" t="s">
        <v>50</v>
      </c>
      <c r="F28" s="19">
        <v>1608400</v>
      </c>
      <c r="G28" s="24">
        <v>25262.33</v>
      </c>
      <c r="H28" s="24">
        <v>0.83</v>
      </c>
      <c r="I28" s="31"/>
      <c r="J28" s="31"/>
      <c r="K28" s="35"/>
    </row>
    <row r="29" spans="2:11" x14ac:dyDescent="0.35">
      <c r="B29" s="8" t="s">
        <v>427</v>
      </c>
      <c r="C29" s="57" t="s">
        <v>428</v>
      </c>
      <c r="D29" s="54" t="s">
        <v>429</v>
      </c>
      <c r="E29" s="6" t="s">
        <v>43</v>
      </c>
      <c r="F29" s="19">
        <v>24272000</v>
      </c>
      <c r="G29" s="24">
        <v>23332.67</v>
      </c>
      <c r="H29" s="24">
        <v>0.76</v>
      </c>
      <c r="I29" s="31"/>
      <c r="J29" s="31"/>
      <c r="K29" s="35"/>
    </row>
    <row r="30" spans="2:11" x14ac:dyDescent="0.35">
      <c r="B30" s="8" t="s">
        <v>851</v>
      </c>
      <c r="C30" s="57" t="s">
        <v>852</v>
      </c>
      <c r="D30" s="54" t="s">
        <v>853</v>
      </c>
      <c r="E30" s="6" t="s">
        <v>160</v>
      </c>
      <c r="F30" s="19">
        <v>747600</v>
      </c>
      <c r="G30" s="24">
        <v>22901.599999999999</v>
      </c>
      <c r="H30" s="24">
        <v>0.75</v>
      </c>
      <c r="I30" s="31"/>
      <c r="J30" s="31"/>
      <c r="K30" s="35"/>
    </row>
    <row r="31" spans="2:11" x14ac:dyDescent="0.35">
      <c r="B31" s="8" t="s">
        <v>845</v>
      </c>
      <c r="C31" s="57" t="s">
        <v>846</v>
      </c>
      <c r="D31" s="54" t="s">
        <v>847</v>
      </c>
      <c r="E31" s="6" t="s">
        <v>127</v>
      </c>
      <c r="F31" s="19">
        <v>427300</v>
      </c>
      <c r="G31" s="24">
        <v>22754.37</v>
      </c>
      <c r="H31" s="24">
        <v>0.74</v>
      </c>
      <c r="I31" s="31"/>
      <c r="J31" s="31"/>
      <c r="K31" s="35"/>
    </row>
    <row r="32" spans="2:11" x14ac:dyDescent="0.35">
      <c r="B32" s="8" t="s">
        <v>2231</v>
      </c>
      <c r="C32" s="57" t="s">
        <v>2232</v>
      </c>
      <c r="D32" s="54" t="s">
        <v>2233</v>
      </c>
      <c r="E32" s="6" t="s">
        <v>43</v>
      </c>
      <c r="F32" s="19">
        <v>39990000</v>
      </c>
      <c r="G32" s="24">
        <v>21978.5</v>
      </c>
      <c r="H32" s="24">
        <v>0.72</v>
      </c>
      <c r="I32" s="31"/>
      <c r="J32" s="31"/>
      <c r="K32" s="35"/>
    </row>
    <row r="33" spans="2:11" x14ac:dyDescent="0.35">
      <c r="B33" s="8" t="s">
        <v>408</v>
      </c>
      <c r="C33" s="57" t="s">
        <v>409</v>
      </c>
      <c r="D33" s="54" t="s">
        <v>410</v>
      </c>
      <c r="E33" s="6" t="s">
        <v>411</v>
      </c>
      <c r="F33" s="19">
        <v>8597050</v>
      </c>
      <c r="G33" s="24">
        <v>21181.41</v>
      </c>
      <c r="H33" s="24">
        <v>0.69</v>
      </c>
      <c r="I33" s="31"/>
      <c r="J33" s="31"/>
      <c r="K33" s="35"/>
    </row>
    <row r="34" spans="2:11" x14ac:dyDescent="0.35">
      <c r="B34" s="8" t="s">
        <v>2216</v>
      </c>
      <c r="C34" s="57" t="s">
        <v>2217</v>
      </c>
      <c r="D34" s="54" t="s">
        <v>2218</v>
      </c>
      <c r="E34" s="6" t="s">
        <v>156</v>
      </c>
      <c r="F34" s="19">
        <v>2938650</v>
      </c>
      <c r="G34" s="24">
        <v>19997.509999999998</v>
      </c>
      <c r="H34" s="24">
        <v>0.65</v>
      </c>
      <c r="I34" s="31"/>
      <c r="J34" s="31"/>
      <c r="K34" s="35"/>
    </row>
    <row r="35" spans="2:11" x14ac:dyDescent="0.35">
      <c r="B35" s="8" t="s">
        <v>237</v>
      </c>
      <c r="C35" s="57" t="s">
        <v>238</v>
      </c>
      <c r="D35" s="54" t="s">
        <v>239</v>
      </c>
      <c r="E35" s="6" t="s">
        <v>50</v>
      </c>
      <c r="F35" s="19">
        <v>241425</v>
      </c>
      <c r="G35" s="24">
        <v>19577.64</v>
      </c>
      <c r="H35" s="24">
        <v>0.64</v>
      </c>
      <c r="I35" s="31"/>
      <c r="J35" s="31"/>
      <c r="K35" s="35"/>
    </row>
    <row r="36" spans="2:11" x14ac:dyDescent="0.35">
      <c r="B36" s="8" t="s">
        <v>2234</v>
      </c>
      <c r="C36" s="57" t="s">
        <v>2235</v>
      </c>
      <c r="D36" s="54" t="s">
        <v>2236</v>
      </c>
      <c r="E36" s="6" t="s">
        <v>123</v>
      </c>
      <c r="F36" s="19">
        <v>5166450</v>
      </c>
      <c r="G36" s="24">
        <v>19394.849999999999</v>
      </c>
      <c r="H36" s="24">
        <v>0.63</v>
      </c>
      <c r="I36" s="31"/>
      <c r="J36" s="31"/>
      <c r="K36" s="35"/>
    </row>
    <row r="37" spans="2:11" x14ac:dyDescent="0.35">
      <c r="B37" s="8" t="s">
        <v>527</v>
      </c>
      <c r="C37" s="57" t="s">
        <v>528</v>
      </c>
      <c r="D37" s="54" t="s">
        <v>529</v>
      </c>
      <c r="E37" s="6" t="s">
        <v>82</v>
      </c>
      <c r="F37" s="19">
        <v>202000</v>
      </c>
      <c r="G37" s="24">
        <v>18070.11</v>
      </c>
      <c r="H37" s="24">
        <v>0.59</v>
      </c>
      <c r="I37" s="31"/>
      <c r="J37" s="31"/>
      <c r="K37" s="35"/>
    </row>
    <row r="38" spans="2:11" x14ac:dyDescent="0.35">
      <c r="B38" s="8" t="s">
        <v>2237</v>
      </c>
      <c r="C38" s="57" t="s">
        <v>2238</v>
      </c>
      <c r="D38" s="54" t="s">
        <v>2239</v>
      </c>
      <c r="E38" s="6" t="s">
        <v>123</v>
      </c>
      <c r="F38" s="19">
        <v>1832250</v>
      </c>
      <c r="G38" s="24">
        <v>17381.64</v>
      </c>
      <c r="H38" s="24">
        <v>0.56999999999999995</v>
      </c>
      <c r="I38" s="31"/>
      <c r="J38" s="31"/>
      <c r="K38" s="35"/>
    </row>
    <row r="39" spans="2:11" x14ac:dyDescent="0.35">
      <c r="B39" s="8" t="s">
        <v>952</v>
      </c>
      <c r="C39" s="57" t="s">
        <v>953</v>
      </c>
      <c r="D39" s="54" t="s">
        <v>954</v>
      </c>
      <c r="E39" s="6" t="s">
        <v>93</v>
      </c>
      <c r="F39" s="19">
        <v>1451450</v>
      </c>
      <c r="G39" s="24">
        <v>16844.080000000002</v>
      </c>
      <c r="H39" s="24">
        <v>0.55000000000000004</v>
      </c>
      <c r="I39" s="31"/>
      <c r="J39" s="31"/>
      <c r="K39" s="35"/>
    </row>
    <row r="40" spans="2:11" x14ac:dyDescent="0.35">
      <c r="B40" s="8" t="s">
        <v>2240</v>
      </c>
      <c r="C40" s="57" t="s">
        <v>1069</v>
      </c>
      <c r="D40" s="54" t="s">
        <v>2241</v>
      </c>
      <c r="E40" s="6" t="s">
        <v>43</v>
      </c>
      <c r="F40" s="19">
        <v>18771750</v>
      </c>
      <c r="G40" s="24">
        <v>16706.86</v>
      </c>
      <c r="H40" s="24">
        <v>0.55000000000000004</v>
      </c>
      <c r="I40" s="31"/>
      <c r="J40" s="31"/>
      <c r="K40" s="35"/>
    </row>
    <row r="41" spans="2:11" x14ac:dyDescent="0.35">
      <c r="B41" s="8" t="s">
        <v>1021</v>
      </c>
      <c r="C41" s="57" t="s">
        <v>1022</v>
      </c>
      <c r="D41" s="54" t="s">
        <v>1023</v>
      </c>
      <c r="E41" s="6" t="s">
        <v>71</v>
      </c>
      <c r="F41" s="19">
        <v>446850</v>
      </c>
      <c r="G41" s="24">
        <v>16636</v>
      </c>
      <c r="H41" s="24">
        <v>0.54</v>
      </c>
      <c r="I41" s="31"/>
      <c r="J41" s="31"/>
      <c r="K41" s="35"/>
    </row>
    <row r="42" spans="2:11" x14ac:dyDescent="0.35">
      <c r="B42" s="8" t="s">
        <v>1114</v>
      </c>
      <c r="C42" s="57" t="s">
        <v>1115</v>
      </c>
      <c r="D42" s="54" t="s">
        <v>1116</v>
      </c>
      <c r="E42" s="6" t="s">
        <v>82</v>
      </c>
      <c r="F42" s="19">
        <v>7291350</v>
      </c>
      <c r="G42" s="24">
        <v>16588.55</v>
      </c>
      <c r="H42" s="24">
        <v>0.54</v>
      </c>
      <c r="I42" s="31"/>
      <c r="J42" s="31"/>
      <c r="K42" s="35"/>
    </row>
    <row r="43" spans="2:11" x14ac:dyDescent="0.35">
      <c r="B43" s="8" t="s">
        <v>256</v>
      </c>
      <c r="C43" s="57" t="s">
        <v>257</v>
      </c>
      <c r="D43" s="54" t="s">
        <v>258</v>
      </c>
      <c r="E43" s="6" t="s">
        <v>252</v>
      </c>
      <c r="F43" s="19">
        <v>955700</v>
      </c>
      <c r="G43" s="24">
        <v>16566.099999999999</v>
      </c>
      <c r="H43" s="24">
        <v>0.54</v>
      </c>
      <c r="I43" s="31"/>
      <c r="J43" s="31"/>
      <c r="K43" s="35"/>
    </row>
    <row r="44" spans="2:11" x14ac:dyDescent="0.35">
      <c r="B44" s="8" t="s">
        <v>2242</v>
      </c>
      <c r="C44" s="57" t="s">
        <v>2243</v>
      </c>
      <c r="D44" s="54" t="s">
        <v>2244</v>
      </c>
      <c r="E44" s="6" t="s">
        <v>319</v>
      </c>
      <c r="F44" s="19">
        <v>577500</v>
      </c>
      <c r="G44" s="24">
        <v>16454.71</v>
      </c>
      <c r="H44" s="24">
        <v>0.54</v>
      </c>
      <c r="I44" s="31"/>
      <c r="J44" s="31"/>
      <c r="K44" s="35"/>
    </row>
    <row r="45" spans="2:11" x14ac:dyDescent="0.35">
      <c r="B45" s="8" t="s">
        <v>504</v>
      </c>
      <c r="C45" s="57" t="s">
        <v>505</v>
      </c>
      <c r="D45" s="54" t="s">
        <v>506</v>
      </c>
      <c r="E45" s="6" t="s">
        <v>145</v>
      </c>
      <c r="F45" s="19">
        <v>12343350</v>
      </c>
      <c r="G45" s="24">
        <v>16164.85</v>
      </c>
      <c r="H45" s="24">
        <v>0.53</v>
      </c>
      <c r="I45" s="31"/>
      <c r="J45" s="31"/>
      <c r="K45" s="35"/>
    </row>
    <row r="46" spans="2:11" x14ac:dyDescent="0.35">
      <c r="B46" s="8" t="s">
        <v>569</v>
      </c>
      <c r="C46" s="57" t="s">
        <v>570</v>
      </c>
      <c r="D46" s="54" t="s">
        <v>571</v>
      </c>
      <c r="E46" s="6" t="s">
        <v>271</v>
      </c>
      <c r="F46" s="19">
        <v>2948750</v>
      </c>
      <c r="G46" s="24">
        <v>15912.93</v>
      </c>
      <c r="H46" s="24">
        <v>0.52</v>
      </c>
      <c r="I46" s="31"/>
      <c r="J46" s="31"/>
      <c r="K46" s="35"/>
    </row>
    <row r="47" spans="2:11" x14ac:dyDescent="0.35">
      <c r="B47" s="8" t="s">
        <v>1126</v>
      </c>
      <c r="C47" s="57" t="s">
        <v>1127</v>
      </c>
      <c r="D47" s="54" t="s">
        <v>1128</v>
      </c>
      <c r="E47" s="6" t="s">
        <v>490</v>
      </c>
      <c r="F47" s="19">
        <v>1573656</v>
      </c>
      <c r="G47" s="24">
        <v>15766.46</v>
      </c>
      <c r="H47" s="24">
        <v>0.52</v>
      </c>
      <c r="I47" s="31"/>
      <c r="J47" s="31"/>
      <c r="K47" s="35"/>
    </row>
    <row r="48" spans="2:11" x14ac:dyDescent="0.35">
      <c r="B48" s="8" t="s">
        <v>136</v>
      </c>
      <c r="C48" s="57" t="s">
        <v>137</v>
      </c>
      <c r="D48" s="54" t="s">
        <v>138</v>
      </c>
      <c r="E48" s="6" t="s">
        <v>119</v>
      </c>
      <c r="F48" s="19">
        <v>283875</v>
      </c>
      <c r="G48" s="24">
        <v>15744.42</v>
      </c>
      <c r="H48" s="24">
        <v>0.51</v>
      </c>
      <c r="I48" s="31"/>
      <c r="J48" s="31"/>
      <c r="K48" s="35"/>
    </row>
    <row r="49" spans="2:11" x14ac:dyDescent="0.35">
      <c r="B49" s="8" t="s">
        <v>90</v>
      </c>
      <c r="C49" s="57" t="s">
        <v>91</v>
      </c>
      <c r="D49" s="54" t="s">
        <v>92</v>
      </c>
      <c r="E49" s="6" t="s">
        <v>93</v>
      </c>
      <c r="F49" s="19">
        <v>256500</v>
      </c>
      <c r="G49" s="24">
        <v>14814.03</v>
      </c>
      <c r="H49" s="24">
        <v>0.48</v>
      </c>
      <c r="I49" s="31"/>
      <c r="J49" s="31"/>
      <c r="K49" s="35"/>
    </row>
    <row r="50" spans="2:11" x14ac:dyDescent="0.35">
      <c r="B50" s="8" t="s">
        <v>153</v>
      </c>
      <c r="C50" s="57" t="s">
        <v>154</v>
      </c>
      <c r="D50" s="54" t="s">
        <v>155</v>
      </c>
      <c r="E50" s="6" t="s">
        <v>156</v>
      </c>
      <c r="F50" s="19">
        <v>689175</v>
      </c>
      <c r="G50" s="24">
        <v>14676.67</v>
      </c>
      <c r="H50" s="24">
        <v>0.48</v>
      </c>
      <c r="I50" s="31"/>
      <c r="J50" s="31"/>
      <c r="K50" s="35"/>
    </row>
    <row r="51" spans="2:11" x14ac:dyDescent="0.35">
      <c r="B51" s="8" t="s">
        <v>1027</v>
      </c>
      <c r="C51" s="57" t="s">
        <v>1028</v>
      </c>
      <c r="D51" s="54" t="s">
        <v>1029</v>
      </c>
      <c r="E51" s="6" t="s">
        <v>200</v>
      </c>
      <c r="F51" s="19">
        <v>12620000</v>
      </c>
      <c r="G51" s="24">
        <v>14535.72</v>
      </c>
      <c r="H51" s="24">
        <v>0.48</v>
      </c>
      <c r="I51" s="31"/>
      <c r="J51" s="31"/>
      <c r="K51" s="35"/>
    </row>
    <row r="52" spans="2:11" x14ac:dyDescent="0.35">
      <c r="B52" s="8" t="s">
        <v>1104</v>
      </c>
      <c r="C52" s="57" t="s">
        <v>1105</v>
      </c>
      <c r="D52" s="54" t="s">
        <v>1106</v>
      </c>
      <c r="E52" s="6" t="s">
        <v>200</v>
      </c>
      <c r="F52" s="19">
        <v>1359450</v>
      </c>
      <c r="G52" s="24">
        <v>14453.67</v>
      </c>
      <c r="H52" s="24">
        <v>0.47</v>
      </c>
      <c r="I52" s="31"/>
      <c r="J52" s="31"/>
      <c r="K52" s="35"/>
    </row>
    <row r="53" spans="2:11" x14ac:dyDescent="0.35">
      <c r="B53" s="8" t="s">
        <v>2245</v>
      </c>
      <c r="C53" s="57" t="s">
        <v>2246</v>
      </c>
      <c r="D53" s="54" t="s">
        <v>2247</v>
      </c>
      <c r="E53" s="6" t="s">
        <v>160</v>
      </c>
      <c r="F53" s="19">
        <v>4073400</v>
      </c>
      <c r="G53" s="24">
        <v>14417.8</v>
      </c>
      <c r="H53" s="24">
        <v>0.47</v>
      </c>
      <c r="I53" s="31"/>
      <c r="J53" s="31"/>
      <c r="K53" s="35"/>
    </row>
    <row r="54" spans="2:11" x14ac:dyDescent="0.35">
      <c r="B54" s="8" t="s">
        <v>345</v>
      </c>
      <c r="C54" s="57" t="s">
        <v>346</v>
      </c>
      <c r="D54" s="54" t="s">
        <v>347</v>
      </c>
      <c r="E54" s="6" t="s">
        <v>43</v>
      </c>
      <c r="F54" s="19">
        <v>6113250</v>
      </c>
      <c r="G54" s="24">
        <v>13970.61</v>
      </c>
      <c r="H54" s="24">
        <v>0.46</v>
      </c>
      <c r="I54" s="31"/>
      <c r="J54" s="31"/>
      <c r="K54" s="35"/>
    </row>
    <row r="55" spans="2:11" x14ac:dyDescent="0.35">
      <c r="B55" s="8" t="s">
        <v>2248</v>
      </c>
      <c r="C55" s="57" t="s">
        <v>2249</v>
      </c>
      <c r="D55" s="54" t="s">
        <v>2250</v>
      </c>
      <c r="E55" s="6" t="s">
        <v>119</v>
      </c>
      <c r="F55" s="19">
        <v>263850</v>
      </c>
      <c r="G55" s="24">
        <v>13919.01</v>
      </c>
      <c r="H55" s="24">
        <v>0.45</v>
      </c>
      <c r="I55" s="31"/>
      <c r="J55" s="31"/>
      <c r="K55" s="35"/>
    </row>
    <row r="56" spans="2:11" x14ac:dyDescent="0.35">
      <c r="B56" s="8" t="s">
        <v>2251</v>
      </c>
      <c r="C56" s="57" t="s">
        <v>2252</v>
      </c>
      <c r="D56" s="54" t="s">
        <v>2253</v>
      </c>
      <c r="E56" s="6" t="s">
        <v>542</v>
      </c>
      <c r="F56" s="19">
        <v>17150625</v>
      </c>
      <c r="G56" s="24">
        <v>12988.17</v>
      </c>
      <c r="H56" s="24">
        <v>0.42</v>
      </c>
      <c r="I56" s="31"/>
      <c r="J56" s="31"/>
      <c r="K56" s="35"/>
    </row>
    <row r="57" spans="2:11" x14ac:dyDescent="0.35">
      <c r="B57" s="8" t="s">
        <v>1101</v>
      </c>
      <c r="C57" s="57" t="s">
        <v>1102</v>
      </c>
      <c r="D57" s="54" t="s">
        <v>1103</v>
      </c>
      <c r="E57" s="6" t="s">
        <v>160</v>
      </c>
      <c r="F57" s="19">
        <v>524000</v>
      </c>
      <c r="G57" s="24">
        <v>12265.01</v>
      </c>
      <c r="H57" s="24">
        <v>0.4</v>
      </c>
      <c r="I57" s="31"/>
      <c r="J57" s="31"/>
      <c r="K57" s="35"/>
    </row>
    <row r="58" spans="2:11" x14ac:dyDescent="0.35">
      <c r="B58" s="8" t="s">
        <v>2254</v>
      </c>
      <c r="C58" s="57" t="s">
        <v>2255</v>
      </c>
      <c r="D58" s="54" t="s">
        <v>2256</v>
      </c>
      <c r="E58" s="6" t="s">
        <v>82</v>
      </c>
      <c r="F58" s="19">
        <v>6604200</v>
      </c>
      <c r="G58" s="24">
        <v>12222.39</v>
      </c>
      <c r="H58" s="24">
        <v>0.4</v>
      </c>
      <c r="I58" s="31"/>
      <c r="J58" s="31"/>
      <c r="K58" s="35"/>
    </row>
    <row r="59" spans="2:11" x14ac:dyDescent="0.35">
      <c r="B59" s="8" t="s">
        <v>415</v>
      </c>
      <c r="C59" s="57" t="s">
        <v>416</v>
      </c>
      <c r="D59" s="54" t="s">
        <v>417</v>
      </c>
      <c r="E59" s="6" t="s">
        <v>78</v>
      </c>
      <c r="F59" s="19">
        <v>4386600</v>
      </c>
      <c r="G59" s="24">
        <v>12215.37</v>
      </c>
      <c r="H59" s="24">
        <v>0.4</v>
      </c>
      <c r="I59" s="31"/>
      <c r="J59" s="31"/>
      <c r="K59" s="35"/>
    </row>
    <row r="60" spans="2:11" x14ac:dyDescent="0.35">
      <c r="B60" s="8" t="s">
        <v>2257</v>
      </c>
      <c r="C60" s="57" t="s">
        <v>2258</v>
      </c>
      <c r="D60" s="54" t="s">
        <v>2259</v>
      </c>
      <c r="E60" s="6" t="s">
        <v>123</v>
      </c>
      <c r="F60" s="19">
        <v>2185500</v>
      </c>
      <c r="G60" s="24">
        <v>11755.8</v>
      </c>
      <c r="H60" s="24">
        <v>0.38</v>
      </c>
      <c r="I60" s="31"/>
      <c r="J60" s="31"/>
      <c r="K60" s="35"/>
    </row>
    <row r="61" spans="2:11" x14ac:dyDescent="0.35">
      <c r="B61" s="8" t="s">
        <v>539</v>
      </c>
      <c r="C61" s="57" t="s">
        <v>540</v>
      </c>
      <c r="D61" s="54" t="s">
        <v>541</v>
      </c>
      <c r="E61" s="6" t="s">
        <v>542</v>
      </c>
      <c r="F61" s="19">
        <v>970400</v>
      </c>
      <c r="G61" s="24">
        <v>11479.35</v>
      </c>
      <c r="H61" s="24">
        <v>0.38</v>
      </c>
      <c r="I61" s="31"/>
      <c r="J61" s="31"/>
      <c r="K61" s="35"/>
    </row>
    <row r="62" spans="2:11" x14ac:dyDescent="0.35">
      <c r="B62" s="8" t="s">
        <v>990</v>
      </c>
      <c r="C62" s="57" t="s">
        <v>991</v>
      </c>
      <c r="D62" s="54" t="s">
        <v>992</v>
      </c>
      <c r="E62" s="6" t="s">
        <v>71</v>
      </c>
      <c r="F62" s="19">
        <v>141750</v>
      </c>
      <c r="G62" s="24">
        <v>11168.27</v>
      </c>
      <c r="H62" s="24">
        <v>0.37</v>
      </c>
      <c r="I62" s="31"/>
      <c r="J62" s="31"/>
      <c r="K62" s="35"/>
    </row>
    <row r="63" spans="2:11" x14ac:dyDescent="0.35">
      <c r="B63" s="8" t="s">
        <v>105</v>
      </c>
      <c r="C63" s="57" t="s">
        <v>106</v>
      </c>
      <c r="D63" s="54" t="s">
        <v>107</v>
      </c>
      <c r="E63" s="6" t="s">
        <v>71</v>
      </c>
      <c r="F63" s="19">
        <v>417900</v>
      </c>
      <c r="G63" s="24">
        <v>10112.549999999999</v>
      </c>
      <c r="H63" s="24">
        <v>0.33</v>
      </c>
      <c r="I63" s="31"/>
      <c r="J63" s="31"/>
      <c r="K63" s="35"/>
    </row>
    <row r="64" spans="2:11" x14ac:dyDescent="0.35">
      <c r="B64" s="8" t="s">
        <v>94</v>
      </c>
      <c r="C64" s="57" t="s">
        <v>95</v>
      </c>
      <c r="D64" s="54" t="s">
        <v>96</v>
      </c>
      <c r="E64" s="6" t="s">
        <v>97</v>
      </c>
      <c r="F64" s="19">
        <v>442500</v>
      </c>
      <c r="G64" s="24">
        <v>9995.41</v>
      </c>
      <c r="H64" s="24">
        <v>0.33</v>
      </c>
      <c r="I64" s="31"/>
      <c r="J64" s="31"/>
      <c r="K64" s="35"/>
    </row>
    <row r="65" spans="2:11" x14ac:dyDescent="0.35">
      <c r="B65" s="8" t="s">
        <v>2260</v>
      </c>
      <c r="C65" s="57" t="s">
        <v>2261</v>
      </c>
      <c r="D65" s="54" t="s">
        <v>2262</v>
      </c>
      <c r="E65" s="6" t="s">
        <v>127</v>
      </c>
      <c r="F65" s="19">
        <v>3874000</v>
      </c>
      <c r="G65" s="24">
        <v>9927.9</v>
      </c>
      <c r="H65" s="24">
        <v>0.32</v>
      </c>
      <c r="I65" s="31"/>
      <c r="J65" s="31"/>
      <c r="K65" s="35"/>
    </row>
    <row r="66" spans="2:11" x14ac:dyDescent="0.35">
      <c r="B66" s="8" t="s">
        <v>58</v>
      </c>
      <c r="C66" s="57" t="s">
        <v>59</v>
      </c>
      <c r="D66" s="54" t="s">
        <v>60</v>
      </c>
      <c r="E66" s="6" t="s">
        <v>43</v>
      </c>
      <c r="F66" s="19">
        <v>454000</v>
      </c>
      <c r="G66" s="24">
        <v>9857.25</v>
      </c>
      <c r="H66" s="24">
        <v>0.32</v>
      </c>
      <c r="I66" s="31"/>
      <c r="J66" s="31"/>
      <c r="K66" s="35"/>
    </row>
    <row r="67" spans="2:11" x14ac:dyDescent="0.35">
      <c r="B67" s="8" t="s">
        <v>120</v>
      </c>
      <c r="C67" s="57" t="s">
        <v>121</v>
      </c>
      <c r="D67" s="54" t="s">
        <v>122</v>
      </c>
      <c r="E67" s="6" t="s">
        <v>123</v>
      </c>
      <c r="F67" s="19">
        <v>3384000</v>
      </c>
      <c r="G67" s="24">
        <v>9825.44</v>
      </c>
      <c r="H67" s="24">
        <v>0.32</v>
      </c>
      <c r="I67" s="31"/>
      <c r="J67" s="31"/>
      <c r="K67" s="35"/>
    </row>
    <row r="68" spans="2:11" x14ac:dyDescent="0.35">
      <c r="B68" s="8" t="s">
        <v>300</v>
      </c>
      <c r="C68" s="57" t="s">
        <v>301</v>
      </c>
      <c r="D68" s="54" t="s">
        <v>302</v>
      </c>
      <c r="E68" s="6" t="s">
        <v>200</v>
      </c>
      <c r="F68" s="19">
        <v>6182000</v>
      </c>
      <c r="G68" s="24">
        <v>9535.1200000000008</v>
      </c>
      <c r="H68" s="24">
        <v>0.31</v>
      </c>
      <c r="I68" s="31"/>
      <c r="J68" s="31"/>
      <c r="K68" s="35"/>
    </row>
    <row r="69" spans="2:11" x14ac:dyDescent="0.35">
      <c r="B69" s="8" t="s">
        <v>393</v>
      </c>
      <c r="C69" s="57" t="s">
        <v>394</v>
      </c>
      <c r="D69" s="54" t="s">
        <v>395</v>
      </c>
      <c r="E69" s="6" t="s">
        <v>50</v>
      </c>
      <c r="F69" s="19">
        <v>670200</v>
      </c>
      <c r="G69" s="24">
        <v>9505.11</v>
      </c>
      <c r="H69" s="24">
        <v>0.31</v>
      </c>
      <c r="I69" s="31"/>
      <c r="J69" s="31"/>
      <c r="K69" s="35"/>
    </row>
    <row r="70" spans="2:11" x14ac:dyDescent="0.35">
      <c r="B70" s="8" t="s">
        <v>543</v>
      </c>
      <c r="C70" s="57" t="s">
        <v>544</v>
      </c>
      <c r="D70" s="54" t="s">
        <v>545</v>
      </c>
      <c r="E70" s="6" t="s">
        <v>152</v>
      </c>
      <c r="F70" s="19">
        <v>862575</v>
      </c>
      <c r="G70" s="24">
        <v>9462.02</v>
      </c>
      <c r="H70" s="24">
        <v>0.31</v>
      </c>
      <c r="I70" s="31"/>
      <c r="J70" s="31"/>
      <c r="K70" s="35"/>
    </row>
    <row r="71" spans="2:11" x14ac:dyDescent="0.35">
      <c r="B71" s="8" t="s">
        <v>1008</v>
      </c>
      <c r="C71" s="57" t="s">
        <v>1009</v>
      </c>
      <c r="D71" s="54" t="s">
        <v>1010</v>
      </c>
      <c r="E71" s="6" t="s">
        <v>1011</v>
      </c>
      <c r="F71" s="19">
        <v>13473000</v>
      </c>
      <c r="G71" s="24">
        <v>9281.5499999999993</v>
      </c>
      <c r="H71" s="24">
        <v>0.3</v>
      </c>
      <c r="I71" s="31"/>
      <c r="J71" s="31"/>
      <c r="K71" s="35"/>
    </row>
    <row r="72" spans="2:11" x14ac:dyDescent="0.35">
      <c r="B72" s="8" t="s">
        <v>2263</v>
      </c>
      <c r="C72" s="57" t="s">
        <v>2264</v>
      </c>
      <c r="D72" s="54" t="s">
        <v>2265</v>
      </c>
      <c r="E72" s="6" t="s">
        <v>145</v>
      </c>
      <c r="F72" s="19">
        <v>2523600</v>
      </c>
      <c r="G72" s="24">
        <v>9096.32</v>
      </c>
      <c r="H72" s="24">
        <v>0.3</v>
      </c>
      <c r="I72" s="31"/>
      <c r="J72" s="31"/>
      <c r="K72" s="35"/>
    </row>
    <row r="73" spans="2:11" x14ac:dyDescent="0.35">
      <c r="B73" s="8" t="s">
        <v>51</v>
      </c>
      <c r="C73" s="57" t="s">
        <v>52</v>
      </c>
      <c r="D73" s="54" t="s">
        <v>53</v>
      </c>
      <c r="E73" s="6" t="s">
        <v>54</v>
      </c>
      <c r="F73" s="19">
        <v>258150</v>
      </c>
      <c r="G73" s="24">
        <v>9015.3700000000008</v>
      </c>
      <c r="H73" s="24">
        <v>0.28999999999999998</v>
      </c>
      <c r="I73" s="31"/>
      <c r="J73" s="31"/>
      <c r="K73" s="35"/>
    </row>
    <row r="74" spans="2:11" x14ac:dyDescent="0.35">
      <c r="B74" s="8" t="s">
        <v>987</v>
      </c>
      <c r="C74" s="57" t="s">
        <v>988</v>
      </c>
      <c r="D74" s="54" t="s">
        <v>989</v>
      </c>
      <c r="E74" s="6" t="s">
        <v>50</v>
      </c>
      <c r="F74" s="19">
        <v>565250</v>
      </c>
      <c r="G74" s="24">
        <v>9001.61</v>
      </c>
      <c r="H74" s="24">
        <v>0.28999999999999998</v>
      </c>
      <c r="I74" s="31"/>
      <c r="J74" s="31"/>
      <c r="K74" s="35"/>
    </row>
    <row r="75" spans="2:11" x14ac:dyDescent="0.35">
      <c r="B75" s="8" t="s">
        <v>996</v>
      </c>
      <c r="C75" s="57" t="s">
        <v>997</v>
      </c>
      <c r="D75" s="54" t="s">
        <v>998</v>
      </c>
      <c r="E75" s="6" t="s">
        <v>67</v>
      </c>
      <c r="F75" s="19">
        <v>340500</v>
      </c>
      <c r="G75" s="24">
        <v>8890.9699999999993</v>
      </c>
      <c r="H75" s="24">
        <v>0.28999999999999998</v>
      </c>
      <c r="I75" s="31"/>
      <c r="J75" s="31"/>
      <c r="K75" s="35"/>
    </row>
    <row r="76" spans="2:11" x14ac:dyDescent="0.35">
      <c r="B76" s="8" t="s">
        <v>2266</v>
      </c>
      <c r="C76" s="57" t="s">
        <v>2267</v>
      </c>
      <c r="D76" s="54" t="s">
        <v>2268</v>
      </c>
      <c r="E76" s="6" t="s">
        <v>119</v>
      </c>
      <c r="F76" s="19">
        <v>3992625</v>
      </c>
      <c r="G76" s="24">
        <v>8641.24</v>
      </c>
      <c r="H76" s="24">
        <v>0.28000000000000003</v>
      </c>
      <c r="I76" s="31"/>
      <c r="J76" s="31"/>
      <c r="K76" s="35"/>
    </row>
    <row r="77" spans="2:11" x14ac:dyDescent="0.35">
      <c r="B77" s="8" t="s">
        <v>1094</v>
      </c>
      <c r="C77" s="57" t="s">
        <v>1095</v>
      </c>
      <c r="D77" s="54" t="s">
        <v>1096</v>
      </c>
      <c r="E77" s="6" t="s">
        <v>82</v>
      </c>
      <c r="F77" s="19">
        <v>427000</v>
      </c>
      <c r="G77" s="24">
        <v>8571.3799999999992</v>
      </c>
      <c r="H77" s="24">
        <v>0.28000000000000003</v>
      </c>
      <c r="I77" s="31"/>
      <c r="J77" s="31"/>
      <c r="K77" s="35"/>
    </row>
    <row r="78" spans="2:11" x14ac:dyDescent="0.35">
      <c r="B78" s="8" t="s">
        <v>212</v>
      </c>
      <c r="C78" s="57" t="s">
        <v>213</v>
      </c>
      <c r="D78" s="54" t="s">
        <v>214</v>
      </c>
      <c r="E78" s="6" t="s">
        <v>215</v>
      </c>
      <c r="F78" s="19">
        <v>210150</v>
      </c>
      <c r="G78" s="24">
        <v>8435.2099999999991</v>
      </c>
      <c r="H78" s="24">
        <v>0.28000000000000003</v>
      </c>
      <c r="I78" s="31"/>
      <c r="J78" s="31"/>
      <c r="K78" s="35"/>
    </row>
    <row r="79" spans="2:11" x14ac:dyDescent="0.35">
      <c r="B79" s="8" t="s">
        <v>2269</v>
      </c>
      <c r="C79" s="57" t="s">
        <v>2270</v>
      </c>
      <c r="D79" s="54" t="s">
        <v>2271</v>
      </c>
      <c r="E79" s="6" t="s">
        <v>135</v>
      </c>
      <c r="F79" s="19">
        <v>1144500</v>
      </c>
      <c r="G79" s="24">
        <v>8326.24</v>
      </c>
      <c r="H79" s="24">
        <v>0.27</v>
      </c>
      <c r="I79" s="31"/>
      <c r="J79" s="31"/>
      <c r="K79" s="35"/>
    </row>
    <row r="80" spans="2:11" x14ac:dyDescent="0.35">
      <c r="B80" s="8" t="s">
        <v>533</v>
      </c>
      <c r="C80" s="57" t="s">
        <v>534</v>
      </c>
      <c r="D80" s="54" t="s">
        <v>535</v>
      </c>
      <c r="E80" s="6" t="s">
        <v>202</v>
      </c>
      <c r="F80" s="19">
        <v>161700</v>
      </c>
      <c r="G80" s="24">
        <v>8271.52</v>
      </c>
      <c r="H80" s="24">
        <v>0.27</v>
      </c>
      <c r="I80" s="31"/>
      <c r="J80" s="31"/>
      <c r="K80" s="35"/>
    </row>
    <row r="81" spans="2:11" x14ac:dyDescent="0.35">
      <c r="B81" s="8" t="s">
        <v>999</v>
      </c>
      <c r="C81" s="57" t="s">
        <v>1000</v>
      </c>
      <c r="D81" s="54" t="s">
        <v>1001</v>
      </c>
      <c r="E81" s="6" t="s">
        <v>43</v>
      </c>
      <c r="F81" s="19">
        <v>1252500</v>
      </c>
      <c r="G81" s="24">
        <v>8139.37</v>
      </c>
      <c r="H81" s="24">
        <v>0.27</v>
      </c>
      <c r="I81" s="31"/>
      <c r="J81" s="31"/>
      <c r="K81" s="35"/>
    </row>
    <row r="82" spans="2:11" x14ac:dyDescent="0.35">
      <c r="B82" s="8" t="s">
        <v>498</v>
      </c>
      <c r="C82" s="57" t="s">
        <v>499</v>
      </c>
      <c r="D82" s="54" t="s">
        <v>500</v>
      </c>
      <c r="E82" s="6" t="s">
        <v>309</v>
      </c>
      <c r="F82" s="19">
        <v>161700</v>
      </c>
      <c r="G82" s="24">
        <v>7982.97</v>
      </c>
      <c r="H82" s="24">
        <v>0.26</v>
      </c>
      <c r="I82" s="31"/>
      <c r="J82" s="31"/>
      <c r="K82" s="35"/>
    </row>
    <row r="83" spans="2:11" x14ac:dyDescent="0.35">
      <c r="B83" s="8" t="s">
        <v>2272</v>
      </c>
      <c r="C83" s="57" t="s">
        <v>2273</v>
      </c>
      <c r="D83" s="54" t="s">
        <v>2274</v>
      </c>
      <c r="E83" s="6" t="s">
        <v>50</v>
      </c>
      <c r="F83" s="19">
        <v>311025</v>
      </c>
      <c r="G83" s="24">
        <v>7776.25</v>
      </c>
      <c r="H83" s="24">
        <v>0.25</v>
      </c>
      <c r="I83" s="31"/>
      <c r="J83" s="31"/>
      <c r="K83" s="35"/>
    </row>
    <row r="84" spans="2:11" x14ac:dyDescent="0.35">
      <c r="B84" s="8" t="s">
        <v>2275</v>
      </c>
      <c r="C84" s="57" t="s">
        <v>2276</v>
      </c>
      <c r="D84" s="54" t="s">
        <v>2277</v>
      </c>
      <c r="E84" s="6" t="s">
        <v>160</v>
      </c>
      <c r="F84" s="19">
        <v>507000</v>
      </c>
      <c r="G84" s="24">
        <v>7751.52</v>
      </c>
      <c r="H84" s="24">
        <v>0.25</v>
      </c>
      <c r="I84" s="31"/>
      <c r="J84" s="31"/>
      <c r="K84" s="35"/>
    </row>
    <row r="85" spans="2:11" x14ac:dyDescent="0.35">
      <c r="B85" s="8" t="s">
        <v>824</v>
      </c>
      <c r="C85" s="57" t="s">
        <v>825</v>
      </c>
      <c r="D85" s="54" t="s">
        <v>826</v>
      </c>
      <c r="E85" s="6" t="s">
        <v>271</v>
      </c>
      <c r="F85" s="19">
        <v>532350</v>
      </c>
      <c r="G85" s="24">
        <v>7459.82</v>
      </c>
      <c r="H85" s="24">
        <v>0.24</v>
      </c>
      <c r="I85" s="31"/>
      <c r="J85" s="31"/>
      <c r="K85" s="35"/>
    </row>
    <row r="86" spans="2:11" x14ac:dyDescent="0.35">
      <c r="B86" s="8" t="s">
        <v>375</v>
      </c>
      <c r="C86" s="57" t="s">
        <v>376</v>
      </c>
      <c r="D86" s="54" t="s">
        <v>377</v>
      </c>
      <c r="E86" s="6" t="s">
        <v>71</v>
      </c>
      <c r="F86" s="19">
        <v>275450</v>
      </c>
      <c r="G86" s="24">
        <v>7342.95</v>
      </c>
      <c r="H86" s="24">
        <v>0.24</v>
      </c>
      <c r="I86" s="31"/>
      <c r="J86" s="31"/>
      <c r="K86" s="35"/>
    </row>
    <row r="87" spans="2:11" x14ac:dyDescent="0.35">
      <c r="B87" s="8" t="s">
        <v>2278</v>
      </c>
      <c r="C87" s="57" t="s">
        <v>2279</v>
      </c>
      <c r="D87" s="54" t="s">
        <v>2280</v>
      </c>
      <c r="E87" s="6" t="s">
        <v>127</v>
      </c>
      <c r="F87" s="19">
        <v>102000</v>
      </c>
      <c r="G87" s="24">
        <v>7325.03</v>
      </c>
      <c r="H87" s="24">
        <v>0.24</v>
      </c>
      <c r="I87" s="31"/>
      <c r="J87" s="31"/>
      <c r="K87" s="35"/>
    </row>
    <row r="88" spans="2:11" x14ac:dyDescent="0.35">
      <c r="B88" s="8" t="s">
        <v>2281</v>
      </c>
      <c r="C88" s="57" t="s">
        <v>2282</v>
      </c>
      <c r="D88" s="54" t="s">
        <v>2283</v>
      </c>
      <c r="E88" s="6" t="s">
        <v>252</v>
      </c>
      <c r="F88" s="19">
        <v>106360000</v>
      </c>
      <c r="G88" s="24">
        <v>7232.48</v>
      </c>
      <c r="H88" s="24">
        <v>0.24</v>
      </c>
      <c r="I88" s="31"/>
      <c r="J88" s="31"/>
      <c r="K88" s="35"/>
    </row>
    <row r="89" spans="2:11" x14ac:dyDescent="0.35">
      <c r="B89" s="8" t="s">
        <v>546</v>
      </c>
      <c r="C89" s="57" t="s">
        <v>547</v>
      </c>
      <c r="D89" s="54" t="s">
        <v>548</v>
      </c>
      <c r="E89" s="6" t="s">
        <v>123</v>
      </c>
      <c r="F89" s="19">
        <v>2004000</v>
      </c>
      <c r="G89" s="24">
        <v>7166.3</v>
      </c>
      <c r="H89" s="24">
        <v>0.23</v>
      </c>
      <c r="I89" s="31"/>
      <c r="J89" s="31"/>
      <c r="K89" s="35"/>
    </row>
    <row r="90" spans="2:11" x14ac:dyDescent="0.35">
      <c r="B90" s="8" t="s">
        <v>1110</v>
      </c>
      <c r="C90" s="57" t="s">
        <v>1111</v>
      </c>
      <c r="D90" s="54" t="s">
        <v>1112</v>
      </c>
      <c r="E90" s="6" t="s">
        <v>1113</v>
      </c>
      <c r="F90" s="19">
        <v>1728300</v>
      </c>
      <c r="G90" s="24">
        <v>6882.09</v>
      </c>
      <c r="H90" s="24">
        <v>0.22</v>
      </c>
      <c r="I90" s="31"/>
      <c r="J90" s="31"/>
      <c r="K90" s="35"/>
    </row>
    <row r="91" spans="2:11" x14ac:dyDescent="0.35">
      <c r="B91" s="8" t="s">
        <v>412</v>
      </c>
      <c r="C91" s="57" t="s">
        <v>413</v>
      </c>
      <c r="D91" s="54" t="s">
        <v>414</v>
      </c>
      <c r="E91" s="6" t="s">
        <v>86</v>
      </c>
      <c r="F91" s="19">
        <v>1212750</v>
      </c>
      <c r="G91" s="24">
        <v>6844.15</v>
      </c>
      <c r="H91" s="24">
        <v>0.22</v>
      </c>
      <c r="I91" s="31"/>
      <c r="J91" s="31"/>
      <c r="K91" s="35"/>
    </row>
    <row r="92" spans="2:11" x14ac:dyDescent="0.35">
      <c r="B92" s="8" t="s">
        <v>2101</v>
      </c>
      <c r="C92" s="57" t="s">
        <v>2102</v>
      </c>
      <c r="D92" s="54" t="s">
        <v>2103</v>
      </c>
      <c r="E92" s="6" t="s">
        <v>67</v>
      </c>
      <c r="F92" s="19">
        <v>1259100</v>
      </c>
      <c r="G92" s="24">
        <v>6778.36</v>
      </c>
      <c r="H92" s="24">
        <v>0.22</v>
      </c>
      <c r="I92" s="31"/>
      <c r="J92" s="31"/>
      <c r="K92" s="35"/>
    </row>
    <row r="93" spans="2:11" x14ac:dyDescent="0.35">
      <c r="B93" s="8" t="s">
        <v>2284</v>
      </c>
      <c r="C93" s="57" t="s">
        <v>590</v>
      </c>
      <c r="D93" s="54" t="s">
        <v>2285</v>
      </c>
      <c r="E93" s="6" t="s">
        <v>82</v>
      </c>
      <c r="F93" s="19">
        <v>1170000</v>
      </c>
      <c r="G93" s="24">
        <v>6597.05</v>
      </c>
      <c r="H93" s="24">
        <v>0.22</v>
      </c>
      <c r="I93" s="31"/>
      <c r="J93" s="31"/>
      <c r="K93" s="35"/>
    </row>
    <row r="94" spans="2:11" x14ac:dyDescent="0.35">
      <c r="B94" s="8" t="s">
        <v>68</v>
      </c>
      <c r="C94" s="57" t="s">
        <v>69</v>
      </c>
      <c r="D94" s="54" t="s">
        <v>70</v>
      </c>
      <c r="E94" s="6" t="s">
        <v>71</v>
      </c>
      <c r="F94" s="19">
        <v>57150</v>
      </c>
      <c r="G94" s="24">
        <v>6584.91</v>
      </c>
      <c r="H94" s="24">
        <v>0.22</v>
      </c>
      <c r="I94" s="31"/>
      <c r="J94" s="31"/>
      <c r="K94" s="35"/>
    </row>
    <row r="95" spans="2:11" x14ac:dyDescent="0.35">
      <c r="B95" s="8" t="s">
        <v>530</v>
      </c>
      <c r="C95" s="57" t="s">
        <v>531</v>
      </c>
      <c r="D95" s="54" t="s">
        <v>532</v>
      </c>
      <c r="E95" s="6" t="s">
        <v>145</v>
      </c>
      <c r="F95" s="19">
        <v>5770</v>
      </c>
      <c r="G95" s="24">
        <v>6501.51</v>
      </c>
      <c r="H95" s="24">
        <v>0.21</v>
      </c>
      <c r="I95" s="31"/>
      <c r="J95" s="31"/>
      <c r="K95" s="35"/>
    </row>
    <row r="96" spans="2:11" x14ac:dyDescent="0.35">
      <c r="B96" s="8" t="s">
        <v>1123</v>
      </c>
      <c r="C96" s="57" t="s">
        <v>1124</v>
      </c>
      <c r="D96" s="54" t="s">
        <v>1125</v>
      </c>
      <c r="E96" s="6" t="s">
        <v>152</v>
      </c>
      <c r="F96" s="19">
        <v>96000</v>
      </c>
      <c r="G96" s="24">
        <v>6351.55</v>
      </c>
      <c r="H96" s="24">
        <v>0.21</v>
      </c>
      <c r="I96" s="31"/>
      <c r="J96" s="31"/>
      <c r="K96" s="35"/>
    </row>
    <row r="97" spans="2:11" x14ac:dyDescent="0.35">
      <c r="B97" s="8" t="s">
        <v>101</v>
      </c>
      <c r="C97" s="57" t="s">
        <v>102</v>
      </c>
      <c r="D97" s="54" t="s">
        <v>103</v>
      </c>
      <c r="E97" s="6" t="s">
        <v>104</v>
      </c>
      <c r="F97" s="19">
        <v>925400</v>
      </c>
      <c r="G97" s="24">
        <v>6315.39</v>
      </c>
      <c r="H97" s="24">
        <v>0.21</v>
      </c>
      <c r="I97" s="31"/>
      <c r="J97" s="31"/>
      <c r="K97" s="35"/>
    </row>
    <row r="98" spans="2:11" x14ac:dyDescent="0.35">
      <c r="B98" s="8" t="s">
        <v>2286</v>
      </c>
      <c r="C98" s="57" t="s">
        <v>2287</v>
      </c>
      <c r="D98" s="54" t="s">
        <v>2288</v>
      </c>
      <c r="E98" s="6" t="s">
        <v>490</v>
      </c>
      <c r="F98" s="19">
        <v>949200</v>
      </c>
      <c r="G98" s="24">
        <v>6185.46</v>
      </c>
      <c r="H98" s="24">
        <v>0.2</v>
      </c>
      <c r="I98" s="31"/>
      <c r="J98" s="31"/>
      <c r="K98" s="35"/>
    </row>
    <row r="99" spans="2:11" x14ac:dyDescent="0.35">
      <c r="B99" s="8" t="s">
        <v>2289</v>
      </c>
      <c r="C99" s="57" t="s">
        <v>2290</v>
      </c>
      <c r="D99" s="54" t="s">
        <v>2291</v>
      </c>
      <c r="E99" s="6" t="s">
        <v>893</v>
      </c>
      <c r="F99" s="19">
        <v>780000</v>
      </c>
      <c r="G99" s="24">
        <v>6110.91</v>
      </c>
      <c r="H99" s="24">
        <v>0.2</v>
      </c>
      <c r="I99" s="31"/>
      <c r="J99" s="31"/>
      <c r="K99" s="35"/>
    </row>
    <row r="100" spans="2:11" x14ac:dyDescent="0.35">
      <c r="B100" s="8" t="s">
        <v>2292</v>
      </c>
      <c r="C100" s="57" t="s">
        <v>2293</v>
      </c>
      <c r="D100" s="54" t="s">
        <v>2294</v>
      </c>
      <c r="E100" s="6" t="s">
        <v>202</v>
      </c>
      <c r="F100" s="19">
        <v>883000</v>
      </c>
      <c r="G100" s="24">
        <v>6106.83</v>
      </c>
      <c r="H100" s="24">
        <v>0.2</v>
      </c>
      <c r="I100" s="31"/>
      <c r="J100" s="31"/>
      <c r="K100" s="35"/>
    </row>
    <row r="101" spans="2:11" x14ac:dyDescent="0.35">
      <c r="B101" s="8" t="s">
        <v>2295</v>
      </c>
      <c r="C101" s="57" t="s">
        <v>612</v>
      </c>
      <c r="D101" s="54" t="s">
        <v>2296</v>
      </c>
      <c r="E101" s="6" t="s">
        <v>252</v>
      </c>
      <c r="F101" s="19">
        <v>379000</v>
      </c>
      <c r="G101" s="24">
        <v>5981.38</v>
      </c>
      <c r="H101" s="24">
        <v>0.2</v>
      </c>
      <c r="I101" s="31"/>
      <c r="J101" s="31"/>
      <c r="K101" s="35"/>
    </row>
    <row r="102" spans="2:11" x14ac:dyDescent="0.35">
      <c r="B102" s="8" t="s">
        <v>418</v>
      </c>
      <c r="C102" s="57" t="s">
        <v>419</v>
      </c>
      <c r="D102" s="54" t="s">
        <v>420</v>
      </c>
      <c r="E102" s="6" t="s">
        <v>344</v>
      </c>
      <c r="F102" s="19">
        <v>2035500</v>
      </c>
      <c r="G102" s="24">
        <v>5976.23</v>
      </c>
      <c r="H102" s="24">
        <v>0.2</v>
      </c>
      <c r="I102" s="31"/>
      <c r="J102" s="31"/>
      <c r="K102" s="35"/>
    </row>
    <row r="103" spans="2:11" x14ac:dyDescent="0.35">
      <c r="B103" s="8" t="s">
        <v>949</v>
      </c>
      <c r="C103" s="57" t="s">
        <v>950</v>
      </c>
      <c r="D103" s="54" t="s">
        <v>951</v>
      </c>
      <c r="E103" s="6" t="s">
        <v>93</v>
      </c>
      <c r="F103" s="19">
        <v>183500</v>
      </c>
      <c r="G103" s="24">
        <v>5923.29</v>
      </c>
      <c r="H103" s="24">
        <v>0.19</v>
      </c>
      <c r="I103" s="31"/>
      <c r="J103" s="31"/>
      <c r="K103" s="35"/>
    </row>
    <row r="104" spans="2:11" x14ac:dyDescent="0.35">
      <c r="B104" s="8" t="s">
        <v>2297</v>
      </c>
      <c r="C104" s="57" t="s">
        <v>2298</v>
      </c>
      <c r="D104" s="54" t="s">
        <v>2299</v>
      </c>
      <c r="E104" s="6" t="s">
        <v>123</v>
      </c>
      <c r="F104" s="19">
        <v>672500</v>
      </c>
      <c r="G104" s="24">
        <v>5864.2</v>
      </c>
      <c r="H104" s="24">
        <v>0.19</v>
      </c>
      <c r="I104" s="31"/>
      <c r="J104" s="31"/>
      <c r="K104" s="35"/>
    </row>
    <row r="105" spans="2:11" x14ac:dyDescent="0.35">
      <c r="B105" s="8" t="s">
        <v>281</v>
      </c>
      <c r="C105" s="57" t="s">
        <v>282</v>
      </c>
      <c r="D105" s="54" t="s">
        <v>283</v>
      </c>
      <c r="E105" s="6" t="s">
        <v>67</v>
      </c>
      <c r="F105" s="19">
        <v>297300</v>
      </c>
      <c r="G105" s="24">
        <v>5775.5</v>
      </c>
      <c r="H105" s="24">
        <v>0.19</v>
      </c>
      <c r="I105" s="31"/>
      <c r="J105" s="31"/>
      <c r="K105" s="35"/>
    </row>
    <row r="106" spans="2:11" x14ac:dyDescent="0.35">
      <c r="B106" s="8" t="s">
        <v>2104</v>
      </c>
      <c r="C106" s="57" t="s">
        <v>2105</v>
      </c>
      <c r="D106" s="54" t="s">
        <v>2106</v>
      </c>
      <c r="E106" s="6" t="s">
        <v>411</v>
      </c>
      <c r="F106" s="19">
        <v>1413625</v>
      </c>
      <c r="G106" s="24">
        <v>5467.19</v>
      </c>
      <c r="H106" s="24">
        <v>0.18</v>
      </c>
      <c r="I106" s="31"/>
      <c r="J106" s="31"/>
      <c r="K106" s="35"/>
    </row>
    <row r="107" spans="2:11" x14ac:dyDescent="0.35">
      <c r="B107" s="8" t="s">
        <v>2300</v>
      </c>
      <c r="C107" s="57" t="s">
        <v>2301</v>
      </c>
      <c r="D107" s="54" t="s">
        <v>2302</v>
      </c>
      <c r="E107" s="6" t="s">
        <v>344</v>
      </c>
      <c r="F107" s="19">
        <v>382800</v>
      </c>
      <c r="G107" s="24">
        <v>5309.24</v>
      </c>
      <c r="H107" s="24">
        <v>0.17</v>
      </c>
      <c r="I107" s="31"/>
      <c r="J107" s="31"/>
      <c r="K107" s="35"/>
    </row>
    <row r="108" spans="2:11" x14ac:dyDescent="0.35">
      <c r="B108" s="8" t="s">
        <v>2169</v>
      </c>
      <c r="C108" s="57" t="s">
        <v>2170</v>
      </c>
      <c r="D108" s="54" t="s">
        <v>2171</v>
      </c>
      <c r="E108" s="6" t="s">
        <v>43</v>
      </c>
      <c r="F108" s="19">
        <v>3516800</v>
      </c>
      <c r="G108" s="24">
        <v>5144.38</v>
      </c>
      <c r="H108" s="24">
        <v>0.17</v>
      </c>
      <c r="I108" s="31"/>
      <c r="J108" s="31"/>
      <c r="K108" s="35"/>
    </row>
    <row r="109" spans="2:11" x14ac:dyDescent="0.35">
      <c r="B109" s="8" t="s">
        <v>2069</v>
      </c>
      <c r="C109" s="57" t="s">
        <v>2070</v>
      </c>
      <c r="D109" s="54" t="s">
        <v>2071</v>
      </c>
      <c r="E109" s="6" t="s">
        <v>78</v>
      </c>
      <c r="F109" s="19">
        <v>1322325</v>
      </c>
      <c r="G109" s="24">
        <v>4765</v>
      </c>
      <c r="H109" s="24">
        <v>0.16</v>
      </c>
      <c r="I109" s="31"/>
      <c r="J109" s="31"/>
      <c r="K109" s="35"/>
    </row>
    <row r="110" spans="2:11" x14ac:dyDescent="0.35">
      <c r="B110" s="8" t="s">
        <v>2303</v>
      </c>
      <c r="C110" s="57" t="s">
        <v>2304</v>
      </c>
      <c r="D110" s="54" t="s">
        <v>2305</v>
      </c>
      <c r="E110" s="6" t="s">
        <v>93</v>
      </c>
      <c r="F110" s="19">
        <v>308100</v>
      </c>
      <c r="G110" s="24">
        <v>4747.9799999999996</v>
      </c>
      <c r="H110" s="24">
        <v>0.16</v>
      </c>
      <c r="I110" s="31"/>
      <c r="J110" s="31"/>
      <c r="K110" s="35"/>
    </row>
    <row r="111" spans="2:11" x14ac:dyDescent="0.35">
      <c r="B111" s="8" t="s">
        <v>2306</v>
      </c>
      <c r="C111" s="57" t="s">
        <v>2307</v>
      </c>
      <c r="D111" s="54" t="s">
        <v>2308</v>
      </c>
      <c r="E111" s="6" t="s">
        <v>82</v>
      </c>
      <c r="F111" s="19">
        <v>463500</v>
      </c>
      <c r="G111" s="24">
        <v>4578.68</v>
      </c>
      <c r="H111" s="24">
        <v>0.15</v>
      </c>
      <c r="I111" s="31"/>
      <c r="J111" s="31"/>
      <c r="K111" s="35"/>
    </row>
    <row r="112" spans="2:11" x14ac:dyDescent="0.35">
      <c r="B112" s="8" t="s">
        <v>378</v>
      </c>
      <c r="C112" s="57" t="s">
        <v>379</v>
      </c>
      <c r="D112" s="54" t="s">
        <v>380</v>
      </c>
      <c r="E112" s="6" t="s">
        <v>93</v>
      </c>
      <c r="F112" s="19">
        <v>306475</v>
      </c>
      <c r="G112" s="24">
        <v>4419.9799999999996</v>
      </c>
      <c r="H112" s="24">
        <v>0.14000000000000001</v>
      </c>
      <c r="I112" s="31"/>
      <c r="J112" s="31"/>
      <c r="K112" s="35"/>
    </row>
    <row r="113" spans="2:11" x14ac:dyDescent="0.35">
      <c r="B113" s="8" t="s">
        <v>2309</v>
      </c>
      <c r="C113" s="57" t="s">
        <v>576</v>
      </c>
      <c r="D113" s="54" t="s">
        <v>2310</v>
      </c>
      <c r="E113" s="6" t="s">
        <v>145</v>
      </c>
      <c r="F113" s="19">
        <v>15025</v>
      </c>
      <c r="G113" s="24">
        <v>4260.8599999999997</v>
      </c>
      <c r="H113" s="24">
        <v>0.14000000000000001</v>
      </c>
      <c r="I113" s="31"/>
      <c r="J113" s="31"/>
      <c r="K113" s="35"/>
    </row>
    <row r="114" spans="2:11" x14ac:dyDescent="0.35">
      <c r="B114" s="8" t="s">
        <v>2311</v>
      </c>
      <c r="C114" s="57" t="s">
        <v>2312</v>
      </c>
      <c r="D114" s="54" t="s">
        <v>2313</v>
      </c>
      <c r="E114" s="6" t="s">
        <v>445</v>
      </c>
      <c r="F114" s="19">
        <v>666660</v>
      </c>
      <c r="G114" s="24">
        <v>4241.62</v>
      </c>
      <c r="H114" s="24">
        <v>0.14000000000000001</v>
      </c>
      <c r="I114" s="31"/>
      <c r="J114" s="31"/>
      <c r="K114" s="35"/>
    </row>
    <row r="115" spans="2:11" x14ac:dyDescent="0.35">
      <c r="B115" s="8" t="s">
        <v>387</v>
      </c>
      <c r="C115" s="57" t="s">
        <v>388</v>
      </c>
      <c r="D115" s="54" t="s">
        <v>389</v>
      </c>
      <c r="E115" s="6" t="s">
        <v>93</v>
      </c>
      <c r="F115" s="19">
        <v>195925</v>
      </c>
      <c r="G115" s="24">
        <v>3973.26</v>
      </c>
      <c r="H115" s="24">
        <v>0.13</v>
      </c>
      <c r="I115" s="31"/>
      <c r="J115" s="31"/>
      <c r="K115" s="35"/>
    </row>
    <row r="116" spans="2:11" x14ac:dyDescent="0.35">
      <c r="B116" s="8" t="s">
        <v>2314</v>
      </c>
      <c r="C116" s="57" t="s">
        <v>2315</v>
      </c>
      <c r="D116" s="54" t="s">
        <v>2316</v>
      </c>
      <c r="E116" s="6" t="s">
        <v>131</v>
      </c>
      <c r="F116" s="19">
        <v>258300</v>
      </c>
      <c r="G116" s="24">
        <v>3939.72</v>
      </c>
      <c r="H116" s="24">
        <v>0.13</v>
      </c>
      <c r="I116" s="31"/>
      <c r="J116" s="31"/>
      <c r="K116" s="35"/>
    </row>
    <row r="117" spans="2:11" x14ac:dyDescent="0.35">
      <c r="B117" s="8" t="s">
        <v>513</v>
      </c>
      <c r="C117" s="57" t="s">
        <v>514</v>
      </c>
      <c r="D117" s="54" t="s">
        <v>515</v>
      </c>
      <c r="E117" s="6" t="s">
        <v>309</v>
      </c>
      <c r="F117" s="19">
        <v>174400</v>
      </c>
      <c r="G117" s="24">
        <v>3925.31</v>
      </c>
      <c r="H117" s="24">
        <v>0.13</v>
      </c>
      <c r="I117" s="31"/>
      <c r="J117" s="31"/>
      <c r="K117" s="35"/>
    </row>
    <row r="118" spans="2:11" x14ac:dyDescent="0.35">
      <c r="B118" s="8" t="s">
        <v>2317</v>
      </c>
      <c r="C118" s="57" t="s">
        <v>2318</v>
      </c>
      <c r="D118" s="54" t="s">
        <v>2319</v>
      </c>
      <c r="E118" s="6" t="s">
        <v>152</v>
      </c>
      <c r="F118" s="19">
        <v>528000</v>
      </c>
      <c r="G118" s="24">
        <v>3834.34</v>
      </c>
      <c r="H118" s="24">
        <v>0.13</v>
      </c>
      <c r="I118" s="31"/>
      <c r="J118" s="31"/>
      <c r="K118" s="35"/>
    </row>
    <row r="119" spans="2:11" x14ac:dyDescent="0.35">
      <c r="B119" s="8" t="s">
        <v>2320</v>
      </c>
      <c r="C119" s="57" t="s">
        <v>2321</v>
      </c>
      <c r="D119" s="54" t="s">
        <v>2322</v>
      </c>
      <c r="E119" s="6" t="s">
        <v>319</v>
      </c>
      <c r="F119" s="19">
        <v>442750</v>
      </c>
      <c r="G119" s="24">
        <v>3829.34</v>
      </c>
      <c r="H119" s="24">
        <v>0.13</v>
      </c>
      <c r="I119" s="31"/>
      <c r="J119" s="31"/>
      <c r="K119" s="35"/>
    </row>
    <row r="120" spans="2:11" x14ac:dyDescent="0.35">
      <c r="B120" s="8" t="s">
        <v>2323</v>
      </c>
      <c r="C120" s="57" t="s">
        <v>2324</v>
      </c>
      <c r="D120" s="54" t="s">
        <v>2325</v>
      </c>
      <c r="E120" s="6" t="s">
        <v>93</v>
      </c>
      <c r="F120" s="19">
        <v>774000</v>
      </c>
      <c r="G120" s="24">
        <v>3764.35</v>
      </c>
      <c r="H120" s="24">
        <v>0.12</v>
      </c>
      <c r="I120" s="31"/>
      <c r="J120" s="31"/>
      <c r="K120" s="35"/>
    </row>
    <row r="121" spans="2:11" x14ac:dyDescent="0.35">
      <c r="B121" s="8" t="s">
        <v>2326</v>
      </c>
      <c r="C121" s="57" t="s">
        <v>2327</v>
      </c>
      <c r="D121" s="54" t="s">
        <v>2328</v>
      </c>
      <c r="E121" s="6" t="s">
        <v>82</v>
      </c>
      <c r="F121" s="19">
        <v>1590000</v>
      </c>
      <c r="G121" s="24">
        <v>3700.73</v>
      </c>
      <c r="H121" s="24">
        <v>0.12</v>
      </c>
      <c r="I121" s="31"/>
      <c r="J121" s="31"/>
      <c r="K121" s="35"/>
    </row>
    <row r="122" spans="2:11" x14ac:dyDescent="0.35">
      <c r="B122" s="8" t="s">
        <v>326</v>
      </c>
      <c r="C122" s="57" t="s">
        <v>327</v>
      </c>
      <c r="D122" s="54" t="s">
        <v>328</v>
      </c>
      <c r="E122" s="6" t="s">
        <v>43</v>
      </c>
      <c r="F122" s="19">
        <v>3449875</v>
      </c>
      <c r="G122" s="24">
        <v>3695.51</v>
      </c>
      <c r="H122" s="24">
        <v>0.12</v>
      </c>
      <c r="I122" s="31"/>
      <c r="J122" s="31"/>
      <c r="K122" s="35"/>
    </row>
    <row r="123" spans="2:11" x14ac:dyDescent="0.35">
      <c r="B123" s="8" t="s">
        <v>2048</v>
      </c>
      <c r="C123" s="57" t="s">
        <v>2049</v>
      </c>
      <c r="D123" s="54" t="s">
        <v>2050</v>
      </c>
      <c r="E123" s="6" t="s">
        <v>43</v>
      </c>
      <c r="F123" s="19">
        <v>1900000</v>
      </c>
      <c r="G123" s="24">
        <v>3661.87</v>
      </c>
      <c r="H123" s="24">
        <v>0.12</v>
      </c>
      <c r="I123" s="31"/>
      <c r="J123" s="31"/>
      <c r="K123" s="35"/>
    </row>
    <row r="124" spans="2:11" x14ac:dyDescent="0.35">
      <c r="B124" s="8" t="s">
        <v>231</v>
      </c>
      <c r="C124" s="57" t="s">
        <v>232</v>
      </c>
      <c r="D124" s="54" t="s">
        <v>233</v>
      </c>
      <c r="E124" s="6" t="s">
        <v>200</v>
      </c>
      <c r="F124" s="19">
        <v>395000</v>
      </c>
      <c r="G124" s="24">
        <v>3603.59</v>
      </c>
      <c r="H124" s="24">
        <v>0.12</v>
      </c>
      <c r="I124" s="31"/>
      <c r="J124" s="31"/>
      <c r="K124" s="35"/>
    </row>
    <row r="125" spans="2:11" x14ac:dyDescent="0.35">
      <c r="B125" s="8" t="s">
        <v>1107</v>
      </c>
      <c r="C125" s="57" t="s">
        <v>1108</v>
      </c>
      <c r="D125" s="54" t="s">
        <v>1109</v>
      </c>
      <c r="E125" s="6" t="s">
        <v>82</v>
      </c>
      <c r="F125" s="19">
        <v>515250</v>
      </c>
      <c r="G125" s="24">
        <v>3380.04</v>
      </c>
      <c r="H125" s="24">
        <v>0.11</v>
      </c>
      <c r="I125" s="31"/>
      <c r="J125" s="31"/>
      <c r="K125" s="35"/>
    </row>
    <row r="126" spans="2:11" x14ac:dyDescent="0.35">
      <c r="B126" s="8" t="s">
        <v>884</v>
      </c>
      <c r="C126" s="57" t="s">
        <v>885</v>
      </c>
      <c r="D126" s="54" t="s">
        <v>886</v>
      </c>
      <c r="E126" s="6" t="s">
        <v>50</v>
      </c>
      <c r="F126" s="19">
        <v>61000</v>
      </c>
      <c r="G126" s="24">
        <v>3363.39</v>
      </c>
      <c r="H126" s="24">
        <v>0.11</v>
      </c>
      <c r="I126" s="31"/>
      <c r="J126" s="31"/>
      <c r="K126" s="35"/>
    </row>
    <row r="127" spans="2:11" x14ac:dyDescent="0.35">
      <c r="B127" s="8" t="s">
        <v>984</v>
      </c>
      <c r="C127" s="57" t="s">
        <v>985</v>
      </c>
      <c r="D127" s="54" t="s">
        <v>986</v>
      </c>
      <c r="E127" s="6" t="s">
        <v>164</v>
      </c>
      <c r="F127" s="19">
        <v>641250</v>
      </c>
      <c r="G127" s="24">
        <v>3247.93</v>
      </c>
      <c r="H127" s="24">
        <v>0.11</v>
      </c>
      <c r="I127" s="31"/>
      <c r="J127" s="31"/>
      <c r="K127" s="35"/>
    </row>
    <row r="128" spans="2:11" x14ac:dyDescent="0.35">
      <c r="B128" s="8" t="s">
        <v>2107</v>
      </c>
      <c r="C128" s="57" t="s">
        <v>2108</v>
      </c>
      <c r="D128" s="54" t="s">
        <v>2109</v>
      </c>
      <c r="E128" s="6" t="s">
        <v>104</v>
      </c>
      <c r="F128" s="19">
        <v>1452200</v>
      </c>
      <c r="G128" s="24">
        <v>3206.31</v>
      </c>
      <c r="H128" s="24">
        <v>0.1</v>
      </c>
      <c r="I128" s="31"/>
      <c r="J128" s="31"/>
      <c r="K128" s="35"/>
    </row>
    <row r="129" spans="2:11" x14ac:dyDescent="0.35">
      <c r="B129" s="8" t="s">
        <v>2329</v>
      </c>
      <c r="C129" s="57" t="s">
        <v>2330</v>
      </c>
      <c r="D129" s="54" t="s">
        <v>2331</v>
      </c>
      <c r="E129" s="6" t="s">
        <v>156</v>
      </c>
      <c r="F129" s="19">
        <v>270400</v>
      </c>
      <c r="G129" s="24">
        <v>3202.62</v>
      </c>
      <c r="H129" s="24">
        <v>0.1</v>
      </c>
      <c r="I129" s="31"/>
      <c r="J129" s="31"/>
      <c r="K129" s="35"/>
    </row>
    <row r="130" spans="2:11" x14ac:dyDescent="0.35">
      <c r="B130" s="8" t="s">
        <v>890</v>
      </c>
      <c r="C130" s="57" t="s">
        <v>891</v>
      </c>
      <c r="D130" s="54" t="s">
        <v>892</v>
      </c>
      <c r="E130" s="6" t="s">
        <v>893</v>
      </c>
      <c r="F130" s="19">
        <v>191425</v>
      </c>
      <c r="G130" s="24">
        <v>3043.18</v>
      </c>
      <c r="H130" s="24">
        <v>0.1</v>
      </c>
      <c r="I130" s="31"/>
      <c r="J130" s="31"/>
      <c r="K130" s="35"/>
    </row>
    <row r="131" spans="2:11" x14ac:dyDescent="0.35">
      <c r="B131" s="8" t="s">
        <v>1120</v>
      </c>
      <c r="C131" s="57" t="s">
        <v>1121</v>
      </c>
      <c r="D131" s="54" t="s">
        <v>1122</v>
      </c>
      <c r="E131" s="6" t="s">
        <v>86</v>
      </c>
      <c r="F131" s="19">
        <v>186000</v>
      </c>
      <c r="G131" s="24">
        <v>2879</v>
      </c>
      <c r="H131" s="24">
        <v>0.09</v>
      </c>
      <c r="I131" s="31"/>
      <c r="J131" s="31"/>
      <c r="K131" s="35"/>
    </row>
    <row r="132" spans="2:11" x14ac:dyDescent="0.35">
      <c r="B132" s="8" t="s">
        <v>98</v>
      </c>
      <c r="C132" s="57" t="s">
        <v>99</v>
      </c>
      <c r="D132" s="54" t="s">
        <v>100</v>
      </c>
      <c r="E132" s="6" t="s">
        <v>50</v>
      </c>
      <c r="F132" s="19">
        <v>63450</v>
      </c>
      <c r="G132" s="24">
        <v>2849.76</v>
      </c>
      <c r="H132" s="24">
        <v>0.09</v>
      </c>
      <c r="I132" s="31"/>
      <c r="J132" s="31"/>
      <c r="K132" s="35"/>
    </row>
    <row r="133" spans="2:11" x14ac:dyDescent="0.35">
      <c r="B133" s="8" t="s">
        <v>165</v>
      </c>
      <c r="C133" s="57" t="s">
        <v>166</v>
      </c>
      <c r="D133" s="54" t="s">
        <v>167</v>
      </c>
      <c r="E133" s="6" t="s">
        <v>131</v>
      </c>
      <c r="F133" s="19">
        <v>91500</v>
      </c>
      <c r="G133" s="24">
        <v>2792.44</v>
      </c>
      <c r="H133" s="24">
        <v>0.09</v>
      </c>
      <c r="I133" s="31"/>
      <c r="J133" s="31"/>
      <c r="K133" s="35"/>
    </row>
    <row r="134" spans="2:11" x14ac:dyDescent="0.35">
      <c r="B134" s="8" t="s">
        <v>2332</v>
      </c>
      <c r="C134" s="57" t="s">
        <v>2333</v>
      </c>
      <c r="D134" s="54" t="s">
        <v>2334</v>
      </c>
      <c r="E134" s="6" t="s">
        <v>145</v>
      </c>
      <c r="F134" s="19">
        <v>639200</v>
      </c>
      <c r="G134" s="24">
        <v>2723.31</v>
      </c>
      <c r="H134" s="24">
        <v>0.09</v>
      </c>
      <c r="I134" s="31"/>
      <c r="J134" s="31"/>
      <c r="K134" s="35"/>
    </row>
    <row r="135" spans="2:11" x14ac:dyDescent="0.35">
      <c r="B135" s="8" t="s">
        <v>993</v>
      </c>
      <c r="C135" s="57" t="s">
        <v>994</v>
      </c>
      <c r="D135" s="54" t="s">
        <v>995</v>
      </c>
      <c r="E135" s="6" t="s">
        <v>123</v>
      </c>
      <c r="F135" s="19">
        <v>1746225</v>
      </c>
      <c r="G135" s="24">
        <v>2686.74</v>
      </c>
      <c r="H135" s="24">
        <v>0.09</v>
      </c>
      <c r="I135" s="31"/>
      <c r="J135" s="31"/>
      <c r="K135" s="35"/>
    </row>
    <row r="136" spans="2:11" x14ac:dyDescent="0.35">
      <c r="B136" s="8" t="s">
        <v>2335</v>
      </c>
      <c r="C136" s="57" t="s">
        <v>2336</v>
      </c>
      <c r="D136" s="54" t="s">
        <v>2337</v>
      </c>
      <c r="E136" s="6" t="s">
        <v>131</v>
      </c>
      <c r="F136" s="19">
        <v>92250</v>
      </c>
      <c r="G136" s="24">
        <v>2668.65</v>
      </c>
      <c r="H136" s="24">
        <v>0.09</v>
      </c>
      <c r="I136" s="31"/>
      <c r="J136" s="31"/>
      <c r="K136" s="35"/>
    </row>
    <row r="137" spans="2:11" x14ac:dyDescent="0.35">
      <c r="B137" s="8" t="s">
        <v>222</v>
      </c>
      <c r="C137" s="57" t="s">
        <v>223</v>
      </c>
      <c r="D137" s="54" t="s">
        <v>224</v>
      </c>
      <c r="E137" s="6" t="s">
        <v>82</v>
      </c>
      <c r="F137" s="19">
        <v>108075</v>
      </c>
      <c r="G137" s="24">
        <v>2575.3200000000002</v>
      </c>
      <c r="H137" s="24">
        <v>0.08</v>
      </c>
      <c r="I137" s="31"/>
      <c r="J137" s="31"/>
      <c r="K137" s="35"/>
    </row>
    <row r="138" spans="2:11" x14ac:dyDescent="0.35">
      <c r="B138" s="8" t="s">
        <v>2338</v>
      </c>
      <c r="C138" s="57" t="s">
        <v>2339</v>
      </c>
      <c r="D138" s="54" t="s">
        <v>2340</v>
      </c>
      <c r="E138" s="6" t="s">
        <v>344</v>
      </c>
      <c r="F138" s="19">
        <v>426250</v>
      </c>
      <c r="G138" s="24">
        <v>2568.58</v>
      </c>
      <c r="H138" s="24">
        <v>0.08</v>
      </c>
      <c r="I138" s="31"/>
      <c r="J138" s="31"/>
      <c r="K138" s="35"/>
    </row>
    <row r="139" spans="2:11" x14ac:dyDescent="0.35">
      <c r="B139" s="8" t="s">
        <v>83</v>
      </c>
      <c r="C139" s="57" t="s">
        <v>84</v>
      </c>
      <c r="D139" s="54" t="s">
        <v>85</v>
      </c>
      <c r="E139" s="6" t="s">
        <v>86</v>
      </c>
      <c r="F139" s="19">
        <v>370700</v>
      </c>
      <c r="G139" s="24">
        <v>2541.89</v>
      </c>
      <c r="H139" s="24">
        <v>0.08</v>
      </c>
      <c r="I139" s="31"/>
      <c r="J139" s="31"/>
      <c r="K139" s="35"/>
    </row>
    <row r="140" spans="2:11" x14ac:dyDescent="0.35">
      <c r="B140" s="8" t="s">
        <v>566</v>
      </c>
      <c r="C140" s="57" t="s">
        <v>567</v>
      </c>
      <c r="D140" s="54" t="s">
        <v>568</v>
      </c>
      <c r="E140" s="6" t="s">
        <v>131</v>
      </c>
      <c r="F140" s="19">
        <v>195978</v>
      </c>
      <c r="G140" s="24">
        <v>2536.4499999999998</v>
      </c>
      <c r="H140" s="24">
        <v>0.08</v>
      </c>
      <c r="I140" s="31"/>
      <c r="J140" s="31"/>
      <c r="K140" s="35"/>
    </row>
    <row r="141" spans="2:11" x14ac:dyDescent="0.35">
      <c r="B141" s="8" t="s">
        <v>2341</v>
      </c>
      <c r="C141" s="57" t="s">
        <v>2342</v>
      </c>
      <c r="D141" s="54" t="s">
        <v>2343</v>
      </c>
      <c r="E141" s="6" t="s">
        <v>115</v>
      </c>
      <c r="F141" s="19">
        <v>199500</v>
      </c>
      <c r="G141" s="24">
        <v>2523.48</v>
      </c>
      <c r="H141" s="24">
        <v>0.08</v>
      </c>
      <c r="I141" s="31"/>
      <c r="J141" s="31"/>
      <c r="K141" s="35"/>
    </row>
    <row r="142" spans="2:11" x14ac:dyDescent="0.35">
      <c r="B142" s="8" t="s">
        <v>2066</v>
      </c>
      <c r="C142" s="57" t="s">
        <v>2067</v>
      </c>
      <c r="D142" s="54" t="s">
        <v>2068</v>
      </c>
      <c r="E142" s="6" t="s">
        <v>135</v>
      </c>
      <c r="F142" s="19">
        <v>311000</v>
      </c>
      <c r="G142" s="24">
        <v>2449.2800000000002</v>
      </c>
      <c r="H142" s="24">
        <v>0.08</v>
      </c>
      <c r="I142" s="31"/>
      <c r="J142" s="31"/>
      <c r="K142" s="35"/>
    </row>
    <row r="143" spans="2:11" x14ac:dyDescent="0.35">
      <c r="B143" s="8" t="s">
        <v>320</v>
      </c>
      <c r="C143" s="57" t="s">
        <v>321</v>
      </c>
      <c r="D143" s="54" t="s">
        <v>322</v>
      </c>
      <c r="E143" s="6" t="s">
        <v>145</v>
      </c>
      <c r="F143" s="19">
        <v>88350</v>
      </c>
      <c r="G143" s="24">
        <v>2446.7199999999998</v>
      </c>
      <c r="H143" s="24">
        <v>0.08</v>
      </c>
      <c r="I143" s="31"/>
      <c r="J143" s="31"/>
      <c r="K143" s="35"/>
    </row>
    <row r="144" spans="2:11" x14ac:dyDescent="0.35">
      <c r="B144" s="8" t="s">
        <v>2344</v>
      </c>
      <c r="C144" s="57" t="s">
        <v>2345</v>
      </c>
      <c r="D144" s="54" t="s">
        <v>2346</v>
      </c>
      <c r="E144" s="6" t="s">
        <v>86</v>
      </c>
      <c r="F144" s="19">
        <v>210400</v>
      </c>
      <c r="G144" s="24">
        <v>2414.7600000000002</v>
      </c>
      <c r="H144" s="24">
        <v>0.08</v>
      </c>
      <c r="I144" s="31"/>
      <c r="J144" s="31"/>
      <c r="K144" s="35"/>
    </row>
    <row r="145" spans="2:11" x14ac:dyDescent="0.35">
      <c r="B145" s="8" t="s">
        <v>2347</v>
      </c>
      <c r="C145" s="57" t="s">
        <v>2348</v>
      </c>
      <c r="D145" s="54" t="s">
        <v>2349</v>
      </c>
      <c r="E145" s="6" t="s">
        <v>50</v>
      </c>
      <c r="F145" s="19">
        <v>30450</v>
      </c>
      <c r="G145" s="24">
        <v>2390.6</v>
      </c>
      <c r="H145" s="24">
        <v>0.08</v>
      </c>
      <c r="I145" s="31"/>
      <c r="J145" s="31"/>
      <c r="K145" s="35"/>
    </row>
    <row r="146" spans="2:11" x14ac:dyDescent="0.35">
      <c r="B146" s="8" t="s">
        <v>2350</v>
      </c>
      <c r="C146" s="57" t="s">
        <v>2351</v>
      </c>
      <c r="D146" s="54" t="s">
        <v>2352</v>
      </c>
      <c r="E146" s="6" t="s">
        <v>50</v>
      </c>
      <c r="F146" s="19">
        <v>588000</v>
      </c>
      <c r="G146" s="24">
        <v>2279.6799999999998</v>
      </c>
      <c r="H146" s="24">
        <v>7.0000000000000007E-2</v>
      </c>
      <c r="I146" s="31"/>
      <c r="J146" s="31"/>
      <c r="K146" s="35"/>
    </row>
    <row r="147" spans="2:11" x14ac:dyDescent="0.35">
      <c r="B147" s="8" t="s">
        <v>2353</v>
      </c>
      <c r="C147" s="57" t="s">
        <v>2354</v>
      </c>
      <c r="D147" s="54" t="s">
        <v>2355</v>
      </c>
      <c r="E147" s="6" t="s">
        <v>171</v>
      </c>
      <c r="F147" s="19">
        <v>69000</v>
      </c>
      <c r="G147" s="24">
        <v>2242.5300000000002</v>
      </c>
      <c r="H147" s="24">
        <v>7.0000000000000007E-2</v>
      </c>
      <c r="I147" s="31"/>
      <c r="J147" s="31"/>
      <c r="K147" s="35"/>
    </row>
    <row r="148" spans="2:11" x14ac:dyDescent="0.35">
      <c r="B148" s="8" t="s">
        <v>549</v>
      </c>
      <c r="C148" s="57" t="s">
        <v>550</v>
      </c>
      <c r="D148" s="54" t="s">
        <v>551</v>
      </c>
      <c r="E148" s="6" t="s">
        <v>86</v>
      </c>
      <c r="F148" s="19">
        <v>120750</v>
      </c>
      <c r="G148" s="24">
        <v>2164.87</v>
      </c>
      <c r="H148" s="24">
        <v>7.0000000000000007E-2</v>
      </c>
      <c r="I148" s="31"/>
      <c r="J148" s="31"/>
      <c r="K148" s="35"/>
    </row>
    <row r="149" spans="2:11" x14ac:dyDescent="0.35">
      <c r="B149" s="8" t="s">
        <v>452</v>
      </c>
      <c r="C149" s="57" t="s">
        <v>453</v>
      </c>
      <c r="D149" s="54" t="s">
        <v>454</v>
      </c>
      <c r="E149" s="6" t="s">
        <v>93</v>
      </c>
      <c r="F149" s="19">
        <v>123200</v>
      </c>
      <c r="G149" s="24">
        <v>2137.15</v>
      </c>
      <c r="H149" s="24">
        <v>7.0000000000000007E-2</v>
      </c>
      <c r="I149" s="31"/>
      <c r="J149" s="31"/>
      <c r="K149" s="35"/>
    </row>
    <row r="150" spans="2:11" x14ac:dyDescent="0.35">
      <c r="B150" s="8" t="s">
        <v>2356</v>
      </c>
      <c r="C150" s="57" t="s">
        <v>2357</v>
      </c>
      <c r="D150" s="54" t="s">
        <v>2358</v>
      </c>
      <c r="E150" s="6" t="s">
        <v>319</v>
      </c>
      <c r="F150" s="19">
        <v>544000</v>
      </c>
      <c r="G150" s="24">
        <v>2125.6799999999998</v>
      </c>
      <c r="H150" s="24">
        <v>7.0000000000000007E-2</v>
      </c>
      <c r="I150" s="31"/>
      <c r="J150" s="31"/>
      <c r="K150" s="35"/>
    </row>
    <row r="151" spans="2:11" x14ac:dyDescent="0.35">
      <c r="B151" s="8" t="s">
        <v>161</v>
      </c>
      <c r="C151" s="57" t="s">
        <v>162</v>
      </c>
      <c r="D151" s="54" t="s">
        <v>163</v>
      </c>
      <c r="E151" s="6" t="s">
        <v>164</v>
      </c>
      <c r="F151" s="19">
        <v>87675</v>
      </c>
      <c r="G151" s="24">
        <v>2095.2600000000002</v>
      </c>
      <c r="H151" s="24">
        <v>7.0000000000000007E-2</v>
      </c>
      <c r="I151" s="31"/>
      <c r="J151" s="31"/>
      <c r="K151" s="35"/>
    </row>
    <row r="152" spans="2:11" x14ac:dyDescent="0.35">
      <c r="B152" s="8" t="s">
        <v>2359</v>
      </c>
      <c r="C152" s="57" t="s">
        <v>2360</v>
      </c>
      <c r="D152" s="54" t="s">
        <v>2361</v>
      </c>
      <c r="E152" s="6" t="s">
        <v>131</v>
      </c>
      <c r="F152" s="19">
        <v>61125</v>
      </c>
      <c r="G152" s="24">
        <v>2094.3000000000002</v>
      </c>
      <c r="H152" s="24">
        <v>7.0000000000000007E-2</v>
      </c>
      <c r="I152" s="31"/>
      <c r="J152" s="31"/>
      <c r="K152" s="35"/>
    </row>
    <row r="153" spans="2:11" x14ac:dyDescent="0.35">
      <c r="B153" s="8" t="s">
        <v>259</v>
      </c>
      <c r="C153" s="57" t="s">
        <v>260</v>
      </c>
      <c r="D153" s="54" t="s">
        <v>261</v>
      </c>
      <c r="E153" s="6" t="s">
        <v>93</v>
      </c>
      <c r="F153" s="19">
        <v>338300</v>
      </c>
      <c r="G153" s="24">
        <v>2075.13</v>
      </c>
      <c r="H153" s="24">
        <v>7.0000000000000007E-2</v>
      </c>
      <c r="I153" s="31"/>
      <c r="J153" s="31"/>
      <c r="K153" s="35"/>
    </row>
    <row r="154" spans="2:11" x14ac:dyDescent="0.35">
      <c r="B154" s="8" t="s">
        <v>958</v>
      </c>
      <c r="C154" s="57" t="s">
        <v>959</v>
      </c>
      <c r="D154" s="54" t="s">
        <v>960</v>
      </c>
      <c r="E154" s="6" t="s">
        <v>93</v>
      </c>
      <c r="F154" s="19">
        <v>590000</v>
      </c>
      <c r="G154" s="24">
        <v>2016.03</v>
      </c>
      <c r="H154" s="24">
        <v>7.0000000000000007E-2</v>
      </c>
      <c r="I154" s="31"/>
      <c r="J154" s="31"/>
      <c r="K154" s="35"/>
    </row>
    <row r="155" spans="2:11" x14ac:dyDescent="0.35">
      <c r="B155" s="8" t="s">
        <v>2362</v>
      </c>
      <c r="C155" s="57" t="s">
        <v>2363</v>
      </c>
      <c r="D155" s="54" t="s">
        <v>2364</v>
      </c>
      <c r="E155" s="6" t="s">
        <v>54</v>
      </c>
      <c r="F155" s="19">
        <v>4110250</v>
      </c>
      <c r="G155" s="24">
        <v>1856.19</v>
      </c>
      <c r="H155" s="24">
        <v>0.06</v>
      </c>
      <c r="I155" s="31"/>
      <c r="J155" s="31"/>
      <c r="K155" s="35"/>
    </row>
    <row r="156" spans="2:11" x14ac:dyDescent="0.35">
      <c r="B156" s="8" t="s">
        <v>1002</v>
      </c>
      <c r="C156" s="57" t="s">
        <v>1003</v>
      </c>
      <c r="D156" s="54" t="s">
        <v>1004</v>
      </c>
      <c r="E156" s="6" t="s">
        <v>78</v>
      </c>
      <c r="F156" s="19">
        <v>1394250</v>
      </c>
      <c r="G156" s="24">
        <v>1780.46</v>
      </c>
      <c r="H156" s="24">
        <v>0.06</v>
      </c>
      <c r="I156" s="31"/>
      <c r="J156" s="31"/>
      <c r="K156" s="35"/>
    </row>
    <row r="157" spans="2:11" x14ac:dyDescent="0.35">
      <c r="B157" s="8" t="s">
        <v>2078</v>
      </c>
      <c r="C157" s="57" t="s">
        <v>2079</v>
      </c>
      <c r="D157" s="54" t="s">
        <v>2080</v>
      </c>
      <c r="E157" s="6" t="s">
        <v>445</v>
      </c>
      <c r="F157" s="19">
        <v>48750</v>
      </c>
      <c r="G157" s="24">
        <v>1671.25</v>
      </c>
      <c r="H157" s="24">
        <v>0.05</v>
      </c>
      <c r="I157" s="31"/>
      <c r="J157" s="31"/>
      <c r="K157" s="35"/>
    </row>
    <row r="158" spans="2:11" x14ac:dyDescent="0.35">
      <c r="B158" s="8" t="s">
        <v>2365</v>
      </c>
      <c r="C158" s="57" t="s">
        <v>2366</v>
      </c>
      <c r="D158" s="54" t="s">
        <v>2367</v>
      </c>
      <c r="E158" s="6" t="s">
        <v>93</v>
      </c>
      <c r="F158" s="19">
        <v>182700</v>
      </c>
      <c r="G158" s="24">
        <v>1619.45</v>
      </c>
      <c r="H158" s="24">
        <v>0.05</v>
      </c>
      <c r="I158" s="31"/>
      <c r="J158" s="31"/>
      <c r="K158" s="35"/>
    </row>
    <row r="159" spans="2:11" x14ac:dyDescent="0.35">
      <c r="B159" s="8" t="s">
        <v>2368</v>
      </c>
      <c r="C159" s="57" t="s">
        <v>2369</v>
      </c>
      <c r="D159" s="54" t="s">
        <v>2370</v>
      </c>
      <c r="E159" s="6" t="s">
        <v>123</v>
      </c>
      <c r="F159" s="19">
        <v>1868800</v>
      </c>
      <c r="G159" s="24">
        <v>1536.15</v>
      </c>
      <c r="H159" s="24">
        <v>0.05</v>
      </c>
      <c r="I159" s="31"/>
      <c r="J159" s="31"/>
      <c r="K159" s="35"/>
    </row>
    <row r="160" spans="2:11" x14ac:dyDescent="0.35">
      <c r="B160" s="8" t="s">
        <v>2371</v>
      </c>
      <c r="C160" s="57" t="s">
        <v>2372</v>
      </c>
      <c r="D160" s="54" t="s">
        <v>2373</v>
      </c>
      <c r="E160" s="6" t="s">
        <v>82</v>
      </c>
      <c r="F160" s="19">
        <v>756600</v>
      </c>
      <c r="G160" s="24">
        <v>1509.04</v>
      </c>
      <c r="H160" s="24">
        <v>0.05</v>
      </c>
      <c r="I160" s="31"/>
      <c r="J160" s="31"/>
      <c r="K160" s="35"/>
    </row>
    <row r="161" spans="2:11" x14ac:dyDescent="0.35">
      <c r="B161" s="8" t="s">
        <v>216</v>
      </c>
      <c r="C161" s="57" t="s">
        <v>217</v>
      </c>
      <c r="D161" s="54" t="s">
        <v>218</v>
      </c>
      <c r="E161" s="6" t="s">
        <v>93</v>
      </c>
      <c r="F161" s="19">
        <v>30600</v>
      </c>
      <c r="G161" s="24">
        <v>1493.8</v>
      </c>
      <c r="H161" s="24">
        <v>0.05</v>
      </c>
      <c r="I161" s="31"/>
      <c r="J161" s="31"/>
      <c r="K161" s="35"/>
    </row>
    <row r="162" spans="2:11" x14ac:dyDescent="0.35">
      <c r="B162" s="8" t="s">
        <v>524</v>
      </c>
      <c r="C162" s="57" t="s">
        <v>525</v>
      </c>
      <c r="D162" s="54" t="s">
        <v>526</v>
      </c>
      <c r="E162" s="6" t="s">
        <v>319</v>
      </c>
      <c r="F162" s="19">
        <v>11700</v>
      </c>
      <c r="G162" s="24">
        <v>1315.55</v>
      </c>
      <c r="H162" s="24">
        <v>0.04</v>
      </c>
      <c r="I162" s="31"/>
      <c r="J162" s="31"/>
      <c r="K162" s="35"/>
    </row>
    <row r="163" spans="2:11" x14ac:dyDescent="0.35">
      <c r="B163" s="8" t="s">
        <v>2374</v>
      </c>
      <c r="C163" s="57" t="s">
        <v>1441</v>
      </c>
      <c r="D163" s="54" t="s">
        <v>2375</v>
      </c>
      <c r="E163" s="6" t="s">
        <v>43</v>
      </c>
      <c r="F163" s="19">
        <v>234650</v>
      </c>
      <c r="G163" s="24">
        <v>1270.1600000000001</v>
      </c>
      <c r="H163" s="24">
        <v>0.04</v>
      </c>
      <c r="I163" s="31"/>
      <c r="J163" s="31"/>
      <c r="K163" s="35"/>
    </row>
    <row r="164" spans="2:11" x14ac:dyDescent="0.35">
      <c r="B164" s="8" t="s">
        <v>2376</v>
      </c>
      <c r="C164" s="57" t="s">
        <v>2377</v>
      </c>
      <c r="D164" s="54" t="s">
        <v>2378</v>
      </c>
      <c r="E164" s="6" t="s">
        <v>131</v>
      </c>
      <c r="F164" s="19">
        <v>24500</v>
      </c>
      <c r="G164" s="24">
        <v>1261.25</v>
      </c>
      <c r="H164" s="24">
        <v>0.04</v>
      </c>
      <c r="I164" s="31"/>
      <c r="J164" s="31"/>
      <c r="K164" s="35"/>
    </row>
    <row r="165" spans="2:11" x14ac:dyDescent="0.35">
      <c r="B165" s="8" t="s">
        <v>253</v>
      </c>
      <c r="C165" s="57" t="s">
        <v>254</v>
      </c>
      <c r="D165" s="54" t="s">
        <v>255</v>
      </c>
      <c r="E165" s="6" t="s">
        <v>104</v>
      </c>
      <c r="F165" s="19">
        <v>716250</v>
      </c>
      <c r="G165" s="24">
        <v>1257.23</v>
      </c>
      <c r="H165" s="24">
        <v>0.04</v>
      </c>
      <c r="I165" s="31"/>
      <c r="J165" s="31"/>
      <c r="K165" s="35"/>
    </row>
    <row r="166" spans="2:11" x14ac:dyDescent="0.35">
      <c r="B166" s="8" t="s">
        <v>2379</v>
      </c>
      <c r="C166" s="57" t="s">
        <v>2380</v>
      </c>
      <c r="D166" s="54" t="s">
        <v>2381</v>
      </c>
      <c r="E166" s="6" t="s">
        <v>43</v>
      </c>
      <c r="F166" s="19">
        <v>680000</v>
      </c>
      <c r="G166" s="24">
        <v>1180</v>
      </c>
      <c r="H166" s="24">
        <v>0.04</v>
      </c>
      <c r="I166" s="31"/>
      <c r="J166" s="31"/>
      <c r="K166" s="35"/>
    </row>
    <row r="167" spans="2:11" x14ac:dyDescent="0.35">
      <c r="B167" s="8" t="s">
        <v>2382</v>
      </c>
      <c r="C167" s="57" t="s">
        <v>2383</v>
      </c>
      <c r="D167" s="54" t="s">
        <v>2384</v>
      </c>
      <c r="E167" s="6" t="s">
        <v>82</v>
      </c>
      <c r="F167" s="19">
        <v>331700</v>
      </c>
      <c r="G167" s="24">
        <v>1086.82</v>
      </c>
      <c r="H167" s="24">
        <v>0.04</v>
      </c>
      <c r="I167" s="31"/>
      <c r="J167" s="31"/>
      <c r="K167" s="35"/>
    </row>
    <row r="168" spans="2:11" x14ac:dyDescent="0.35">
      <c r="B168" s="8" t="s">
        <v>2385</v>
      </c>
      <c r="C168" s="57" t="s">
        <v>2386</v>
      </c>
      <c r="D168" s="54" t="s">
        <v>2387</v>
      </c>
      <c r="E168" s="6" t="s">
        <v>54</v>
      </c>
      <c r="F168" s="19">
        <v>1281800</v>
      </c>
      <c r="G168" s="24">
        <v>1049.67</v>
      </c>
      <c r="H168" s="24">
        <v>0.03</v>
      </c>
      <c r="I168" s="31"/>
      <c r="J168" s="31"/>
      <c r="K168" s="35"/>
    </row>
    <row r="169" spans="2:11" x14ac:dyDescent="0.35">
      <c r="B169" s="8" t="s">
        <v>2388</v>
      </c>
      <c r="C169" s="57" t="s">
        <v>1326</v>
      </c>
      <c r="D169" s="54" t="s">
        <v>2389</v>
      </c>
      <c r="E169" s="6" t="s">
        <v>82</v>
      </c>
      <c r="F169" s="19">
        <v>117000</v>
      </c>
      <c r="G169" s="24">
        <v>1031.3599999999999</v>
      </c>
      <c r="H169" s="24">
        <v>0.03</v>
      </c>
      <c r="I169" s="31"/>
      <c r="J169" s="31"/>
      <c r="K169" s="35"/>
    </row>
    <row r="170" spans="2:11" x14ac:dyDescent="0.35">
      <c r="B170" s="8" t="s">
        <v>881</v>
      </c>
      <c r="C170" s="57" t="s">
        <v>882</v>
      </c>
      <c r="D170" s="54" t="s">
        <v>883</v>
      </c>
      <c r="E170" s="6" t="s">
        <v>127</v>
      </c>
      <c r="F170" s="19">
        <v>492000</v>
      </c>
      <c r="G170" s="24">
        <v>992.36</v>
      </c>
      <c r="H170" s="24">
        <v>0.03</v>
      </c>
      <c r="I170" s="31"/>
      <c r="J170" s="31"/>
      <c r="K170" s="35"/>
    </row>
    <row r="171" spans="2:11" x14ac:dyDescent="0.35">
      <c r="B171" s="8" t="s">
        <v>87</v>
      </c>
      <c r="C171" s="57" t="s">
        <v>88</v>
      </c>
      <c r="D171" s="54" t="s">
        <v>89</v>
      </c>
      <c r="E171" s="6" t="s">
        <v>71</v>
      </c>
      <c r="F171" s="19">
        <v>16450</v>
      </c>
      <c r="G171" s="24">
        <v>879.7</v>
      </c>
      <c r="H171" s="24">
        <v>0.03</v>
      </c>
      <c r="I171" s="31"/>
      <c r="J171" s="31"/>
      <c r="K171" s="35"/>
    </row>
    <row r="172" spans="2:11" x14ac:dyDescent="0.35">
      <c r="B172" s="8" t="s">
        <v>2390</v>
      </c>
      <c r="C172" s="57" t="s">
        <v>2391</v>
      </c>
      <c r="D172" s="54" t="s">
        <v>2392</v>
      </c>
      <c r="E172" s="6" t="s">
        <v>252</v>
      </c>
      <c r="F172" s="19">
        <v>1079000</v>
      </c>
      <c r="G172" s="24">
        <v>853.49</v>
      </c>
      <c r="H172" s="24">
        <v>0.03</v>
      </c>
      <c r="I172" s="31"/>
      <c r="J172" s="31"/>
      <c r="K172" s="35"/>
    </row>
    <row r="173" spans="2:11" x14ac:dyDescent="0.35">
      <c r="B173" s="8" t="s">
        <v>396</v>
      </c>
      <c r="C173" s="57" t="s">
        <v>397</v>
      </c>
      <c r="D173" s="54" t="s">
        <v>398</v>
      </c>
      <c r="E173" s="6" t="s">
        <v>82</v>
      </c>
      <c r="F173" s="19">
        <v>286000</v>
      </c>
      <c r="G173" s="24">
        <v>809.38</v>
      </c>
      <c r="H173" s="24">
        <v>0.03</v>
      </c>
      <c r="I173" s="31"/>
      <c r="J173" s="31"/>
      <c r="K173" s="35"/>
    </row>
    <row r="174" spans="2:11" x14ac:dyDescent="0.35">
      <c r="B174" s="8" t="s">
        <v>2393</v>
      </c>
      <c r="C174" s="57" t="s">
        <v>2394</v>
      </c>
      <c r="D174" s="54" t="s">
        <v>2395</v>
      </c>
      <c r="E174" s="6" t="s">
        <v>160</v>
      </c>
      <c r="F174" s="19">
        <v>165850</v>
      </c>
      <c r="G174" s="24">
        <v>774.93</v>
      </c>
      <c r="H174" s="24">
        <v>0.03</v>
      </c>
      <c r="I174" s="31"/>
      <c r="J174" s="31"/>
      <c r="K174" s="35"/>
    </row>
    <row r="175" spans="2:11" x14ac:dyDescent="0.35">
      <c r="B175" s="8" t="s">
        <v>142</v>
      </c>
      <c r="C175" s="57" t="s">
        <v>143</v>
      </c>
      <c r="D175" s="54" t="s">
        <v>144</v>
      </c>
      <c r="E175" s="6" t="s">
        <v>145</v>
      </c>
      <c r="F175" s="19">
        <v>133300</v>
      </c>
      <c r="G175" s="24">
        <v>614.78</v>
      </c>
      <c r="H175" s="24">
        <v>0.02</v>
      </c>
      <c r="I175" s="31"/>
      <c r="J175" s="31"/>
      <c r="K175" s="35"/>
    </row>
    <row r="176" spans="2:11" x14ac:dyDescent="0.35">
      <c r="B176" s="8" t="s">
        <v>243</v>
      </c>
      <c r="C176" s="57" t="s">
        <v>244</v>
      </c>
      <c r="D176" s="54" t="s">
        <v>245</v>
      </c>
      <c r="E176" s="6" t="s">
        <v>145</v>
      </c>
      <c r="F176" s="19">
        <v>23400</v>
      </c>
      <c r="G176" s="24">
        <v>597.82000000000005</v>
      </c>
      <c r="H176" s="24">
        <v>0.02</v>
      </c>
      <c r="I176" s="31"/>
      <c r="J176" s="31"/>
      <c r="K176" s="35"/>
    </row>
    <row r="177" spans="2:11" x14ac:dyDescent="0.35">
      <c r="B177" s="8" t="s">
        <v>2072</v>
      </c>
      <c r="C177" s="57" t="s">
        <v>2073</v>
      </c>
      <c r="D177" s="54" t="s">
        <v>2074</v>
      </c>
      <c r="E177" s="6" t="s">
        <v>156</v>
      </c>
      <c r="F177" s="19">
        <v>36050</v>
      </c>
      <c r="G177" s="24">
        <v>590.28</v>
      </c>
      <c r="H177" s="24">
        <v>0.02</v>
      </c>
      <c r="I177" s="31"/>
      <c r="J177" s="31"/>
      <c r="K177" s="35"/>
    </row>
    <row r="178" spans="2:11" x14ac:dyDescent="0.35">
      <c r="B178" s="8" t="s">
        <v>2396</v>
      </c>
      <c r="C178" s="57" t="s">
        <v>2397</v>
      </c>
      <c r="D178" s="54" t="s">
        <v>2398</v>
      </c>
      <c r="E178" s="6" t="s">
        <v>119</v>
      </c>
      <c r="F178" s="19">
        <v>335400</v>
      </c>
      <c r="G178" s="24">
        <v>546.84</v>
      </c>
      <c r="H178" s="24">
        <v>0.02</v>
      </c>
      <c r="I178" s="31"/>
      <c r="J178" s="31"/>
      <c r="K178" s="35"/>
    </row>
    <row r="179" spans="2:11" x14ac:dyDescent="0.35">
      <c r="B179" s="8" t="s">
        <v>1015</v>
      </c>
      <c r="C179" s="57" t="s">
        <v>1016</v>
      </c>
      <c r="D179" s="54" t="s">
        <v>1017</v>
      </c>
      <c r="E179" s="6" t="s">
        <v>67</v>
      </c>
      <c r="F179" s="19">
        <v>60350</v>
      </c>
      <c r="G179" s="24">
        <v>541.19000000000005</v>
      </c>
      <c r="H179" s="24">
        <v>0.02</v>
      </c>
      <c r="I179" s="31"/>
      <c r="J179" s="31"/>
      <c r="K179" s="35"/>
    </row>
    <row r="180" spans="2:11" x14ac:dyDescent="0.35">
      <c r="B180" s="8" t="s">
        <v>2399</v>
      </c>
      <c r="C180" s="57" t="s">
        <v>2400</v>
      </c>
      <c r="D180" s="54" t="s">
        <v>2401</v>
      </c>
      <c r="E180" s="6" t="s">
        <v>160</v>
      </c>
      <c r="F180" s="19">
        <v>3800</v>
      </c>
      <c r="G180" s="24">
        <v>500.82</v>
      </c>
      <c r="H180" s="24">
        <v>0.02</v>
      </c>
      <c r="I180" s="31"/>
      <c r="J180" s="31"/>
      <c r="K180" s="35"/>
    </row>
    <row r="181" spans="2:11" x14ac:dyDescent="0.35">
      <c r="B181" s="8" t="s">
        <v>2402</v>
      </c>
      <c r="C181" s="57" t="s">
        <v>2403</v>
      </c>
      <c r="D181" s="54" t="s">
        <v>2404</v>
      </c>
      <c r="E181" s="6" t="s">
        <v>319</v>
      </c>
      <c r="F181" s="19">
        <v>14625</v>
      </c>
      <c r="G181" s="24">
        <v>429.85</v>
      </c>
      <c r="H181" s="24">
        <v>0.01</v>
      </c>
      <c r="I181" s="31"/>
      <c r="J181" s="31"/>
      <c r="K181" s="35"/>
    </row>
    <row r="182" spans="2:11" x14ac:dyDescent="0.35">
      <c r="B182" s="8" t="s">
        <v>2405</v>
      </c>
      <c r="C182" s="57" t="s">
        <v>1448</v>
      </c>
      <c r="D182" s="54" t="s">
        <v>2406</v>
      </c>
      <c r="E182" s="6" t="s">
        <v>43</v>
      </c>
      <c r="F182" s="19">
        <v>269925</v>
      </c>
      <c r="G182" s="24">
        <v>340.59</v>
      </c>
      <c r="H182" s="24">
        <v>0.01</v>
      </c>
      <c r="I182" s="31"/>
      <c r="J182" s="31"/>
      <c r="K182" s="35"/>
    </row>
    <row r="183" spans="2:11" x14ac:dyDescent="0.35">
      <c r="B183" s="8" t="s">
        <v>2063</v>
      </c>
      <c r="C183" s="57" t="s">
        <v>2064</v>
      </c>
      <c r="D183" s="54" t="s">
        <v>2065</v>
      </c>
      <c r="E183" s="6" t="s">
        <v>156</v>
      </c>
      <c r="F183" s="19">
        <v>19250</v>
      </c>
      <c r="G183" s="24">
        <v>316.33999999999997</v>
      </c>
      <c r="H183" s="24">
        <v>0.01</v>
      </c>
      <c r="I183" s="31"/>
      <c r="J183" s="31"/>
      <c r="K183" s="35"/>
    </row>
    <row r="184" spans="2:11" x14ac:dyDescent="0.35">
      <c r="B184" s="8" t="s">
        <v>2407</v>
      </c>
      <c r="C184" s="57" t="s">
        <v>2408</v>
      </c>
      <c r="D184" s="54" t="s">
        <v>2409</v>
      </c>
      <c r="E184" s="6" t="s">
        <v>319</v>
      </c>
      <c r="F184" s="19">
        <v>15300</v>
      </c>
      <c r="G184" s="24">
        <v>303.49</v>
      </c>
      <c r="H184" s="24">
        <v>0.01</v>
      </c>
      <c r="I184" s="31"/>
      <c r="J184" s="31"/>
      <c r="K184" s="35"/>
    </row>
    <row r="185" spans="2:11" x14ac:dyDescent="0.35">
      <c r="B185" s="8" t="s">
        <v>297</v>
      </c>
      <c r="C185" s="57" t="s">
        <v>298</v>
      </c>
      <c r="D185" s="54" t="s">
        <v>299</v>
      </c>
      <c r="E185" s="6" t="s">
        <v>202</v>
      </c>
      <c r="F185" s="19">
        <v>115900</v>
      </c>
      <c r="G185" s="24">
        <v>295.66000000000003</v>
      </c>
      <c r="H185" s="24">
        <v>0.01</v>
      </c>
      <c r="I185" s="31"/>
      <c r="J185" s="31"/>
      <c r="K185" s="35"/>
    </row>
    <row r="186" spans="2:11" x14ac:dyDescent="0.35">
      <c r="B186" s="8" t="s">
        <v>2410</v>
      </c>
      <c r="C186" s="57" t="s">
        <v>2411</v>
      </c>
      <c r="D186" s="54" t="s">
        <v>2412</v>
      </c>
      <c r="E186" s="6" t="s">
        <v>215</v>
      </c>
      <c r="F186" s="19">
        <v>5500</v>
      </c>
      <c r="G186" s="24">
        <v>292.14999999999998</v>
      </c>
      <c r="H186" s="24">
        <v>0.01</v>
      </c>
      <c r="I186" s="31"/>
      <c r="J186" s="31"/>
      <c r="K186" s="35"/>
    </row>
    <row r="187" spans="2:11" x14ac:dyDescent="0.35">
      <c r="B187" s="8" t="s">
        <v>439</v>
      </c>
      <c r="C187" s="57" t="s">
        <v>440</v>
      </c>
      <c r="D187" s="54" t="s">
        <v>441</v>
      </c>
      <c r="E187" s="6" t="s">
        <v>86</v>
      </c>
      <c r="F187" s="19">
        <v>35075</v>
      </c>
      <c r="G187" s="24">
        <v>280.39</v>
      </c>
      <c r="H187" s="24">
        <v>0.01</v>
      </c>
      <c r="I187" s="31"/>
      <c r="J187" s="31"/>
      <c r="K187" s="35"/>
    </row>
    <row r="188" spans="2:11" x14ac:dyDescent="0.35">
      <c r="B188" s="8" t="s">
        <v>225</v>
      </c>
      <c r="C188" s="57" t="s">
        <v>226</v>
      </c>
      <c r="D188" s="54" t="s">
        <v>227</v>
      </c>
      <c r="E188" s="6" t="s">
        <v>123</v>
      </c>
      <c r="F188" s="19">
        <v>18000</v>
      </c>
      <c r="G188" s="24">
        <v>267.63</v>
      </c>
      <c r="H188" s="24">
        <v>0.01</v>
      </c>
      <c r="I188" s="31"/>
      <c r="J188" s="31"/>
      <c r="K188" s="35"/>
    </row>
    <row r="189" spans="2:11" x14ac:dyDescent="0.35">
      <c r="B189" s="8" t="s">
        <v>2413</v>
      </c>
      <c r="C189" s="57" t="s">
        <v>2414</v>
      </c>
      <c r="D189" s="54" t="s">
        <v>2415</v>
      </c>
      <c r="E189" s="6" t="s">
        <v>104</v>
      </c>
      <c r="F189" s="19">
        <v>50225</v>
      </c>
      <c r="G189" s="24">
        <v>231.99</v>
      </c>
      <c r="H189" s="24">
        <v>0.01</v>
      </c>
      <c r="I189" s="31"/>
      <c r="J189" s="31"/>
      <c r="K189" s="35"/>
    </row>
    <row r="190" spans="2:11" x14ac:dyDescent="0.35">
      <c r="B190" s="8" t="s">
        <v>1012</v>
      </c>
      <c r="C190" s="57" t="s">
        <v>1013</v>
      </c>
      <c r="D190" s="54" t="s">
        <v>1014</v>
      </c>
      <c r="E190" s="6" t="s">
        <v>215</v>
      </c>
      <c r="F190" s="19">
        <v>120000</v>
      </c>
      <c r="G190" s="24">
        <v>210.92</v>
      </c>
      <c r="H190" s="24">
        <v>0.01</v>
      </c>
      <c r="I190" s="31"/>
      <c r="J190" s="31"/>
      <c r="K190" s="35"/>
    </row>
    <row r="191" spans="2:11" x14ac:dyDescent="0.35">
      <c r="B191" s="8" t="s">
        <v>329</v>
      </c>
      <c r="C191" s="57" t="s">
        <v>330</v>
      </c>
      <c r="D191" s="54" t="s">
        <v>331</v>
      </c>
      <c r="E191" s="6" t="s">
        <v>50</v>
      </c>
      <c r="F191" s="19">
        <v>60000</v>
      </c>
      <c r="G191" s="24">
        <v>157.35</v>
      </c>
      <c r="H191" s="24">
        <v>0.01</v>
      </c>
      <c r="I191" s="31"/>
      <c r="J191" s="31"/>
      <c r="K191" s="35"/>
    </row>
    <row r="192" spans="2:11" x14ac:dyDescent="0.35">
      <c r="B192" s="8" t="s">
        <v>2416</v>
      </c>
      <c r="C192" s="57" t="s">
        <v>2417</v>
      </c>
      <c r="D192" s="54" t="s">
        <v>2418</v>
      </c>
      <c r="E192" s="6" t="s">
        <v>445</v>
      </c>
      <c r="F192" s="19">
        <v>9500</v>
      </c>
      <c r="G192" s="24">
        <v>59.42</v>
      </c>
      <c r="H192" s="24" t="s">
        <v>5123</v>
      </c>
      <c r="I192" s="31"/>
      <c r="J192" s="31"/>
      <c r="K192" s="35"/>
    </row>
    <row r="193" spans="1:11" x14ac:dyDescent="0.35">
      <c r="B193" s="8" t="s">
        <v>2057</v>
      </c>
      <c r="C193" s="57" t="s">
        <v>2058</v>
      </c>
      <c r="D193" s="54" t="s">
        <v>2059</v>
      </c>
      <c r="E193" s="6" t="s">
        <v>67</v>
      </c>
      <c r="F193" s="19">
        <v>1650</v>
      </c>
      <c r="G193" s="24">
        <v>30.06</v>
      </c>
      <c r="H193" s="24" t="s">
        <v>5123</v>
      </c>
      <c r="I193" s="31"/>
      <c r="J193" s="31"/>
      <c r="K193" s="35"/>
    </row>
    <row r="194" spans="1:11" x14ac:dyDescent="0.35">
      <c r="B194" s="8" t="s">
        <v>2419</v>
      </c>
      <c r="C194" s="57" t="s">
        <v>2420</v>
      </c>
      <c r="D194" s="54" t="s">
        <v>2421</v>
      </c>
      <c r="E194" s="6" t="s">
        <v>82</v>
      </c>
      <c r="F194" s="19">
        <v>2400</v>
      </c>
      <c r="G194" s="24">
        <v>21.15</v>
      </c>
      <c r="H194" s="24" t="s">
        <v>5123</v>
      </c>
      <c r="I194" s="31"/>
      <c r="J194" s="31"/>
      <c r="K194" s="35"/>
    </row>
    <row r="195" spans="1:11" x14ac:dyDescent="0.35">
      <c r="B195" s="8" t="s">
        <v>2422</v>
      </c>
      <c r="C195" s="57" t="s">
        <v>2423</v>
      </c>
      <c r="D195" s="54" t="s">
        <v>2424</v>
      </c>
      <c r="E195" s="6" t="s">
        <v>344</v>
      </c>
      <c r="F195" s="19">
        <v>5500</v>
      </c>
      <c r="G195" s="24">
        <v>11.17</v>
      </c>
      <c r="H195" s="24" t="s">
        <v>5123</v>
      </c>
      <c r="I195" s="31"/>
      <c r="J195" s="31"/>
      <c r="K195" s="35"/>
    </row>
    <row r="196" spans="1:11" x14ac:dyDescent="0.35">
      <c r="B196" s="8" t="s">
        <v>234</v>
      </c>
      <c r="C196" s="57" t="s">
        <v>235</v>
      </c>
      <c r="D196" s="54" t="s">
        <v>236</v>
      </c>
      <c r="E196" s="6" t="s">
        <v>145</v>
      </c>
      <c r="F196" s="19">
        <v>500</v>
      </c>
      <c r="G196" s="24">
        <v>5.85</v>
      </c>
      <c r="H196" s="24" t="s">
        <v>5123</v>
      </c>
      <c r="I196" s="31"/>
      <c r="J196" s="31"/>
      <c r="K196" s="35"/>
    </row>
    <row r="197" spans="1:11" x14ac:dyDescent="0.35">
      <c r="C197" s="58" t="s">
        <v>175</v>
      </c>
      <c r="D197" s="54"/>
      <c r="E197" s="6"/>
      <c r="F197" s="19"/>
      <c r="G197" s="25">
        <v>2046975.23</v>
      </c>
      <c r="H197" s="25">
        <v>66.88</v>
      </c>
      <c r="I197" s="31"/>
      <c r="J197" s="31"/>
      <c r="K197" s="35"/>
    </row>
    <row r="198" spans="1:11" x14ac:dyDescent="0.35">
      <c r="C198" s="57"/>
      <c r="D198" s="54"/>
      <c r="E198" s="6"/>
      <c r="F198" s="19"/>
      <c r="G198" s="24"/>
      <c r="H198" s="24"/>
      <c r="I198" s="31"/>
      <c r="J198" s="31"/>
      <c r="K198" s="35"/>
    </row>
    <row r="199" spans="1:11" x14ac:dyDescent="0.35">
      <c r="C199" s="58" t="s">
        <v>3</v>
      </c>
      <c r="D199" s="54"/>
      <c r="E199" s="6"/>
      <c r="F199" s="19"/>
      <c r="G199" s="24" t="s">
        <v>2</v>
      </c>
      <c r="H199" s="24" t="s">
        <v>2</v>
      </c>
      <c r="I199" s="31"/>
      <c r="J199" s="31"/>
      <c r="K199" s="35"/>
    </row>
    <row r="200" spans="1:11" x14ac:dyDescent="0.35">
      <c r="C200" s="57"/>
      <c r="D200" s="54"/>
      <c r="E200" s="6"/>
      <c r="F200" s="19"/>
      <c r="G200" s="24"/>
      <c r="H200" s="24"/>
      <c r="I200" s="31"/>
      <c r="J200" s="31"/>
      <c r="K200" s="35"/>
    </row>
    <row r="201" spans="1:11" x14ac:dyDescent="0.35">
      <c r="C201" s="58" t="s">
        <v>4</v>
      </c>
      <c r="D201" s="54"/>
      <c r="E201" s="6"/>
      <c r="F201" s="19"/>
      <c r="G201" s="24" t="s">
        <v>2</v>
      </c>
      <c r="H201" s="24" t="s">
        <v>2</v>
      </c>
      <c r="I201" s="31"/>
      <c r="J201" s="31"/>
      <c r="K201" s="35"/>
    </row>
    <row r="202" spans="1:11" x14ac:dyDescent="0.35">
      <c r="C202" s="57"/>
      <c r="D202" s="54"/>
      <c r="E202" s="6"/>
      <c r="F202" s="19"/>
      <c r="G202" s="24"/>
      <c r="H202" s="24"/>
      <c r="I202" s="31"/>
      <c r="J202" s="31"/>
      <c r="K202" s="35"/>
    </row>
    <row r="203" spans="1:11" x14ac:dyDescent="0.35">
      <c r="A203" s="10"/>
      <c r="B203" s="28"/>
      <c r="C203" s="58" t="s">
        <v>5</v>
      </c>
      <c r="D203" s="54"/>
      <c r="E203" s="6"/>
      <c r="F203" s="19"/>
      <c r="G203" s="24"/>
      <c r="H203" s="24"/>
      <c r="I203" s="31"/>
      <c r="J203" s="31"/>
      <c r="K203" s="35"/>
    </row>
    <row r="204" spans="1:11" x14ac:dyDescent="0.35">
      <c r="C204" s="59" t="s">
        <v>6</v>
      </c>
      <c r="D204" s="54"/>
      <c r="E204" s="6"/>
      <c r="F204" s="19"/>
      <c r="G204" s="24"/>
      <c r="H204" s="24"/>
      <c r="I204" s="31"/>
      <c r="J204" s="31"/>
      <c r="K204" s="35"/>
    </row>
    <row r="205" spans="1:11" x14ac:dyDescent="0.35">
      <c r="B205" s="8" t="s">
        <v>1920</v>
      </c>
      <c r="C205" s="57" t="s">
        <v>623</v>
      </c>
      <c r="D205" s="54" t="s">
        <v>1921</v>
      </c>
      <c r="E205" s="6" t="s">
        <v>592</v>
      </c>
      <c r="F205" s="19">
        <v>9000</v>
      </c>
      <c r="G205" s="24">
        <v>89452.89</v>
      </c>
      <c r="H205" s="24">
        <v>2.92</v>
      </c>
      <c r="I205" s="31">
        <v>7.3</v>
      </c>
      <c r="J205" s="31"/>
      <c r="K205" s="35" t="s">
        <v>593</v>
      </c>
    </row>
    <row r="206" spans="1:11" x14ac:dyDescent="0.35">
      <c r="B206" s="8" t="s">
        <v>2425</v>
      </c>
      <c r="C206" s="57" t="s">
        <v>603</v>
      </c>
      <c r="D206" s="54" t="s">
        <v>2426</v>
      </c>
      <c r="E206" s="6" t="s">
        <v>605</v>
      </c>
      <c r="F206" s="19">
        <v>30000</v>
      </c>
      <c r="G206" s="24">
        <v>30104.16</v>
      </c>
      <c r="H206" s="24">
        <v>0.98</v>
      </c>
      <c r="I206" s="31">
        <v>8.1249000000000002</v>
      </c>
      <c r="J206" s="31"/>
      <c r="K206" s="35" t="s">
        <v>593</v>
      </c>
    </row>
    <row r="207" spans="1:11" x14ac:dyDescent="0.35">
      <c r="B207" s="8" t="s">
        <v>2427</v>
      </c>
      <c r="C207" s="57" t="s">
        <v>1832</v>
      </c>
      <c r="D207" s="54" t="s">
        <v>2428</v>
      </c>
      <c r="E207" s="6" t="s">
        <v>635</v>
      </c>
      <c r="F207" s="19">
        <v>1750</v>
      </c>
      <c r="G207" s="24">
        <v>17478.97</v>
      </c>
      <c r="H207" s="24">
        <v>0.56999999999999995</v>
      </c>
      <c r="I207" s="31">
        <v>7.4199000000000002</v>
      </c>
      <c r="J207" s="31"/>
      <c r="K207" s="35" t="s">
        <v>593</v>
      </c>
    </row>
    <row r="208" spans="1:11" x14ac:dyDescent="0.35">
      <c r="B208" s="8" t="s">
        <v>1946</v>
      </c>
      <c r="C208" s="57" t="s">
        <v>590</v>
      </c>
      <c r="D208" s="54" t="s">
        <v>1947</v>
      </c>
      <c r="E208" s="6" t="s">
        <v>592</v>
      </c>
      <c r="F208" s="19">
        <v>1500</v>
      </c>
      <c r="G208" s="24">
        <v>14884.35</v>
      </c>
      <c r="H208" s="24">
        <v>0.49</v>
      </c>
      <c r="I208" s="31">
        <v>7.3249000000000004</v>
      </c>
      <c r="J208" s="31"/>
      <c r="K208" s="35" t="s">
        <v>593</v>
      </c>
    </row>
    <row r="209" spans="2:11" x14ac:dyDescent="0.35">
      <c r="B209" s="8" t="s">
        <v>2429</v>
      </c>
      <c r="C209" s="57" t="s">
        <v>223</v>
      </c>
      <c r="D209" s="54" t="s">
        <v>2430</v>
      </c>
      <c r="E209" s="6" t="s">
        <v>605</v>
      </c>
      <c r="F209" s="19">
        <v>10500</v>
      </c>
      <c r="G209" s="24">
        <v>10506.93</v>
      </c>
      <c r="H209" s="24">
        <v>0.34</v>
      </c>
      <c r="I209" s="31">
        <v>8.0161999999999995</v>
      </c>
      <c r="J209" s="31"/>
      <c r="K209" s="35" t="s">
        <v>593</v>
      </c>
    </row>
    <row r="210" spans="2:11" x14ac:dyDescent="0.35">
      <c r="B210" s="8" t="s">
        <v>2431</v>
      </c>
      <c r="C210" s="57" t="s">
        <v>654</v>
      </c>
      <c r="D210" s="54" t="s">
        <v>2432</v>
      </c>
      <c r="E210" s="6" t="s">
        <v>592</v>
      </c>
      <c r="F210" s="19">
        <v>10000</v>
      </c>
      <c r="G210" s="24">
        <v>10034.700000000001</v>
      </c>
      <c r="H210" s="24">
        <v>0.33</v>
      </c>
      <c r="I210" s="31">
        <v>7.3986999999999998</v>
      </c>
      <c r="J210" s="31"/>
      <c r="K210" s="35" t="s">
        <v>593</v>
      </c>
    </row>
    <row r="211" spans="2:11" x14ac:dyDescent="0.35">
      <c r="B211" s="8" t="s">
        <v>1954</v>
      </c>
      <c r="C211" s="57" t="s">
        <v>623</v>
      </c>
      <c r="D211" s="54" t="s">
        <v>1955</v>
      </c>
      <c r="E211" s="6" t="s">
        <v>592</v>
      </c>
      <c r="F211" s="19">
        <v>1000</v>
      </c>
      <c r="G211" s="24">
        <v>9986.5400000000009</v>
      </c>
      <c r="H211" s="24">
        <v>0.33</v>
      </c>
      <c r="I211" s="31">
        <v>7.3</v>
      </c>
      <c r="J211" s="31"/>
      <c r="K211" s="35"/>
    </row>
    <row r="212" spans="2:11" x14ac:dyDescent="0.35">
      <c r="B212" s="8" t="s">
        <v>1937</v>
      </c>
      <c r="C212" s="57" t="s">
        <v>637</v>
      </c>
      <c r="D212" s="54" t="s">
        <v>1938</v>
      </c>
      <c r="E212" s="6" t="s">
        <v>592</v>
      </c>
      <c r="F212" s="19">
        <v>950</v>
      </c>
      <c r="G212" s="24">
        <v>9392.4599999999991</v>
      </c>
      <c r="H212" s="24">
        <v>0.31</v>
      </c>
      <c r="I212" s="31">
        <v>7.2949000000000002</v>
      </c>
      <c r="J212" s="31"/>
      <c r="K212" s="35" t="s">
        <v>593</v>
      </c>
    </row>
    <row r="213" spans="2:11" x14ac:dyDescent="0.35">
      <c r="B213" s="8" t="s">
        <v>2433</v>
      </c>
      <c r="C213" s="57" t="s">
        <v>654</v>
      </c>
      <c r="D213" s="54" t="s">
        <v>2434</v>
      </c>
      <c r="E213" s="6" t="s">
        <v>592</v>
      </c>
      <c r="F213" s="19">
        <v>850</v>
      </c>
      <c r="G213" s="24">
        <v>8482.19</v>
      </c>
      <c r="H213" s="24">
        <v>0.28000000000000003</v>
      </c>
      <c r="I213" s="31">
        <v>7.4</v>
      </c>
      <c r="J213" s="31"/>
      <c r="K213" s="35"/>
    </row>
    <row r="214" spans="2:11" x14ac:dyDescent="0.35">
      <c r="B214" s="8" t="s">
        <v>2435</v>
      </c>
      <c r="C214" s="57" t="s">
        <v>637</v>
      </c>
      <c r="D214" s="54" t="s">
        <v>2436</v>
      </c>
      <c r="E214" s="6" t="s">
        <v>635</v>
      </c>
      <c r="F214" s="19">
        <v>7500</v>
      </c>
      <c r="G214" s="24">
        <v>7541.81</v>
      </c>
      <c r="H214" s="24">
        <v>0.25</v>
      </c>
      <c r="I214" s="31">
        <v>7.2481</v>
      </c>
      <c r="J214" s="31"/>
      <c r="K214" s="35" t="s">
        <v>593</v>
      </c>
    </row>
    <row r="215" spans="2:11" x14ac:dyDescent="0.35">
      <c r="B215" s="8" t="s">
        <v>602</v>
      </c>
      <c r="C215" s="57" t="s">
        <v>603</v>
      </c>
      <c r="D215" s="54" t="s">
        <v>604</v>
      </c>
      <c r="E215" s="6" t="s">
        <v>605</v>
      </c>
      <c r="F215" s="19">
        <v>750</v>
      </c>
      <c r="G215" s="24">
        <v>7519.13</v>
      </c>
      <c r="H215" s="24">
        <v>0.25</v>
      </c>
      <c r="I215" s="31">
        <v>8.125</v>
      </c>
      <c r="J215" s="31"/>
      <c r="K215" s="35" t="s">
        <v>593</v>
      </c>
    </row>
    <row r="216" spans="2:11" x14ac:dyDescent="0.35">
      <c r="B216" s="8" t="s">
        <v>1261</v>
      </c>
      <c r="C216" s="57" t="s">
        <v>654</v>
      </c>
      <c r="D216" s="54" t="s">
        <v>1262</v>
      </c>
      <c r="E216" s="6" t="s">
        <v>592</v>
      </c>
      <c r="F216" s="19">
        <v>750</v>
      </c>
      <c r="G216" s="24">
        <v>7497.29</v>
      </c>
      <c r="H216" s="24">
        <v>0.25</v>
      </c>
      <c r="I216" s="31">
        <v>7.0002000000000004</v>
      </c>
      <c r="J216" s="31"/>
      <c r="K216" s="35" t="s">
        <v>593</v>
      </c>
    </row>
    <row r="217" spans="2:11" x14ac:dyDescent="0.35">
      <c r="B217" s="8" t="s">
        <v>2437</v>
      </c>
      <c r="C217" s="57" t="s">
        <v>1334</v>
      </c>
      <c r="D217" s="54" t="s">
        <v>2438</v>
      </c>
      <c r="E217" s="6" t="s">
        <v>592</v>
      </c>
      <c r="F217" s="19">
        <v>750</v>
      </c>
      <c r="G217" s="24">
        <v>7494.56</v>
      </c>
      <c r="H217" s="24">
        <v>0.24</v>
      </c>
      <c r="I217" s="31">
        <v>7.4</v>
      </c>
      <c r="J217" s="31"/>
      <c r="K217" s="35" t="s">
        <v>593</v>
      </c>
    </row>
    <row r="218" spans="2:11" x14ac:dyDescent="0.35">
      <c r="B218" s="8" t="s">
        <v>1958</v>
      </c>
      <c r="C218" s="57" t="s">
        <v>1066</v>
      </c>
      <c r="D218" s="54" t="s">
        <v>1959</v>
      </c>
      <c r="E218" s="6" t="s">
        <v>635</v>
      </c>
      <c r="F218" s="19">
        <v>750</v>
      </c>
      <c r="G218" s="24">
        <v>7490.09</v>
      </c>
      <c r="H218" s="24">
        <v>0.24</v>
      </c>
      <c r="I218" s="31">
        <v>7.3</v>
      </c>
      <c r="J218" s="31"/>
      <c r="K218" s="35"/>
    </row>
    <row r="219" spans="2:11" x14ac:dyDescent="0.35">
      <c r="B219" s="8" t="s">
        <v>1928</v>
      </c>
      <c r="C219" s="57" t="s">
        <v>637</v>
      </c>
      <c r="D219" s="54" t="s">
        <v>1929</v>
      </c>
      <c r="E219" s="6" t="s">
        <v>592</v>
      </c>
      <c r="F219" s="19">
        <v>750</v>
      </c>
      <c r="G219" s="24">
        <v>7419.69</v>
      </c>
      <c r="H219" s="24">
        <v>0.24</v>
      </c>
      <c r="I219" s="31">
        <v>7.2949000000000002</v>
      </c>
      <c r="J219" s="31"/>
      <c r="K219" s="35" t="s">
        <v>593</v>
      </c>
    </row>
    <row r="220" spans="2:11" x14ac:dyDescent="0.35">
      <c r="B220" s="8" t="s">
        <v>2439</v>
      </c>
      <c r="C220" s="57" t="s">
        <v>637</v>
      </c>
      <c r="D220" s="54" t="s">
        <v>2440</v>
      </c>
      <c r="E220" s="6" t="s">
        <v>635</v>
      </c>
      <c r="F220" s="19">
        <v>5000</v>
      </c>
      <c r="G220" s="24">
        <v>5009.6499999999996</v>
      </c>
      <c r="H220" s="24">
        <v>0.16</v>
      </c>
      <c r="I220" s="31">
        <v>7.2949999999999999</v>
      </c>
      <c r="J220" s="31"/>
      <c r="K220" s="35" t="s">
        <v>593</v>
      </c>
    </row>
    <row r="221" spans="2:11" x14ac:dyDescent="0.35">
      <c r="B221" s="8" t="s">
        <v>1934</v>
      </c>
      <c r="C221" s="57" t="s">
        <v>759</v>
      </c>
      <c r="D221" s="54" t="s">
        <v>1935</v>
      </c>
      <c r="E221" s="6" t="s">
        <v>1936</v>
      </c>
      <c r="F221" s="19">
        <v>500</v>
      </c>
      <c r="G221" s="24">
        <v>4991.72</v>
      </c>
      <c r="H221" s="24">
        <v>0.16</v>
      </c>
      <c r="I221" s="31">
        <v>7.9996999999999998</v>
      </c>
      <c r="J221" s="31"/>
      <c r="K221" s="35"/>
    </row>
    <row r="222" spans="2:11" x14ac:dyDescent="0.35">
      <c r="B222" s="8" t="s">
        <v>2441</v>
      </c>
      <c r="C222" s="57" t="s">
        <v>637</v>
      </c>
      <c r="D222" s="54" t="s">
        <v>2442</v>
      </c>
      <c r="E222" s="6" t="s">
        <v>592</v>
      </c>
      <c r="F222" s="19">
        <v>450</v>
      </c>
      <c r="G222" s="24">
        <v>4512.7700000000004</v>
      </c>
      <c r="H222" s="24">
        <v>0.15</v>
      </c>
      <c r="I222" s="31">
        <v>7.2949000000000002</v>
      </c>
      <c r="J222" s="31"/>
      <c r="K222" s="35" t="s">
        <v>593</v>
      </c>
    </row>
    <row r="223" spans="2:11" x14ac:dyDescent="0.35">
      <c r="B223" s="8" t="s">
        <v>2443</v>
      </c>
      <c r="C223" s="57" t="s">
        <v>623</v>
      </c>
      <c r="D223" s="54" t="s">
        <v>2444</v>
      </c>
      <c r="E223" s="6" t="s">
        <v>635</v>
      </c>
      <c r="F223" s="19">
        <v>350</v>
      </c>
      <c r="G223" s="24">
        <v>3493.76</v>
      </c>
      <c r="H223" s="24">
        <v>0.11</v>
      </c>
      <c r="I223" s="31">
        <v>7.3</v>
      </c>
      <c r="J223" s="31"/>
      <c r="K223" s="35" t="s">
        <v>593</v>
      </c>
    </row>
    <row r="224" spans="2:11" x14ac:dyDescent="0.35">
      <c r="B224" s="8" t="s">
        <v>2445</v>
      </c>
      <c r="C224" s="57" t="s">
        <v>223</v>
      </c>
      <c r="D224" s="54" t="s">
        <v>2446</v>
      </c>
      <c r="E224" s="6" t="s">
        <v>628</v>
      </c>
      <c r="F224" s="19">
        <v>3000</v>
      </c>
      <c r="G224" s="24">
        <v>3012.5</v>
      </c>
      <c r="H224" s="24">
        <v>0.1</v>
      </c>
      <c r="I224" s="31">
        <v>7.9950000000000001</v>
      </c>
      <c r="J224" s="31"/>
      <c r="K224" s="35" t="s">
        <v>593</v>
      </c>
    </row>
    <row r="225" spans="1:11" x14ac:dyDescent="0.35">
      <c r="B225" s="8" t="s">
        <v>2447</v>
      </c>
      <c r="C225" s="57" t="s">
        <v>654</v>
      </c>
      <c r="D225" s="54" t="s">
        <v>2448</v>
      </c>
      <c r="E225" s="6" t="s">
        <v>592</v>
      </c>
      <c r="F225" s="19">
        <v>2500</v>
      </c>
      <c r="G225" s="24">
        <v>2515</v>
      </c>
      <c r="H225" s="24">
        <v>0.08</v>
      </c>
      <c r="I225" s="31">
        <v>7.2962999999999996</v>
      </c>
      <c r="J225" s="31"/>
      <c r="K225" s="35" t="s">
        <v>593</v>
      </c>
    </row>
    <row r="226" spans="1:11" x14ac:dyDescent="0.35">
      <c r="C226" s="58" t="s">
        <v>175</v>
      </c>
      <c r="D226" s="54"/>
      <c r="E226" s="6"/>
      <c r="F226" s="19"/>
      <c r="G226" s="25">
        <v>268821.15999999997</v>
      </c>
      <c r="H226" s="25">
        <v>8.7799999999999994</v>
      </c>
      <c r="I226" s="31"/>
      <c r="J226" s="31"/>
      <c r="K226" s="35"/>
    </row>
    <row r="227" spans="1:11" x14ac:dyDescent="0.35">
      <c r="C227" s="57"/>
      <c r="D227" s="54"/>
      <c r="E227" s="6"/>
      <c r="F227" s="19"/>
      <c r="G227" s="24"/>
      <c r="H227" s="24"/>
      <c r="I227" s="31"/>
      <c r="J227" s="31"/>
      <c r="K227" s="35"/>
    </row>
    <row r="228" spans="1:11" x14ac:dyDescent="0.35">
      <c r="C228" s="58" t="s">
        <v>7</v>
      </c>
      <c r="D228" s="54"/>
      <c r="E228" s="6"/>
      <c r="F228" s="19"/>
      <c r="G228" s="24" t="s">
        <v>2</v>
      </c>
      <c r="H228" s="24" t="s">
        <v>2</v>
      </c>
      <c r="I228" s="31"/>
      <c r="J228" s="31"/>
      <c r="K228" s="35"/>
    </row>
    <row r="229" spans="1:11" x14ac:dyDescent="0.35">
      <c r="C229" s="57"/>
      <c r="D229" s="54"/>
      <c r="E229" s="6"/>
      <c r="F229" s="19"/>
      <c r="G229" s="24"/>
      <c r="H229" s="24"/>
      <c r="I229" s="31"/>
      <c r="J229" s="31"/>
      <c r="K229" s="35"/>
    </row>
    <row r="230" spans="1:11" x14ac:dyDescent="0.35">
      <c r="C230" s="58" t="s">
        <v>8</v>
      </c>
      <c r="D230" s="54"/>
      <c r="E230" s="6"/>
      <c r="F230" s="19"/>
      <c r="G230" s="24" t="s">
        <v>2</v>
      </c>
      <c r="H230" s="24" t="s">
        <v>2</v>
      </c>
      <c r="I230" s="31"/>
      <c r="J230" s="31"/>
      <c r="K230" s="35"/>
    </row>
    <row r="231" spans="1:11" x14ac:dyDescent="0.35">
      <c r="C231" s="57"/>
      <c r="D231" s="54"/>
      <c r="E231" s="6"/>
      <c r="F231" s="19"/>
      <c r="G231" s="24"/>
      <c r="H231" s="24"/>
      <c r="I231" s="31"/>
      <c r="J231" s="31"/>
      <c r="K231" s="35"/>
    </row>
    <row r="232" spans="1:11" x14ac:dyDescent="0.35">
      <c r="C232" s="58" t="s">
        <v>9</v>
      </c>
      <c r="D232" s="54"/>
      <c r="E232" s="6"/>
      <c r="F232" s="19"/>
      <c r="G232" s="24" t="s">
        <v>2</v>
      </c>
      <c r="H232" s="24" t="s">
        <v>2</v>
      </c>
      <c r="I232" s="31"/>
      <c r="J232" s="31"/>
      <c r="K232" s="35"/>
    </row>
    <row r="233" spans="1:11" x14ac:dyDescent="0.35">
      <c r="C233" s="57"/>
      <c r="D233" s="54"/>
      <c r="E233" s="6"/>
      <c r="F233" s="19"/>
      <c r="G233" s="24"/>
      <c r="H233" s="24"/>
      <c r="I233" s="31"/>
      <c r="J233" s="31"/>
      <c r="K233" s="35"/>
    </row>
    <row r="234" spans="1:11" x14ac:dyDescent="0.35">
      <c r="C234" s="58" t="s">
        <v>10</v>
      </c>
      <c r="D234" s="54"/>
      <c r="E234" s="6"/>
      <c r="F234" s="19"/>
      <c r="G234" s="24" t="s">
        <v>2</v>
      </c>
      <c r="H234" s="24" t="s">
        <v>2</v>
      </c>
      <c r="I234" s="31"/>
      <c r="J234" s="31"/>
      <c r="K234" s="35"/>
    </row>
    <row r="235" spans="1:11" x14ac:dyDescent="0.35">
      <c r="C235" s="57"/>
      <c r="D235" s="54"/>
      <c r="E235" s="6"/>
      <c r="F235" s="19"/>
      <c r="G235" s="24"/>
      <c r="H235" s="24"/>
      <c r="I235" s="31"/>
      <c r="J235" s="31"/>
      <c r="K235" s="35"/>
    </row>
    <row r="236" spans="1:11" x14ac:dyDescent="0.35">
      <c r="A236" s="10"/>
      <c r="B236" s="28"/>
      <c r="C236" s="58" t="s">
        <v>11</v>
      </c>
      <c r="D236" s="54"/>
      <c r="E236" s="6"/>
      <c r="F236" s="19"/>
      <c r="G236" s="24"/>
      <c r="H236" s="24"/>
      <c r="I236" s="31"/>
      <c r="J236" s="31"/>
      <c r="K236" s="35"/>
    </row>
    <row r="237" spans="1:11" x14ac:dyDescent="0.35">
      <c r="C237" s="59" t="s">
        <v>13</v>
      </c>
      <c r="D237" s="54"/>
      <c r="E237" s="6"/>
      <c r="F237" s="19"/>
      <c r="G237" s="24"/>
      <c r="H237" s="24"/>
      <c r="I237" s="31"/>
      <c r="J237" s="31"/>
      <c r="K237" s="35"/>
    </row>
    <row r="238" spans="1:11" x14ac:dyDescent="0.35">
      <c r="B238" s="8" t="s">
        <v>2449</v>
      </c>
      <c r="C238" s="57" t="s">
        <v>603</v>
      </c>
      <c r="D238" s="54" t="s">
        <v>2450</v>
      </c>
      <c r="E238" s="6" t="s">
        <v>757</v>
      </c>
      <c r="F238" s="19">
        <v>7900</v>
      </c>
      <c r="G238" s="24">
        <v>37849.14</v>
      </c>
      <c r="H238" s="24">
        <v>1.24</v>
      </c>
      <c r="I238" s="31">
        <v>8.0000999999999998</v>
      </c>
      <c r="J238" s="31"/>
      <c r="K238" s="35" t="s">
        <v>593</v>
      </c>
    </row>
    <row r="239" spans="1:11" x14ac:dyDescent="0.35">
      <c r="B239" s="8" t="s">
        <v>2451</v>
      </c>
      <c r="C239" s="57" t="s">
        <v>2004</v>
      </c>
      <c r="D239" s="54" t="s">
        <v>2452</v>
      </c>
      <c r="E239" s="6" t="s">
        <v>757</v>
      </c>
      <c r="F239" s="19">
        <v>5000</v>
      </c>
      <c r="G239" s="24">
        <v>24776.25</v>
      </c>
      <c r="H239" s="24">
        <v>0.81</v>
      </c>
      <c r="I239" s="31">
        <v>7.3250000000000002</v>
      </c>
      <c r="J239" s="31"/>
      <c r="K239" s="35" t="s">
        <v>593</v>
      </c>
    </row>
    <row r="240" spans="1:11" x14ac:dyDescent="0.35">
      <c r="B240" s="8" t="s">
        <v>2453</v>
      </c>
      <c r="C240" s="57" t="s">
        <v>590</v>
      </c>
      <c r="D240" s="54" t="s">
        <v>2454</v>
      </c>
      <c r="E240" s="6" t="s">
        <v>757</v>
      </c>
      <c r="F240" s="19">
        <v>3000</v>
      </c>
      <c r="G240" s="24">
        <v>14751.96</v>
      </c>
      <c r="H240" s="24">
        <v>0.48</v>
      </c>
      <c r="I240" s="31">
        <v>7.1361999999999997</v>
      </c>
      <c r="J240" s="31"/>
      <c r="K240" s="35" t="s">
        <v>593</v>
      </c>
    </row>
    <row r="241" spans="2:11" x14ac:dyDescent="0.35">
      <c r="B241" s="8" t="s">
        <v>2455</v>
      </c>
      <c r="C241" s="57" t="s">
        <v>1334</v>
      </c>
      <c r="D241" s="54" t="s">
        <v>2456</v>
      </c>
      <c r="E241" s="6" t="s">
        <v>757</v>
      </c>
      <c r="F241" s="19">
        <v>2000</v>
      </c>
      <c r="G241" s="24">
        <v>9632.15</v>
      </c>
      <c r="H241" s="24">
        <v>0.31</v>
      </c>
      <c r="I241" s="31">
        <v>7.26</v>
      </c>
      <c r="J241" s="31"/>
      <c r="K241" s="35" t="s">
        <v>593</v>
      </c>
    </row>
    <row r="242" spans="2:11" x14ac:dyDescent="0.35">
      <c r="C242" s="58" t="s">
        <v>175</v>
      </c>
      <c r="D242" s="54"/>
      <c r="E242" s="6"/>
      <c r="F242" s="19"/>
      <c r="G242" s="25">
        <v>87009.5</v>
      </c>
      <c r="H242" s="25">
        <v>2.84</v>
      </c>
      <c r="I242" s="31"/>
      <c r="J242" s="31"/>
      <c r="K242" s="35"/>
    </row>
    <row r="243" spans="2:11" x14ac:dyDescent="0.35">
      <c r="C243" s="57"/>
      <c r="D243" s="54"/>
      <c r="E243" s="6"/>
      <c r="F243" s="19"/>
      <c r="G243" s="24"/>
      <c r="H243" s="24"/>
      <c r="I243" s="31"/>
      <c r="J243" s="31"/>
      <c r="K243" s="35"/>
    </row>
    <row r="244" spans="2:11" x14ac:dyDescent="0.35">
      <c r="C244" s="59" t="s">
        <v>14</v>
      </c>
      <c r="D244" s="54"/>
      <c r="E244" s="6"/>
      <c r="F244" s="19"/>
      <c r="G244" s="24"/>
      <c r="H244" s="24"/>
      <c r="I244" s="31"/>
      <c r="J244" s="31"/>
      <c r="K244" s="35"/>
    </row>
    <row r="245" spans="2:11" x14ac:dyDescent="0.35">
      <c r="B245" s="8" t="s">
        <v>1709</v>
      </c>
      <c r="C245" s="57" t="s">
        <v>428</v>
      </c>
      <c r="D245" s="54" t="s">
        <v>1710</v>
      </c>
      <c r="E245" s="6" t="s">
        <v>757</v>
      </c>
      <c r="F245" s="19">
        <v>4000</v>
      </c>
      <c r="G245" s="24">
        <v>18701.54</v>
      </c>
      <c r="H245" s="24">
        <v>0.61</v>
      </c>
      <c r="I245" s="31">
        <v>7.22</v>
      </c>
      <c r="J245" s="31"/>
      <c r="K245" s="35"/>
    </row>
    <row r="246" spans="2:11" x14ac:dyDescent="0.35">
      <c r="B246" s="8" t="s">
        <v>2457</v>
      </c>
      <c r="C246" s="57" t="s">
        <v>346</v>
      </c>
      <c r="D246" s="54" t="s">
        <v>2458</v>
      </c>
      <c r="E246" s="6" t="s">
        <v>1425</v>
      </c>
      <c r="F246" s="19">
        <v>3500</v>
      </c>
      <c r="G246" s="24">
        <v>16954.93</v>
      </c>
      <c r="H246" s="24">
        <v>0.55000000000000004</v>
      </c>
      <c r="I246" s="31">
        <v>7.1551</v>
      </c>
      <c r="J246" s="31"/>
      <c r="K246" s="35" t="s">
        <v>593</v>
      </c>
    </row>
    <row r="247" spans="2:11" x14ac:dyDescent="0.35">
      <c r="B247" s="8" t="s">
        <v>2459</v>
      </c>
      <c r="C247" s="57" t="s">
        <v>41</v>
      </c>
      <c r="D247" s="54" t="s">
        <v>2460</v>
      </c>
      <c r="E247" s="6" t="s">
        <v>757</v>
      </c>
      <c r="F247" s="19">
        <v>3000</v>
      </c>
      <c r="G247" s="24">
        <v>14507.25</v>
      </c>
      <c r="H247" s="24">
        <v>0.47</v>
      </c>
      <c r="I247" s="31">
        <v>7.25</v>
      </c>
      <c r="J247" s="31"/>
      <c r="K247" s="35"/>
    </row>
    <row r="248" spans="2:11" x14ac:dyDescent="0.35">
      <c r="B248" s="8" t="s">
        <v>2026</v>
      </c>
      <c r="C248" s="57" t="s">
        <v>1448</v>
      </c>
      <c r="D248" s="54" t="s">
        <v>2027</v>
      </c>
      <c r="E248" s="6" t="s">
        <v>1382</v>
      </c>
      <c r="F248" s="19">
        <v>2500</v>
      </c>
      <c r="G248" s="24">
        <v>11890.58</v>
      </c>
      <c r="H248" s="24">
        <v>0.39</v>
      </c>
      <c r="I248" s="31">
        <v>7.1675000000000004</v>
      </c>
      <c r="J248" s="31"/>
      <c r="K248" s="35" t="s">
        <v>593</v>
      </c>
    </row>
    <row r="249" spans="2:11" x14ac:dyDescent="0.35">
      <c r="B249" s="8" t="s">
        <v>2461</v>
      </c>
      <c r="C249" s="57" t="s">
        <v>2049</v>
      </c>
      <c r="D249" s="54" t="s">
        <v>2462</v>
      </c>
      <c r="E249" s="6" t="s">
        <v>757</v>
      </c>
      <c r="F249" s="19">
        <v>2000</v>
      </c>
      <c r="G249" s="24">
        <v>9754.64</v>
      </c>
      <c r="H249" s="24">
        <v>0.32</v>
      </c>
      <c r="I249" s="31">
        <v>7.3449</v>
      </c>
      <c r="J249" s="31"/>
      <c r="K249" s="35" t="s">
        <v>593</v>
      </c>
    </row>
    <row r="250" spans="2:11" x14ac:dyDescent="0.35">
      <c r="B250" s="8" t="s">
        <v>2012</v>
      </c>
      <c r="C250" s="57" t="s">
        <v>41</v>
      </c>
      <c r="D250" s="54" t="s">
        <v>2013</v>
      </c>
      <c r="E250" s="6" t="s">
        <v>757</v>
      </c>
      <c r="F250" s="19">
        <v>2000</v>
      </c>
      <c r="G250" s="24">
        <v>9418.2000000000007</v>
      </c>
      <c r="H250" s="24">
        <v>0.31</v>
      </c>
      <c r="I250" s="31">
        <v>7.25</v>
      </c>
      <c r="J250" s="31"/>
      <c r="K250" s="35"/>
    </row>
    <row r="251" spans="2:11" x14ac:dyDescent="0.35">
      <c r="B251" s="8" t="s">
        <v>1068</v>
      </c>
      <c r="C251" s="57" t="s">
        <v>1069</v>
      </c>
      <c r="D251" s="54" t="s">
        <v>1070</v>
      </c>
      <c r="E251" s="6" t="s">
        <v>757</v>
      </c>
      <c r="F251" s="19">
        <v>1000</v>
      </c>
      <c r="G251" s="24">
        <v>4768.51</v>
      </c>
      <c r="H251" s="24">
        <v>0.16</v>
      </c>
      <c r="I251" s="31">
        <v>7.1449999999999996</v>
      </c>
      <c r="J251" s="31"/>
      <c r="K251" s="35" t="s">
        <v>593</v>
      </c>
    </row>
    <row r="252" spans="2:11" x14ac:dyDescent="0.35">
      <c r="B252" s="8" t="s">
        <v>2024</v>
      </c>
      <c r="C252" s="57" t="s">
        <v>428</v>
      </c>
      <c r="D252" s="54" t="s">
        <v>2025</v>
      </c>
      <c r="E252" s="6" t="s">
        <v>757</v>
      </c>
      <c r="F252" s="19">
        <v>1000</v>
      </c>
      <c r="G252" s="24">
        <v>4761.75</v>
      </c>
      <c r="H252" s="24">
        <v>0.16</v>
      </c>
      <c r="I252" s="31">
        <v>7.1898999999999997</v>
      </c>
      <c r="J252" s="31"/>
      <c r="K252" s="35" t="s">
        <v>593</v>
      </c>
    </row>
    <row r="253" spans="2:11" x14ac:dyDescent="0.35">
      <c r="B253" s="8" t="s">
        <v>2463</v>
      </c>
      <c r="C253" s="57" t="s">
        <v>428</v>
      </c>
      <c r="D253" s="54" t="s">
        <v>2464</v>
      </c>
      <c r="E253" s="6" t="s">
        <v>757</v>
      </c>
      <c r="F253" s="19">
        <v>1000</v>
      </c>
      <c r="G253" s="24">
        <v>4754.6099999999997</v>
      </c>
      <c r="H253" s="24">
        <v>0.16</v>
      </c>
      <c r="I253" s="31">
        <v>7.1901000000000002</v>
      </c>
      <c r="J253" s="31"/>
      <c r="K253" s="35" t="s">
        <v>593</v>
      </c>
    </row>
    <row r="254" spans="2:11" x14ac:dyDescent="0.35">
      <c r="C254" s="58" t="s">
        <v>175</v>
      </c>
      <c r="D254" s="54"/>
      <c r="E254" s="6"/>
      <c r="F254" s="19"/>
      <c r="G254" s="25">
        <v>95512.01</v>
      </c>
      <c r="H254" s="25">
        <v>3.13</v>
      </c>
      <c r="I254" s="31"/>
      <c r="J254" s="31"/>
      <c r="K254" s="35"/>
    </row>
    <row r="255" spans="2:11" x14ac:dyDescent="0.35">
      <c r="C255" s="57"/>
      <c r="D255" s="54"/>
      <c r="E255" s="6"/>
      <c r="F255" s="19"/>
      <c r="G255" s="24"/>
      <c r="H255" s="24"/>
      <c r="I255" s="31"/>
      <c r="J255" s="31"/>
      <c r="K255" s="35"/>
    </row>
    <row r="256" spans="2:11" x14ac:dyDescent="0.35">
      <c r="C256" s="59" t="s">
        <v>15</v>
      </c>
      <c r="D256" s="54"/>
      <c r="E256" s="6"/>
      <c r="F256" s="19"/>
      <c r="G256" s="24"/>
      <c r="H256" s="24"/>
      <c r="I256" s="31"/>
      <c r="J256" s="31"/>
      <c r="K256" s="35"/>
    </row>
    <row r="257" spans="1:11" x14ac:dyDescent="0.35">
      <c r="B257" s="8" t="s">
        <v>186</v>
      </c>
      <c r="C257" s="57" t="s">
        <v>187</v>
      </c>
      <c r="D257" s="54" t="s">
        <v>188</v>
      </c>
      <c r="E257" s="6" t="s">
        <v>189</v>
      </c>
      <c r="F257" s="19">
        <v>2300000</v>
      </c>
      <c r="G257" s="24">
        <v>2274</v>
      </c>
      <c r="H257" s="24">
        <v>7.0000000000000007E-2</v>
      </c>
      <c r="I257" s="31">
        <v>6.4202000000000004</v>
      </c>
      <c r="J257" s="31"/>
      <c r="K257" s="35"/>
    </row>
    <row r="258" spans="1:11" x14ac:dyDescent="0.35">
      <c r="C258" s="58" t="s">
        <v>175</v>
      </c>
      <c r="D258" s="54"/>
      <c r="E258" s="6"/>
      <c r="F258" s="19"/>
      <c r="G258" s="25">
        <v>2274</v>
      </c>
      <c r="H258" s="25">
        <v>7.0000000000000007E-2</v>
      </c>
      <c r="I258" s="31"/>
      <c r="J258" s="31"/>
      <c r="K258" s="35"/>
    </row>
    <row r="259" spans="1:11" x14ac:dyDescent="0.35">
      <c r="C259" s="57"/>
      <c r="D259" s="54"/>
      <c r="E259" s="6"/>
      <c r="F259" s="19"/>
      <c r="G259" s="24"/>
      <c r="H259" s="24"/>
      <c r="I259" s="31"/>
      <c r="J259" s="31"/>
      <c r="K259" s="35"/>
    </row>
    <row r="260" spans="1:11" x14ac:dyDescent="0.35">
      <c r="C260" s="58" t="s">
        <v>16</v>
      </c>
      <c r="D260" s="54"/>
      <c r="E260" s="6"/>
      <c r="F260" s="19"/>
      <c r="G260" s="24" t="s">
        <v>2</v>
      </c>
      <c r="H260" s="24" t="s">
        <v>2</v>
      </c>
      <c r="I260" s="31"/>
      <c r="J260" s="31"/>
      <c r="K260" s="35"/>
    </row>
    <row r="261" spans="1:11" x14ac:dyDescent="0.35">
      <c r="C261" s="57"/>
      <c r="D261" s="54"/>
      <c r="E261" s="6"/>
      <c r="F261" s="19"/>
      <c r="G261" s="24"/>
      <c r="H261" s="24"/>
      <c r="I261" s="31"/>
      <c r="J261" s="31"/>
      <c r="K261" s="35"/>
    </row>
    <row r="262" spans="1:11" x14ac:dyDescent="0.35">
      <c r="C262" s="58" t="s">
        <v>17</v>
      </c>
      <c r="D262" s="54"/>
      <c r="E262" s="6"/>
      <c r="F262" s="19"/>
      <c r="G262" s="24" t="s">
        <v>2</v>
      </c>
      <c r="H262" s="24" t="s">
        <v>2</v>
      </c>
      <c r="I262" s="31"/>
      <c r="J262" s="31"/>
      <c r="K262" s="35"/>
    </row>
    <row r="263" spans="1:11" x14ac:dyDescent="0.35">
      <c r="C263" s="57"/>
      <c r="D263" s="54"/>
      <c r="E263" s="6"/>
      <c r="F263" s="19"/>
      <c r="G263" s="24"/>
      <c r="H263" s="24"/>
      <c r="I263" s="31"/>
      <c r="J263" s="31"/>
      <c r="K263" s="35"/>
    </row>
    <row r="264" spans="1:11" x14ac:dyDescent="0.35">
      <c r="A264" s="10"/>
      <c r="B264" s="28"/>
      <c r="C264" s="58" t="s">
        <v>18</v>
      </c>
      <c r="D264" s="54"/>
      <c r="E264" s="6"/>
      <c r="F264" s="19"/>
      <c r="G264" s="24"/>
      <c r="H264" s="24"/>
      <c r="I264" s="31"/>
      <c r="J264" s="31"/>
      <c r="K264" s="35"/>
    </row>
    <row r="265" spans="1:11" x14ac:dyDescent="0.35">
      <c r="C265" s="59" t="s">
        <v>19</v>
      </c>
      <c r="D265" s="54"/>
      <c r="E265" s="6"/>
      <c r="F265" s="19"/>
      <c r="G265" s="24"/>
      <c r="H265" s="24"/>
      <c r="I265" s="31"/>
      <c r="J265" s="31"/>
      <c r="K265" s="35"/>
    </row>
    <row r="266" spans="1:11" x14ac:dyDescent="0.35">
      <c r="B266" s="8" t="s">
        <v>2465</v>
      </c>
      <c r="C266" s="57" t="s">
        <v>5125</v>
      </c>
      <c r="D266" s="54" t="s">
        <v>2466</v>
      </c>
      <c r="E266" s="6" t="s">
        <v>215</v>
      </c>
      <c r="F266" s="19">
        <v>726722883.08800006</v>
      </c>
      <c r="G266" s="24">
        <v>316877.34000000003</v>
      </c>
      <c r="H266" s="24">
        <v>10.36</v>
      </c>
      <c r="I266" s="31"/>
      <c r="J266" s="31"/>
      <c r="K266" s="35"/>
    </row>
    <row r="267" spans="1:11" x14ac:dyDescent="0.35">
      <c r="B267" s="8" t="s">
        <v>2467</v>
      </c>
      <c r="C267" s="57" t="s">
        <v>5126</v>
      </c>
      <c r="D267" s="54" t="s">
        <v>2468</v>
      </c>
      <c r="E267" s="6" t="s">
        <v>215</v>
      </c>
      <c r="F267" s="19">
        <v>2904125.125</v>
      </c>
      <c r="G267" s="24">
        <v>103320.65</v>
      </c>
      <c r="H267" s="24">
        <v>3.38</v>
      </c>
      <c r="I267" s="31"/>
      <c r="J267" s="31"/>
      <c r="K267" s="35"/>
    </row>
    <row r="268" spans="1:11" x14ac:dyDescent="0.35">
      <c r="B268" s="8" t="s">
        <v>2469</v>
      </c>
      <c r="C268" s="57" t="s">
        <v>5127</v>
      </c>
      <c r="D268" s="54" t="s">
        <v>2470</v>
      </c>
      <c r="E268" s="6" t="s">
        <v>215</v>
      </c>
      <c r="F268" s="19">
        <v>682356.46100000001</v>
      </c>
      <c r="G268" s="24">
        <v>40706.980000000003</v>
      </c>
      <c r="H268" s="24">
        <v>1.33</v>
      </c>
      <c r="I268" s="31"/>
      <c r="J268" s="31"/>
      <c r="K268" s="35"/>
    </row>
    <row r="269" spans="1:11" x14ac:dyDescent="0.35">
      <c r="B269" s="8" t="s">
        <v>769</v>
      </c>
      <c r="C269" s="57" t="s">
        <v>5124</v>
      </c>
      <c r="D269" s="54" t="s">
        <v>770</v>
      </c>
      <c r="E269" s="6" t="s">
        <v>215</v>
      </c>
      <c r="F269" s="19">
        <v>1003541.779</v>
      </c>
      <c r="G269" s="24">
        <v>40703.120000000003</v>
      </c>
      <c r="H269" s="24">
        <v>1.33</v>
      </c>
      <c r="I269" s="31"/>
      <c r="J269" s="31"/>
      <c r="K269" s="35"/>
    </row>
    <row r="270" spans="1:11" x14ac:dyDescent="0.35">
      <c r="C270" s="58" t="s">
        <v>175</v>
      </c>
      <c r="D270" s="54"/>
      <c r="E270" s="6"/>
      <c r="F270" s="19"/>
      <c r="G270" s="25">
        <v>501608.09</v>
      </c>
      <c r="H270" s="25">
        <v>16.399999999999999</v>
      </c>
      <c r="I270" s="31"/>
      <c r="J270" s="31"/>
      <c r="K270" s="35"/>
    </row>
    <row r="271" spans="1:11" x14ac:dyDescent="0.35">
      <c r="C271" s="57"/>
      <c r="D271" s="54"/>
      <c r="E271" s="6"/>
      <c r="F271" s="19"/>
      <c r="G271" s="24"/>
      <c r="H271" s="24"/>
      <c r="I271" s="31"/>
      <c r="J271" s="31"/>
      <c r="K271" s="35"/>
    </row>
    <row r="272" spans="1:11" x14ac:dyDescent="0.35">
      <c r="C272" s="58" t="s">
        <v>20</v>
      </c>
      <c r="D272" s="54"/>
      <c r="E272" s="6"/>
      <c r="F272" s="19"/>
      <c r="G272" s="24" t="s">
        <v>2</v>
      </c>
      <c r="H272" s="24" t="s">
        <v>2</v>
      </c>
      <c r="I272" s="31"/>
      <c r="J272" s="31"/>
      <c r="K272" s="35"/>
    </row>
    <row r="273" spans="1:54" x14ac:dyDescent="0.35">
      <c r="C273" s="57"/>
      <c r="D273" s="54"/>
      <c r="E273" s="6"/>
      <c r="F273" s="19"/>
      <c r="G273" s="24"/>
      <c r="H273" s="24"/>
      <c r="I273" s="31"/>
      <c r="J273" s="31"/>
      <c r="K273" s="35"/>
    </row>
    <row r="274" spans="1:54" x14ac:dyDescent="0.35">
      <c r="C274" s="58" t="s">
        <v>21</v>
      </c>
      <c r="D274" s="54"/>
      <c r="E274" s="6"/>
      <c r="F274" s="19"/>
      <c r="G274" s="24" t="s">
        <v>2</v>
      </c>
      <c r="H274" s="24" t="s">
        <v>2</v>
      </c>
      <c r="I274" s="31"/>
      <c r="J274" s="31"/>
      <c r="K274" s="35"/>
    </row>
    <row r="275" spans="1:54" x14ac:dyDescent="0.35">
      <c r="C275" s="57"/>
      <c r="D275" s="54"/>
      <c r="E275" s="6"/>
      <c r="F275" s="19"/>
      <c r="G275" s="24"/>
      <c r="H275" s="24"/>
      <c r="I275" s="31"/>
      <c r="J275" s="31"/>
      <c r="K275" s="35"/>
    </row>
    <row r="276" spans="1:54" x14ac:dyDescent="0.35">
      <c r="C276" s="58" t="s">
        <v>22</v>
      </c>
      <c r="D276" s="54"/>
      <c r="E276" s="6"/>
      <c r="F276" s="19"/>
      <c r="G276" s="24" t="s">
        <v>2</v>
      </c>
      <c r="H276" s="24" t="s">
        <v>2</v>
      </c>
      <c r="I276" s="31"/>
      <c r="J276" s="31"/>
      <c r="K276" s="35"/>
    </row>
    <row r="277" spans="1:54" x14ac:dyDescent="0.35">
      <c r="C277" s="57"/>
      <c r="D277" s="54"/>
      <c r="E277" s="6"/>
      <c r="F277" s="19"/>
      <c r="G277" s="24"/>
      <c r="H277" s="24"/>
      <c r="I277" s="31"/>
      <c r="J277" s="31"/>
      <c r="K277" s="35"/>
    </row>
    <row r="278" spans="1:54" x14ac:dyDescent="0.35">
      <c r="C278" s="58" t="s">
        <v>23</v>
      </c>
      <c r="D278" s="54"/>
      <c r="E278" s="6"/>
      <c r="F278" s="19"/>
      <c r="G278" s="24" t="s">
        <v>2</v>
      </c>
      <c r="H278" s="24" t="s">
        <v>2</v>
      </c>
      <c r="I278" s="31"/>
      <c r="J278" s="31"/>
      <c r="K278" s="35"/>
    </row>
    <row r="279" spans="1:54" x14ac:dyDescent="0.35">
      <c r="C279" s="57"/>
      <c r="D279" s="54"/>
      <c r="E279" s="6"/>
      <c r="F279" s="19"/>
      <c r="G279" s="24"/>
      <c r="H279" s="24"/>
      <c r="I279" s="31"/>
      <c r="J279" s="31"/>
      <c r="K279" s="35"/>
    </row>
    <row r="280" spans="1:54" x14ac:dyDescent="0.35">
      <c r="C280" s="59" t="s">
        <v>24</v>
      </c>
      <c r="D280" s="54"/>
      <c r="E280" s="6"/>
      <c r="F280" s="19"/>
      <c r="G280" s="24"/>
      <c r="H280" s="24"/>
      <c r="I280" s="31"/>
      <c r="J280" s="31"/>
      <c r="K280" s="35"/>
    </row>
    <row r="281" spans="1:54" x14ac:dyDescent="0.35">
      <c r="B281" s="8" t="s">
        <v>190</v>
      </c>
      <c r="C281" s="57" t="s">
        <v>191</v>
      </c>
      <c r="D281" s="54"/>
      <c r="E281" s="6"/>
      <c r="F281" s="19"/>
      <c r="G281" s="24">
        <v>48829.72</v>
      </c>
      <c r="H281" s="24">
        <v>1.6</v>
      </c>
      <c r="I281" s="31"/>
      <c r="J281" s="31"/>
      <c r="K281" s="35"/>
    </row>
    <row r="282" spans="1:54" x14ac:dyDescent="0.35">
      <c r="C282" s="58" t="s">
        <v>175</v>
      </c>
      <c r="D282" s="54"/>
      <c r="E282" s="6"/>
      <c r="F282" s="19"/>
      <c r="G282" s="25">
        <v>48829.72</v>
      </c>
      <c r="H282" s="25">
        <v>1.6</v>
      </c>
      <c r="I282" s="31"/>
      <c r="J282" s="31"/>
      <c r="K282" s="35"/>
    </row>
    <row r="283" spans="1:54" x14ac:dyDescent="0.35">
      <c r="C283" s="57"/>
      <c r="D283" s="54"/>
      <c r="E283" s="6"/>
      <c r="F283" s="19"/>
      <c r="G283" s="24"/>
      <c r="H283" s="24"/>
      <c r="I283" s="31"/>
      <c r="J283" s="31"/>
      <c r="K283" s="35"/>
    </row>
    <row r="284" spans="1:54" x14ac:dyDescent="0.35">
      <c r="A284" s="10"/>
      <c r="B284" s="28"/>
      <c r="C284" s="58" t="s">
        <v>25</v>
      </c>
      <c r="D284" s="54"/>
      <c r="E284" s="6"/>
      <c r="F284" s="19"/>
      <c r="G284" s="24"/>
      <c r="H284" s="24"/>
      <c r="I284" s="31"/>
      <c r="J284" s="31"/>
      <c r="K284" s="35"/>
    </row>
    <row r="285" spans="1:54" s="2" customFormat="1" ht="13.5" x14ac:dyDescent="0.35">
      <c r="A285" s="28"/>
      <c r="B285" s="28"/>
      <c r="C285" s="57" t="s">
        <v>5122</v>
      </c>
      <c r="D285" s="54"/>
      <c r="E285" s="6"/>
      <c r="F285" s="19"/>
      <c r="G285" s="24">
        <v>10</v>
      </c>
      <c r="H285" s="24" t="s">
        <v>5123</v>
      </c>
      <c r="I285" s="31"/>
      <c r="J285" s="31"/>
      <c r="K285" s="35"/>
      <c r="L285" s="3"/>
      <c r="AI285" s="3"/>
      <c r="AV285" s="3"/>
      <c r="AX285" s="3"/>
      <c r="BB285" s="3"/>
    </row>
    <row r="286" spans="1:54" x14ac:dyDescent="0.35">
      <c r="B286" s="8"/>
      <c r="C286" s="57" t="s">
        <v>192</v>
      </c>
      <c r="D286" s="54"/>
      <c r="E286" s="6"/>
      <c r="F286" s="19"/>
      <c r="G286" s="24">
        <v>8168.59</v>
      </c>
      <c r="H286" s="24">
        <v>0.30000000000000004</v>
      </c>
      <c r="I286" s="31"/>
      <c r="J286" s="31"/>
      <c r="K286" s="35"/>
    </row>
    <row r="287" spans="1:54" x14ac:dyDescent="0.35">
      <c r="C287" s="58" t="s">
        <v>175</v>
      </c>
      <c r="D287" s="54"/>
      <c r="E287" s="6"/>
      <c r="F287" s="19"/>
      <c r="G287" s="25">
        <v>8178.59</v>
      </c>
      <c r="H287" s="25">
        <v>0.30000000000000004</v>
      </c>
      <c r="I287" s="31"/>
      <c r="J287" s="31"/>
      <c r="K287" s="35"/>
    </row>
    <row r="288" spans="1:54" x14ac:dyDescent="0.35">
      <c r="C288" s="57"/>
      <c r="D288" s="54"/>
      <c r="E288" s="6"/>
      <c r="F288" s="19"/>
      <c r="G288" s="24"/>
      <c r="H288" s="24"/>
      <c r="I288" s="31"/>
      <c r="J288" s="31"/>
      <c r="K288" s="35"/>
    </row>
    <row r="289" spans="2:11" x14ac:dyDescent="0.35">
      <c r="C289" s="60" t="s">
        <v>193</v>
      </c>
      <c r="D289" s="55"/>
      <c r="E289" s="5"/>
      <c r="F289" s="20"/>
      <c r="G289" s="26">
        <v>3059208.3</v>
      </c>
      <c r="H289" s="26">
        <v>99.999999999999986</v>
      </c>
      <c r="I289" s="32"/>
      <c r="J289" s="32"/>
      <c r="K289" s="36"/>
    </row>
    <row r="291" spans="2:11" s="50" customFormat="1" ht="15" x14ac:dyDescent="0.4">
      <c r="C291" s="50" t="s">
        <v>4924</v>
      </c>
      <c r="F291" s="51"/>
      <c r="G291" s="51"/>
      <c r="H291" s="51"/>
    </row>
    <row r="292" spans="2:11" s="42" customFormat="1" ht="27" x14ac:dyDescent="0.35">
      <c r="B292" s="43"/>
      <c r="C292" s="43" t="s">
        <v>4919</v>
      </c>
      <c r="D292" s="43" t="s">
        <v>4920</v>
      </c>
      <c r="E292" s="43" t="s">
        <v>4921</v>
      </c>
      <c r="F292" s="44" t="s">
        <v>34</v>
      </c>
      <c r="G292" s="45" t="s">
        <v>4922</v>
      </c>
      <c r="H292" s="44" t="s">
        <v>36</v>
      </c>
      <c r="I292" s="43" t="s">
        <v>39</v>
      </c>
    </row>
    <row r="293" spans="2:11" s="42" customFormat="1" ht="13.5" x14ac:dyDescent="0.35">
      <c r="B293" s="43"/>
      <c r="C293" s="43" t="s">
        <v>4852</v>
      </c>
      <c r="D293" s="43"/>
      <c r="E293" s="43"/>
      <c r="F293" s="44"/>
      <c r="G293" s="45"/>
      <c r="H293" s="44"/>
      <c r="I293" s="43"/>
    </row>
    <row r="294" spans="2:11" s="2" customFormat="1" ht="13.5" x14ac:dyDescent="0.35">
      <c r="B294" s="46">
        <v>2219346</v>
      </c>
      <c r="C294" s="46" t="s">
        <v>4853</v>
      </c>
      <c r="D294" s="46" t="s">
        <v>4851</v>
      </c>
      <c r="E294" s="46" t="s">
        <v>78</v>
      </c>
      <c r="F294" s="47">
        <v>-7619500</v>
      </c>
      <c r="G294" s="47">
        <v>-97647.702250000002</v>
      </c>
      <c r="H294" s="47">
        <v>-3.19</v>
      </c>
      <c r="I294" s="46"/>
    </row>
    <row r="295" spans="2:11" s="2" customFormat="1" ht="13.5" x14ac:dyDescent="0.35">
      <c r="B295" s="46">
        <v>2219492</v>
      </c>
      <c r="C295" s="46" t="s">
        <v>4864</v>
      </c>
      <c r="D295" s="46" t="s">
        <v>4851</v>
      </c>
      <c r="E295" s="46" t="s">
        <v>43</v>
      </c>
      <c r="F295" s="47">
        <v>-8636250</v>
      </c>
      <c r="G295" s="47">
        <v>-95460.789374999993</v>
      </c>
      <c r="H295" s="47">
        <v>-3.12</v>
      </c>
      <c r="I295" s="46"/>
    </row>
    <row r="296" spans="2:11" s="2" customFormat="1" ht="13.5" x14ac:dyDescent="0.35">
      <c r="B296" s="46">
        <v>2219483</v>
      </c>
      <c r="C296" s="46" t="s">
        <v>4877</v>
      </c>
      <c r="D296" s="46" t="s">
        <v>4851</v>
      </c>
      <c r="E296" s="46" t="s">
        <v>43</v>
      </c>
      <c r="F296" s="47">
        <v>-6295800</v>
      </c>
      <c r="G296" s="47">
        <v>-85342.716899999999</v>
      </c>
      <c r="H296" s="47">
        <v>-2.79</v>
      </c>
      <c r="I296" s="46"/>
    </row>
    <row r="297" spans="2:11" s="2" customFormat="1" ht="13.5" x14ac:dyDescent="0.35">
      <c r="B297" s="46">
        <v>2219367</v>
      </c>
      <c r="C297" s="46" t="s">
        <v>4850</v>
      </c>
      <c r="D297" s="46" t="s">
        <v>4851</v>
      </c>
      <c r="E297" s="46" t="s">
        <v>43</v>
      </c>
      <c r="F297" s="47">
        <v>-4518800</v>
      </c>
      <c r="G297" s="47">
        <v>-82947.092799999999</v>
      </c>
      <c r="H297" s="47">
        <v>-2.71</v>
      </c>
      <c r="I297" s="46"/>
    </row>
    <row r="298" spans="2:11" s="2" customFormat="1" ht="13.5" x14ac:dyDescent="0.35">
      <c r="B298" s="46">
        <v>2219399</v>
      </c>
      <c r="C298" s="46" t="s">
        <v>4870</v>
      </c>
      <c r="D298" s="46" t="s">
        <v>4851</v>
      </c>
      <c r="E298" s="46" t="s">
        <v>43</v>
      </c>
      <c r="F298" s="47">
        <v>-8515500</v>
      </c>
      <c r="G298" s="47">
        <v>-66041.960250000004</v>
      </c>
      <c r="H298" s="47">
        <v>-2.16</v>
      </c>
      <c r="I298" s="46"/>
    </row>
    <row r="299" spans="2:11" s="2" customFormat="1" ht="13.5" x14ac:dyDescent="0.35">
      <c r="B299" s="46">
        <v>2219386</v>
      </c>
      <c r="C299" s="46" t="s">
        <v>4954</v>
      </c>
      <c r="D299" s="46" t="s">
        <v>4851</v>
      </c>
      <c r="E299" s="46" t="s">
        <v>97</v>
      </c>
      <c r="F299" s="47">
        <v>-16049600</v>
      </c>
      <c r="G299" s="47">
        <v>-66036.079199999993</v>
      </c>
      <c r="H299" s="47">
        <v>-2.16</v>
      </c>
      <c r="I299" s="46"/>
    </row>
    <row r="300" spans="2:11" s="2" customFormat="1" ht="13.5" x14ac:dyDescent="0.35">
      <c r="B300" s="46">
        <v>2219455</v>
      </c>
      <c r="C300" s="46" t="s">
        <v>4868</v>
      </c>
      <c r="D300" s="46" t="s">
        <v>4851</v>
      </c>
      <c r="E300" s="46" t="s">
        <v>50</v>
      </c>
      <c r="F300" s="47">
        <v>-1556800</v>
      </c>
      <c r="G300" s="47">
        <v>-56349.154399999999</v>
      </c>
      <c r="H300" s="47">
        <v>-1.84</v>
      </c>
      <c r="I300" s="46"/>
    </row>
    <row r="301" spans="2:11" s="2" customFormat="1" ht="13.5" x14ac:dyDescent="0.35">
      <c r="B301" s="46">
        <v>2219484</v>
      </c>
      <c r="C301" s="46" t="s">
        <v>4857</v>
      </c>
      <c r="D301" s="46" t="s">
        <v>4851</v>
      </c>
      <c r="E301" s="46" t="s">
        <v>71</v>
      </c>
      <c r="F301" s="47">
        <v>-6725950</v>
      </c>
      <c r="G301" s="47">
        <v>-45601.940999999999</v>
      </c>
      <c r="H301" s="47">
        <v>-1.49</v>
      </c>
      <c r="I301" s="46"/>
    </row>
    <row r="302" spans="2:11" s="2" customFormat="1" ht="13.5" x14ac:dyDescent="0.35">
      <c r="B302" s="46">
        <v>2219317</v>
      </c>
      <c r="C302" s="46" t="s">
        <v>4903</v>
      </c>
      <c r="D302" s="46" t="s">
        <v>4851</v>
      </c>
      <c r="E302" s="46" t="s">
        <v>2094</v>
      </c>
      <c r="F302" s="47">
        <v>-8530700</v>
      </c>
      <c r="G302" s="47">
        <v>-39689.081749999998</v>
      </c>
      <c r="H302" s="47">
        <v>-1.3</v>
      </c>
      <c r="I302" s="46"/>
    </row>
    <row r="303" spans="2:11" s="2" customFormat="1" ht="13.5" x14ac:dyDescent="0.35">
      <c r="B303" s="46">
        <v>2219476</v>
      </c>
      <c r="C303" s="46" t="s">
        <v>4862</v>
      </c>
      <c r="D303" s="46" t="s">
        <v>4851</v>
      </c>
      <c r="E303" s="46" t="s">
        <v>82</v>
      </c>
      <c r="F303" s="47">
        <v>-8759000</v>
      </c>
      <c r="G303" s="47">
        <v>-37799.464500000002</v>
      </c>
      <c r="H303" s="47">
        <v>-1.24</v>
      </c>
      <c r="I303" s="46"/>
    </row>
    <row r="304" spans="2:11" s="2" customFormat="1" ht="13.5" x14ac:dyDescent="0.35">
      <c r="B304" s="46">
        <v>2219337</v>
      </c>
      <c r="C304" s="46" t="s">
        <v>4869</v>
      </c>
      <c r="D304" s="46" t="s">
        <v>4851</v>
      </c>
      <c r="E304" s="46" t="s">
        <v>1100</v>
      </c>
      <c r="F304" s="47">
        <v>-813750</v>
      </c>
      <c r="G304" s="47">
        <v>-34181.568749999999</v>
      </c>
      <c r="H304" s="47">
        <v>-1.1200000000000001</v>
      </c>
      <c r="I304" s="46"/>
    </row>
    <row r="305" spans="2:9" s="2" customFormat="1" ht="13.5" x14ac:dyDescent="0.35">
      <c r="B305" s="46">
        <v>2219451</v>
      </c>
      <c r="C305" s="46" t="s">
        <v>4942</v>
      </c>
      <c r="D305" s="46" t="s">
        <v>4851</v>
      </c>
      <c r="E305" s="46" t="s">
        <v>164</v>
      </c>
      <c r="F305" s="47">
        <v>-2765500</v>
      </c>
      <c r="G305" s="47">
        <v>-32135.11</v>
      </c>
      <c r="H305" s="47">
        <v>-1.05</v>
      </c>
      <c r="I305" s="46"/>
    </row>
    <row r="306" spans="2:9" s="2" customFormat="1" ht="13.5" x14ac:dyDescent="0.35">
      <c r="B306" s="46">
        <v>2219342</v>
      </c>
      <c r="C306" s="46" t="s">
        <v>4882</v>
      </c>
      <c r="D306" s="46" t="s">
        <v>4851</v>
      </c>
      <c r="E306" s="46" t="s">
        <v>67</v>
      </c>
      <c r="F306" s="47">
        <v>-244300</v>
      </c>
      <c r="G306" s="47">
        <v>-28272.350399999999</v>
      </c>
      <c r="H306" s="47">
        <v>-0.92</v>
      </c>
      <c r="I306" s="46"/>
    </row>
    <row r="307" spans="2:9" s="2" customFormat="1" ht="13.5" x14ac:dyDescent="0.35">
      <c r="B307" s="46">
        <v>2219485</v>
      </c>
      <c r="C307" s="46" t="s">
        <v>4905</v>
      </c>
      <c r="D307" s="46" t="s">
        <v>4851</v>
      </c>
      <c r="E307" s="46" t="s">
        <v>344</v>
      </c>
      <c r="F307" s="47">
        <v>-15249150</v>
      </c>
      <c r="G307" s="47">
        <v>-28012.688549999999</v>
      </c>
      <c r="H307" s="47">
        <v>-0.92</v>
      </c>
      <c r="I307" s="46"/>
    </row>
    <row r="308" spans="2:9" s="2" customFormat="1" ht="13.5" x14ac:dyDescent="0.35">
      <c r="B308" s="46">
        <v>2219443</v>
      </c>
      <c r="C308" s="46" t="s">
        <v>4953</v>
      </c>
      <c r="D308" s="46" t="s">
        <v>4851</v>
      </c>
      <c r="E308" s="46" t="s">
        <v>82</v>
      </c>
      <c r="F308" s="47">
        <v>-6588400</v>
      </c>
      <c r="G308" s="47">
        <v>-27453.862799999999</v>
      </c>
      <c r="H308" s="47">
        <v>-0.9</v>
      </c>
      <c r="I308" s="46"/>
    </row>
    <row r="309" spans="2:9" s="2" customFormat="1" ht="13.5" x14ac:dyDescent="0.35">
      <c r="B309" s="46">
        <v>2219447</v>
      </c>
      <c r="C309" s="46" t="s">
        <v>4897</v>
      </c>
      <c r="D309" s="46" t="s">
        <v>4851</v>
      </c>
      <c r="E309" s="46" t="s">
        <v>1132</v>
      </c>
      <c r="F309" s="47">
        <v>-1152900</v>
      </c>
      <c r="G309" s="47">
        <v>-26798.584050000001</v>
      </c>
      <c r="H309" s="47">
        <v>-0.88</v>
      </c>
      <c r="I309" s="46"/>
    </row>
    <row r="310" spans="2:9" s="2" customFormat="1" ht="13.5" x14ac:dyDescent="0.35">
      <c r="B310" s="46">
        <v>2219441</v>
      </c>
      <c r="C310" s="46" t="s">
        <v>4855</v>
      </c>
      <c r="D310" s="46" t="s">
        <v>4851</v>
      </c>
      <c r="E310" s="46" t="s">
        <v>252</v>
      </c>
      <c r="F310" s="47">
        <v>-7869300</v>
      </c>
      <c r="G310" s="47">
        <v>-26429.04405</v>
      </c>
      <c r="H310" s="47">
        <v>-0.86</v>
      </c>
      <c r="I310" s="46"/>
    </row>
    <row r="311" spans="2:9" s="2" customFormat="1" ht="13.5" x14ac:dyDescent="0.35">
      <c r="B311" s="46">
        <v>2219444</v>
      </c>
      <c r="C311" s="46" t="s">
        <v>4955</v>
      </c>
      <c r="D311" s="46" t="s">
        <v>4851</v>
      </c>
      <c r="E311" s="46" t="s">
        <v>1100</v>
      </c>
      <c r="F311" s="47">
        <v>-8396100</v>
      </c>
      <c r="G311" s="47">
        <v>-25435.984949999998</v>
      </c>
      <c r="H311" s="47">
        <v>-0.83</v>
      </c>
      <c r="I311" s="46"/>
    </row>
    <row r="312" spans="2:9" s="2" customFormat="1" ht="13.5" x14ac:dyDescent="0.35">
      <c r="B312" s="46">
        <v>2219486</v>
      </c>
      <c r="C312" s="46" t="s">
        <v>4876</v>
      </c>
      <c r="D312" s="46" t="s">
        <v>4851</v>
      </c>
      <c r="E312" s="46" t="s">
        <v>50</v>
      </c>
      <c r="F312" s="47">
        <v>-1608400</v>
      </c>
      <c r="G312" s="47">
        <v>-25382.160400000001</v>
      </c>
      <c r="H312" s="47">
        <v>-0.83</v>
      </c>
      <c r="I312" s="46"/>
    </row>
    <row r="313" spans="2:9" s="2" customFormat="1" ht="13.5" x14ac:dyDescent="0.35">
      <c r="B313" s="46">
        <v>2219318</v>
      </c>
      <c r="C313" s="46" t="s">
        <v>4902</v>
      </c>
      <c r="D313" s="46" t="s">
        <v>4851</v>
      </c>
      <c r="E313" s="46" t="s">
        <v>127</v>
      </c>
      <c r="F313" s="47">
        <v>-427300</v>
      </c>
      <c r="G313" s="47">
        <v>-22812.265100000001</v>
      </c>
      <c r="H313" s="47">
        <v>-0.75</v>
      </c>
      <c r="I313" s="46"/>
    </row>
    <row r="314" spans="2:9" s="2" customFormat="1" ht="13.5" x14ac:dyDescent="0.35">
      <c r="B314" s="46">
        <v>2219397</v>
      </c>
      <c r="C314" s="46" t="s">
        <v>4861</v>
      </c>
      <c r="D314" s="46" t="s">
        <v>4851</v>
      </c>
      <c r="E314" s="46" t="s">
        <v>43</v>
      </c>
      <c r="F314" s="47">
        <v>-23640000</v>
      </c>
      <c r="G314" s="47">
        <v>-22793.687999999998</v>
      </c>
      <c r="H314" s="47">
        <v>-0.75</v>
      </c>
      <c r="I314" s="46"/>
    </row>
    <row r="315" spans="2:9" s="2" customFormat="1" ht="13.5" x14ac:dyDescent="0.35">
      <c r="B315" s="46">
        <v>2219326</v>
      </c>
      <c r="C315" s="46" t="s">
        <v>4956</v>
      </c>
      <c r="D315" s="46" t="s">
        <v>4851</v>
      </c>
      <c r="E315" s="46" t="s">
        <v>43</v>
      </c>
      <c r="F315" s="47">
        <v>-39990000</v>
      </c>
      <c r="G315" s="47">
        <v>-22106.472000000002</v>
      </c>
      <c r="H315" s="47">
        <v>-0.72</v>
      </c>
      <c r="I315" s="46"/>
    </row>
    <row r="316" spans="2:9" s="2" customFormat="1" ht="13.5" x14ac:dyDescent="0.35">
      <c r="B316" s="46">
        <v>2219580</v>
      </c>
      <c r="C316" s="46" t="s">
        <v>4957</v>
      </c>
      <c r="D316" s="46" t="s">
        <v>4851</v>
      </c>
      <c r="E316" s="46" t="s">
        <v>78</v>
      </c>
      <c r="F316" s="47">
        <v>-1669500</v>
      </c>
      <c r="G316" s="47">
        <v>-21529.037250000001</v>
      </c>
      <c r="H316" s="47">
        <v>-0.7</v>
      </c>
      <c r="I316" s="46"/>
    </row>
    <row r="317" spans="2:9" s="2" customFormat="1" ht="13.5" x14ac:dyDescent="0.35">
      <c r="B317" s="46">
        <v>2219438</v>
      </c>
      <c r="C317" s="46" t="s">
        <v>4894</v>
      </c>
      <c r="D317" s="46" t="s">
        <v>4851</v>
      </c>
      <c r="E317" s="46" t="s">
        <v>411</v>
      </c>
      <c r="F317" s="47">
        <v>-8325625</v>
      </c>
      <c r="G317" s="47">
        <v>-20614.247500000001</v>
      </c>
      <c r="H317" s="47">
        <v>-0.67</v>
      </c>
      <c r="I317" s="46"/>
    </row>
    <row r="318" spans="2:9" s="2" customFormat="1" ht="13.5" x14ac:dyDescent="0.35">
      <c r="B318" s="46">
        <v>2219445</v>
      </c>
      <c r="C318" s="46" t="s">
        <v>4950</v>
      </c>
      <c r="D318" s="46" t="s">
        <v>4851</v>
      </c>
      <c r="E318" s="46" t="s">
        <v>50</v>
      </c>
      <c r="F318" s="47">
        <v>-241425</v>
      </c>
      <c r="G318" s="47">
        <v>-19615.539825</v>
      </c>
      <c r="H318" s="47">
        <v>-0.64</v>
      </c>
      <c r="I318" s="46"/>
    </row>
    <row r="319" spans="2:9" s="2" customFormat="1" ht="13.5" x14ac:dyDescent="0.35">
      <c r="B319" s="46">
        <v>2219388</v>
      </c>
      <c r="C319" s="46" t="s">
        <v>4884</v>
      </c>
      <c r="D319" s="46" t="s">
        <v>4851</v>
      </c>
      <c r="E319" s="46" t="s">
        <v>160</v>
      </c>
      <c r="F319" s="47">
        <v>-637000</v>
      </c>
      <c r="G319" s="47">
        <v>-19606.86</v>
      </c>
      <c r="H319" s="47">
        <v>-0.64</v>
      </c>
      <c r="I319" s="46"/>
    </row>
    <row r="320" spans="2:9" s="2" customFormat="1" ht="13.5" x14ac:dyDescent="0.35">
      <c r="B320" s="46">
        <v>2219531</v>
      </c>
      <c r="C320" s="46" t="s">
        <v>4878</v>
      </c>
      <c r="D320" s="46" t="s">
        <v>4851</v>
      </c>
      <c r="E320" s="46" t="s">
        <v>123</v>
      </c>
      <c r="F320" s="47">
        <v>-1832250</v>
      </c>
      <c r="G320" s="47">
        <v>-17485.161749999999</v>
      </c>
      <c r="H320" s="47">
        <v>-0.56999999999999995</v>
      </c>
      <c r="I320" s="46"/>
    </row>
    <row r="321" spans="2:9" s="2" customFormat="1" ht="13.5" x14ac:dyDescent="0.35">
      <c r="B321" s="46">
        <v>2219419</v>
      </c>
      <c r="C321" s="46" t="s">
        <v>4860</v>
      </c>
      <c r="D321" s="46" t="s">
        <v>4851</v>
      </c>
      <c r="E321" s="46" t="s">
        <v>156</v>
      </c>
      <c r="F321" s="47">
        <v>-2493150</v>
      </c>
      <c r="G321" s="47">
        <v>-17055.639149999999</v>
      </c>
      <c r="H321" s="47">
        <v>-0.56000000000000005</v>
      </c>
      <c r="I321" s="46"/>
    </row>
    <row r="322" spans="2:9" s="2" customFormat="1" ht="13.5" x14ac:dyDescent="0.35">
      <c r="B322" s="46">
        <v>2219428</v>
      </c>
      <c r="C322" s="46" t="s">
        <v>4866</v>
      </c>
      <c r="D322" s="46" t="s">
        <v>4851</v>
      </c>
      <c r="E322" s="46" t="s">
        <v>123</v>
      </c>
      <c r="F322" s="47">
        <v>-4456350</v>
      </c>
      <c r="G322" s="47">
        <v>-16798.211325</v>
      </c>
      <c r="H322" s="47">
        <v>-0.55000000000000004</v>
      </c>
      <c r="I322" s="46"/>
    </row>
    <row r="323" spans="2:9" s="2" customFormat="1" ht="13.5" x14ac:dyDescent="0.35">
      <c r="B323" s="46">
        <v>2219427</v>
      </c>
      <c r="C323" s="46" t="s">
        <v>4938</v>
      </c>
      <c r="D323" s="46" t="s">
        <v>4851</v>
      </c>
      <c r="E323" s="46" t="s">
        <v>71</v>
      </c>
      <c r="F323" s="47">
        <v>-446850</v>
      </c>
      <c r="G323" s="47">
        <v>-16727.159475</v>
      </c>
      <c r="H323" s="47">
        <v>-0.55000000000000004</v>
      </c>
      <c r="I323" s="46"/>
    </row>
    <row r="324" spans="2:9" s="2" customFormat="1" ht="13.5" x14ac:dyDescent="0.35">
      <c r="B324" s="46">
        <v>2219363</v>
      </c>
      <c r="C324" s="46" t="s">
        <v>4885</v>
      </c>
      <c r="D324" s="46" t="s">
        <v>4851</v>
      </c>
      <c r="E324" s="46" t="s">
        <v>252</v>
      </c>
      <c r="F324" s="47">
        <v>-950950</v>
      </c>
      <c r="G324" s="47">
        <v>-16574.583025</v>
      </c>
      <c r="H324" s="47">
        <v>-0.54</v>
      </c>
      <c r="I324" s="46"/>
    </row>
    <row r="325" spans="2:9" s="2" customFormat="1" ht="13.5" x14ac:dyDescent="0.35">
      <c r="B325" s="46">
        <v>2219384</v>
      </c>
      <c r="C325" s="46" t="s">
        <v>4958</v>
      </c>
      <c r="D325" s="46" t="s">
        <v>4851</v>
      </c>
      <c r="E325" s="46" t="s">
        <v>319</v>
      </c>
      <c r="F325" s="47">
        <v>-577500</v>
      </c>
      <c r="G325" s="47">
        <v>-16541.91</v>
      </c>
      <c r="H325" s="47">
        <v>-0.54</v>
      </c>
      <c r="I325" s="46"/>
    </row>
    <row r="326" spans="2:9" s="2" customFormat="1" ht="13.5" x14ac:dyDescent="0.35">
      <c r="B326" s="46">
        <v>2219394</v>
      </c>
      <c r="C326" s="46" t="s">
        <v>4914</v>
      </c>
      <c r="D326" s="46" t="s">
        <v>4851</v>
      </c>
      <c r="E326" s="46" t="s">
        <v>93</v>
      </c>
      <c r="F326" s="47">
        <v>-1417350</v>
      </c>
      <c r="G326" s="47">
        <v>-16535.513774999999</v>
      </c>
      <c r="H326" s="47">
        <v>-0.54</v>
      </c>
      <c r="I326" s="46"/>
    </row>
    <row r="327" spans="2:9" s="2" customFormat="1" ht="13.5" x14ac:dyDescent="0.35">
      <c r="B327" s="46">
        <v>2219463</v>
      </c>
      <c r="C327" s="46" t="s">
        <v>4881</v>
      </c>
      <c r="D327" s="46" t="s">
        <v>4851</v>
      </c>
      <c r="E327" s="46" t="s">
        <v>145</v>
      </c>
      <c r="F327" s="47">
        <v>-12343350</v>
      </c>
      <c r="G327" s="47">
        <v>-16245.082935</v>
      </c>
      <c r="H327" s="47">
        <v>-0.53</v>
      </c>
      <c r="I327" s="46"/>
    </row>
    <row r="328" spans="2:9" s="2" customFormat="1" ht="13.5" x14ac:dyDescent="0.35">
      <c r="B328" s="46">
        <v>2219514</v>
      </c>
      <c r="C328" s="46" t="s">
        <v>4960</v>
      </c>
      <c r="D328" s="46" t="s">
        <v>4851</v>
      </c>
      <c r="E328" s="46" t="s">
        <v>271</v>
      </c>
      <c r="F328" s="47">
        <v>-2948750</v>
      </c>
      <c r="G328" s="47">
        <v>-15988.122499999999</v>
      </c>
      <c r="H328" s="47">
        <v>-0.52</v>
      </c>
      <c r="I328" s="46"/>
    </row>
    <row r="329" spans="2:9" s="2" customFormat="1" ht="13.5" x14ac:dyDescent="0.35">
      <c r="B329" s="46">
        <v>2219313</v>
      </c>
      <c r="C329" s="46" t="s">
        <v>4935</v>
      </c>
      <c r="D329" s="46" t="s">
        <v>4851</v>
      </c>
      <c r="E329" s="46" t="s">
        <v>82</v>
      </c>
      <c r="F329" s="47">
        <v>-177750</v>
      </c>
      <c r="G329" s="47">
        <v>-15978.6585</v>
      </c>
      <c r="H329" s="47">
        <v>-0.52</v>
      </c>
      <c r="I329" s="46"/>
    </row>
    <row r="330" spans="2:9" s="2" customFormat="1" ht="13.5" x14ac:dyDescent="0.35">
      <c r="B330" s="46">
        <v>2219469</v>
      </c>
      <c r="C330" s="46" t="s">
        <v>4944</v>
      </c>
      <c r="D330" s="46" t="s">
        <v>4851</v>
      </c>
      <c r="E330" s="46" t="s">
        <v>490</v>
      </c>
      <c r="F330" s="47">
        <v>-1573656</v>
      </c>
      <c r="G330" s="47">
        <v>-15854.584199999999</v>
      </c>
      <c r="H330" s="47">
        <v>-0.52</v>
      </c>
      <c r="I330" s="46"/>
    </row>
    <row r="331" spans="2:9" s="2" customFormat="1" ht="13.5" x14ac:dyDescent="0.35">
      <c r="B331" s="46">
        <v>2219312</v>
      </c>
      <c r="C331" s="46" t="s">
        <v>4959</v>
      </c>
      <c r="D331" s="46" t="s">
        <v>4851</v>
      </c>
      <c r="E331" s="46" t="s">
        <v>119</v>
      </c>
      <c r="F331" s="47">
        <v>-283500</v>
      </c>
      <c r="G331" s="47">
        <v>-15762.45825</v>
      </c>
      <c r="H331" s="47">
        <v>-0.52</v>
      </c>
      <c r="I331" s="46"/>
    </row>
    <row r="332" spans="2:9" s="2" customFormat="1" ht="13.5" x14ac:dyDescent="0.35">
      <c r="B332" s="46">
        <v>2219336</v>
      </c>
      <c r="C332" s="46" t="s">
        <v>4961</v>
      </c>
      <c r="D332" s="46" t="s">
        <v>4851</v>
      </c>
      <c r="E332" s="46" t="s">
        <v>93</v>
      </c>
      <c r="F332" s="47">
        <v>-255800</v>
      </c>
      <c r="G332" s="47">
        <v>-14857.2477</v>
      </c>
      <c r="H332" s="47">
        <v>-0.49</v>
      </c>
      <c r="I332" s="46"/>
    </row>
    <row r="333" spans="2:9" s="2" customFormat="1" ht="13.5" x14ac:dyDescent="0.35">
      <c r="B333" s="46">
        <v>2219340</v>
      </c>
      <c r="C333" s="46" t="s">
        <v>4962</v>
      </c>
      <c r="D333" s="46" t="s">
        <v>4851</v>
      </c>
      <c r="E333" s="46" t="s">
        <v>156</v>
      </c>
      <c r="F333" s="47">
        <v>-687150</v>
      </c>
      <c r="G333" s="47">
        <v>-14675.118974999999</v>
      </c>
      <c r="H333" s="47">
        <v>-0.48</v>
      </c>
      <c r="I333" s="46"/>
    </row>
    <row r="334" spans="2:9" s="2" customFormat="1" ht="13.5" x14ac:dyDescent="0.35">
      <c r="B334" s="46">
        <v>2219344</v>
      </c>
      <c r="C334" s="46" t="s">
        <v>4886</v>
      </c>
      <c r="D334" s="46" t="s">
        <v>4851</v>
      </c>
      <c r="E334" s="46" t="s">
        <v>200</v>
      </c>
      <c r="F334" s="47">
        <v>-1359450</v>
      </c>
      <c r="G334" s="47">
        <v>-14491.057274999999</v>
      </c>
      <c r="H334" s="47">
        <v>-0.47</v>
      </c>
      <c r="I334" s="46"/>
    </row>
    <row r="335" spans="2:9" s="2" customFormat="1" ht="13.5" x14ac:dyDescent="0.35">
      <c r="B335" s="46">
        <v>2219437</v>
      </c>
      <c r="C335" s="46" t="s">
        <v>4963</v>
      </c>
      <c r="D335" s="46" t="s">
        <v>4851</v>
      </c>
      <c r="E335" s="46" t="s">
        <v>160</v>
      </c>
      <c r="F335" s="47">
        <v>-4035600</v>
      </c>
      <c r="G335" s="47">
        <v>-14356.647000000001</v>
      </c>
      <c r="H335" s="47">
        <v>-0.47</v>
      </c>
      <c r="I335" s="46"/>
    </row>
    <row r="336" spans="2:9" s="2" customFormat="1" ht="13.5" x14ac:dyDescent="0.35">
      <c r="B336" s="46">
        <v>2219460</v>
      </c>
      <c r="C336" s="46" t="s">
        <v>4874</v>
      </c>
      <c r="D336" s="46" t="s">
        <v>4851</v>
      </c>
      <c r="E336" s="46" t="s">
        <v>43</v>
      </c>
      <c r="F336" s="47">
        <v>-15666750</v>
      </c>
      <c r="G336" s="47">
        <v>-14018.607900000001</v>
      </c>
      <c r="H336" s="47">
        <v>-0.46</v>
      </c>
      <c r="I336" s="46"/>
    </row>
    <row r="337" spans="2:9" s="2" customFormat="1" ht="13.5" x14ac:dyDescent="0.35">
      <c r="B337" s="46">
        <v>2219462</v>
      </c>
      <c r="C337" s="46" t="s">
        <v>4871</v>
      </c>
      <c r="D337" s="46" t="s">
        <v>4851</v>
      </c>
      <c r="E337" s="46" t="s">
        <v>43</v>
      </c>
      <c r="F337" s="47">
        <v>-6063525</v>
      </c>
      <c r="G337" s="47">
        <v>-13927.916925</v>
      </c>
      <c r="H337" s="47">
        <v>-0.46</v>
      </c>
      <c r="I337" s="46"/>
    </row>
    <row r="338" spans="2:9" s="2" customFormat="1" ht="13.5" x14ac:dyDescent="0.35">
      <c r="B338" s="46">
        <v>2219430</v>
      </c>
      <c r="C338" s="46" t="s">
        <v>4911</v>
      </c>
      <c r="D338" s="46" t="s">
        <v>4851</v>
      </c>
      <c r="E338" s="46" t="s">
        <v>119</v>
      </c>
      <c r="F338" s="47">
        <v>-263625</v>
      </c>
      <c r="G338" s="47">
        <v>-13914.786562499999</v>
      </c>
      <c r="H338" s="47">
        <v>-0.45</v>
      </c>
      <c r="I338" s="46"/>
    </row>
    <row r="339" spans="2:9" s="2" customFormat="1" ht="13.5" x14ac:dyDescent="0.35">
      <c r="B339" s="46">
        <v>2219350</v>
      </c>
      <c r="C339" s="46" t="s">
        <v>4867</v>
      </c>
      <c r="D339" s="46" t="s">
        <v>4851</v>
      </c>
      <c r="E339" s="46" t="s">
        <v>542</v>
      </c>
      <c r="F339" s="47">
        <v>-17150625</v>
      </c>
      <c r="G339" s="47">
        <v>-13056.770812500001</v>
      </c>
      <c r="H339" s="47">
        <v>-0.43</v>
      </c>
      <c r="I339" s="46"/>
    </row>
    <row r="340" spans="2:9" s="2" customFormat="1" ht="13.5" x14ac:dyDescent="0.35">
      <c r="B340" s="46">
        <v>2219314</v>
      </c>
      <c r="C340" s="46" t="s">
        <v>4883</v>
      </c>
      <c r="D340" s="46" t="s">
        <v>4851</v>
      </c>
      <c r="E340" s="46" t="s">
        <v>78</v>
      </c>
      <c r="F340" s="47">
        <v>-4350600</v>
      </c>
      <c r="G340" s="47">
        <v>-12131.6481</v>
      </c>
      <c r="H340" s="47">
        <v>-0.4</v>
      </c>
      <c r="I340" s="46"/>
    </row>
    <row r="341" spans="2:9" s="2" customFormat="1" ht="13.5" x14ac:dyDescent="0.35">
      <c r="B341" s="46">
        <v>2219376</v>
      </c>
      <c r="C341" s="46" t="s">
        <v>4947</v>
      </c>
      <c r="D341" s="46" t="s">
        <v>4851</v>
      </c>
      <c r="E341" s="46" t="s">
        <v>200</v>
      </c>
      <c r="F341" s="47">
        <v>-10380000</v>
      </c>
      <c r="G341" s="47">
        <v>-11988.9</v>
      </c>
      <c r="H341" s="47">
        <v>-0.39</v>
      </c>
      <c r="I341" s="46"/>
    </row>
    <row r="342" spans="2:9" s="2" customFormat="1" ht="13.5" x14ac:dyDescent="0.35">
      <c r="B342" s="46">
        <v>2219512</v>
      </c>
      <c r="C342" s="46" t="s">
        <v>4964</v>
      </c>
      <c r="D342" s="46" t="s">
        <v>4851</v>
      </c>
      <c r="E342" s="46" t="s">
        <v>123</v>
      </c>
      <c r="F342" s="47">
        <v>-2185500</v>
      </c>
      <c r="G342" s="47">
        <v>-11821.369500000001</v>
      </c>
      <c r="H342" s="47">
        <v>-0.39</v>
      </c>
      <c r="I342" s="46"/>
    </row>
    <row r="343" spans="2:9" s="2" customFormat="1" ht="13.5" x14ac:dyDescent="0.35">
      <c r="B343" s="46">
        <v>2219411</v>
      </c>
      <c r="C343" s="46" t="s">
        <v>4872</v>
      </c>
      <c r="D343" s="46" t="s">
        <v>4851</v>
      </c>
      <c r="E343" s="46" t="s">
        <v>82</v>
      </c>
      <c r="F343" s="47">
        <v>-6075000</v>
      </c>
      <c r="G343" s="47">
        <v>-11281.275</v>
      </c>
      <c r="H343" s="47">
        <v>-0.37</v>
      </c>
      <c r="I343" s="46"/>
    </row>
    <row r="344" spans="2:9" s="2" customFormat="1" ht="13.5" x14ac:dyDescent="0.35">
      <c r="B344" s="46">
        <v>2219519</v>
      </c>
      <c r="C344" s="46" t="s">
        <v>4965</v>
      </c>
      <c r="D344" s="46" t="s">
        <v>4851</v>
      </c>
      <c r="E344" s="46" t="s">
        <v>82</v>
      </c>
      <c r="F344" s="47">
        <v>-4902150</v>
      </c>
      <c r="G344" s="47">
        <v>-11208.765975</v>
      </c>
      <c r="H344" s="47">
        <v>-0.37</v>
      </c>
      <c r="I344" s="46"/>
    </row>
    <row r="345" spans="2:9" s="2" customFormat="1" ht="13.5" x14ac:dyDescent="0.35">
      <c r="B345" s="46">
        <v>2219409</v>
      </c>
      <c r="C345" s="46" t="s">
        <v>4966</v>
      </c>
      <c r="D345" s="46" t="s">
        <v>4851</v>
      </c>
      <c r="E345" s="46" t="s">
        <v>160</v>
      </c>
      <c r="F345" s="47">
        <v>-475600</v>
      </c>
      <c r="G345" s="47">
        <v>-11155.911400000001</v>
      </c>
      <c r="H345" s="47">
        <v>-0.36</v>
      </c>
      <c r="I345" s="46"/>
    </row>
    <row r="346" spans="2:9" s="2" customFormat="1" ht="13.5" x14ac:dyDescent="0.35">
      <c r="B346" s="46">
        <v>2219400</v>
      </c>
      <c r="C346" s="46" t="s">
        <v>4893</v>
      </c>
      <c r="D346" s="46" t="s">
        <v>4851</v>
      </c>
      <c r="E346" s="46" t="s">
        <v>71</v>
      </c>
      <c r="F346" s="47">
        <v>-139500</v>
      </c>
      <c r="G346" s="47">
        <v>-11041.07625</v>
      </c>
      <c r="H346" s="47">
        <v>-0.36</v>
      </c>
      <c r="I346" s="46"/>
    </row>
    <row r="347" spans="2:9" s="2" customFormat="1" ht="13.5" x14ac:dyDescent="0.35">
      <c r="B347" s="46">
        <v>2219355</v>
      </c>
      <c r="C347" s="46" t="s">
        <v>4967</v>
      </c>
      <c r="D347" s="46" t="s">
        <v>4851</v>
      </c>
      <c r="E347" s="46" t="s">
        <v>542</v>
      </c>
      <c r="F347" s="47">
        <v>-870400</v>
      </c>
      <c r="G347" s="47">
        <v>-10337.7408</v>
      </c>
      <c r="H347" s="47">
        <v>-0.34</v>
      </c>
      <c r="I347" s="46"/>
    </row>
    <row r="348" spans="2:9" s="2" customFormat="1" ht="13.5" x14ac:dyDescent="0.35">
      <c r="B348" s="46">
        <v>2219377</v>
      </c>
      <c r="C348" s="46" t="s">
        <v>4968</v>
      </c>
      <c r="D348" s="46" t="s">
        <v>4851</v>
      </c>
      <c r="E348" s="46" t="s">
        <v>71</v>
      </c>
      <c r="F348" s="47">
        <v>-417900</v>
      </c>
      <c r="G348" s="47">
        <v>-10154.969999999999</v>
      </c>
      <c r="H348" s="47">
        <v>-0.33</v>
      </c>
      <c r="I348" s="46"/>
    </row>
    <row r="349" spans="2:9" s="2" customFormat="1" ht="13.5" x14ac:dyDescent="0.35">
      <c r="B349" s="46">
        <v>2219320</v>
      </c>
      <c r="C349" s="46" t="s">
        <v>4854</v>
      </c>
      <c r="D349" s="46" t="s">
        <v>4851</v>
      </c>
      <c r="E349" s="46" t="s">
        <v>43</v>
      </c>
      <c r="F349" s="47">
        <v>-454000</v>
      </c>
      <c r="G349" s="47">
        <v>-9885.6229999999996</v>
      </c>
      <c r="H349" s="47">
        <v>-0.32</v>
      </c>
      <c r="I349" s="46"/>
    </row>
    <row r="350" spans="2:9" s="2" customFormat="1" ht="13.5" x14ac:dyDescent="0.35">
      <c r="B350" s="46">
        <v>2219339</v>
      </c>
      <c r="C350" s="46" t="s">
        <v>4918</v>
      </c>
      <c r="D350" s="46" t="s">
        <v>4851</v>
      </c>
      <c r="E350" s="46" t="s">
        <v>123</v>
      </c>
      <c r="F350" s="47">
        <v>-3384000</v>
      </c>
      <c r="G350" s="47">
        <v>-9871.1280000000006</v>
      </c>
      <c r="H350" s="47">
        <v>-0.32</v>
      </c>
      <c r="I350" s="46"/>
    </row>
    <row r="351" spans="2:9" s="2" customFormat="1" ht="13.5" x14ac:dyDescent="0.35">
      <c r="B351" s="46">
        <v>2219406</v>
      </c>
      <c r="C351" s="46" t="s">
        <v>4969</v>
      </c>
      <c r="D351" s="46" t="s">
        <v>4851</v>
      </c>
      <c r="E351" s="46" t="s">
        <v>127</v>
      </c>
      <c r="F351" s="47">
        <v>-3819400</v>
      </c>
      <c r="G351" s="47">
        <v>-9791.0319</v>
      </c>
      <c r="H351" s="47">
        <v>-0.32</v>
      </c>
      <c r="I351" s="46"/>
    </row>
    <row r="352" spans="2:9" s="2" customFormat="1" ht="13.5" x14ac:dyDescent="0.35">
      <c r="B352" s="46">
        <v>2219421</v>
      </c>
      <c r="C352" s="46" t="s">
        <v>4931</v>
      </c>
      <c r="D352" s="46" t="s">
        <v>4851</v>
      </c>
      <c r="E352" s="46" t="s">
        <v>97</v>
      </c>
      <c r="F352" s="47">
        <v>-425400</v>
      </c>
      <c r="G352" s="47">
        <v>-9656.7927</v>
      </c>
      <c r="H352" s="47">
        <v>-0.32</v>
      </c>
      <c r="I352" s="46"/>
    </row>
    <row r="353" spans="2:9" s="2" customFormat="1" ht="13.5" x14ac:dyDescent="0.35">
      <c r="B353" s="46">
        <v>2219510</v>
      </c>
      <c r="C353" s="46" t="s">
        <v>4970</v>
      </c>
      <c r="D353" s="46" t="s">
        <v>4851</v>
      </c>
      <c r="E353" s="46" t="s">
        <v>152</v>
      </c>
      <c r="F353" s="47">
        <v>-862575</v>
      </c>
      <c r="G353" s="47">
        <v>-9515.4961125000009</v>
      </c>
      <c r="H353" s="47">
        <v>-0.31</v>
      </c>
      <c r="I353" s="46"/>
    </row>
    <row r="354" spans="2:9" s="2" customFormat="1" ht="13.5" x14ac:dyDescent="0.35">
      <c r="B354" s="46">
        <v>2219440</v>
      </c>
      <c r="C354" s="46" t="s">
        <v>4948</v>
      </c>
      <c r="D354" s="46" t="s">
        <v>4851</v>
      </c>
      <c r="E354" s="46" t="s">
        <v>50</v>
      </c>
      <c r="F354" s="47">
        <v>-650400</v>
      </c>
      <c r="G354" s="47">
        <v>-9246.7368000000006</v>
      </c>
      <c r="H354" s="47">
        <v>-0.3</v>
      </c>
      <c r="I354" s="46"/>
    </row>
    <row r="355" spans="2:9" s="2" customFormat="1" ht="13.5" x14ac:dyDescent="0.35">
      <c r="B355" s="46">
        <v>2219331</v>
      </c>
      <c r="C355" s="46" t="s">
        <v>4895</v>
      </c>
      <c r="D355" s="46" t="s">
        <v>4851</v>
      </c>
      <c r="E355" s="46" t="s">
        <v>1011</v>
      </c>
      <c r="F355" s="47">
        <v>-13378500</v>
      </c>
      <c r="G355" s="47">
        <v>-9233.8407000000007</v>
      </c>
      <c r="H355" s="47">
        <v>-0.3</v>
      </c>
      <c r="I355" s="46"/>
    </row>
    <row r="356" spans="2:9" s="2" customFormat="1" ht="13.5" x14ac:dyDescent="0.35">
      <c r="B356" s="46">
        <v>2219433</v>
      </c>
      <c r="C356" s="46" t="s">
        <v>4873</v>
      </c>
      <c r="D356" s="46" t="s">
        <v>4851</v>
      </c>
      <c r="E356" s="46" t="s">
        <v>200</v>
      </c>
      <c r="F356" s="47">
        <v>-5879500</v>
      </c>
      <c r="G356" s="47">
        <v>-9118.5165500000003</v>
      </c>
      <c r="H356" s="47">
        <v>-0.3</v>
      </c>
      <c r="I356" s="46"/>
    </row>
    <row r="357" spans="2:9" s="2" customFormat="1" ht="13.5" x14ac:dyDescent="0.35">
      <c r="B357" s="46">
        <v>2219385</v>
      </c>
      <c r="C357" s="46" t="s">
        <v>4865</v>
      </c>
      <c r="D357" s="46" t="s">
        <v>4851</v>
      </c>
      <c r="E357" s="46" t="s">
        <v>54</v>
      </c>
      <c r="F357" s="47">
        <v>-258150</v>
      </c>
      <c r="G357" s="47">
        <v>-9036.0244500000008</v>
      </c>
      <c r="H357" s="47">
        <v>-0.3</v>
      </c>
      <c r="I357" s="46"/>
    </row>
    <row r="358" spans="2:9" s="2" customFormat="1" ht="13.5" x14ac:dyDescent="0.35">
      <c r="B358" s="46">
        <v>2219473</v>
      </c>
      <c r="C358" s="46" t="s">
        <v>4939</v>
      </c>
      <c r="D358" s="46" t="s">
        <v>4851</v>
      </c>
      <c r="E358" s="46" t="s">
        <v>67</v>
      </c>
      <c r="F358" s="47">
        <v>-340500</v>
      </c>
      <c r="G358" s="47">
        <v>-8917.3544999999995</v>
      </c>
      <c r="H358" s="47">
        <v>-0.28999999999999998</v>
      </c>
      <c r="I358" s="46"/>
    </row>
    <row r="359" spans="2:9" s="2" customFormat="1" ht="13.5" x14ac:dyDescent="0.35">
      <c r="B359" s="46">
        <v>2219466</v>
      </c>
      <c r="C359" s="46" t="s">
        <v>4912</v>
      </c>
      <c r="D359" s="46" t="s">
        <v>4851</v>
      </c>
      <c r="E359" s="46" t="s">
        <v>215</v>
      </c>
      <c r="F359" s="47">
        <v>-210150</v>
      </c>
      <c r="G359" s="47">
        <v>-8481.4438499999997</v>
      </c>
      <c r="H359" s="47">
        <v>-0.28000000000000003</v>
      </c>
      <c r="I359" s="46"/>
    </row>
    <row r="360" spans="2:9" s="2" customFormat="1" ht="13.5" x14ac:dyDescent="0.35">
      <c r="B360" s="46">
        <v>2219471</v>
      </c>
      <c r="C360" s="46" t="s">
        <v>4906</v>
      </c>
      <c r="D360" s="46" t="s">
        <v>4851</v>
      </c>
      <c r="E360" s="46" t="s">
        <v>135</v>
      </c>
      <c r="F360" s="47">
        <v>-1144500</v>
      </c>
      <c r="G360" s="47">
        <v>-8354.2777499999993</v>
      </c>
      <c r="H360" s="47">
        <v>-0.27</v>
      </c>
      <c r="I360" s="46"/>
    </row>
    <row r="361" spans="2:9" s="2" customFormat="1" ht="13.5" x14ac:dyDescent="0.35">
      <c r="B361" s="46">
        <v>2219366</v>
      </c>
      <c r="C361" s="46" t="s">
        <v>4875</v>
      </c>
      <c r="D361" s="46" t="s">
        <v>4851</v>
      </c>
      <c r="E361" s="46" t="s">
        <v>82</v>
      </c>
      <c r="F361" s="47">
        <v>-413000</v>
      </c>
      <c r="G361" s="47">
        <v>-8313.277</v>
      </c>
      <c r="H361" s="47">
        <v>-0.27</v>
      </c>
      <c r="I361" s="46"/>
    </row>
    <row r="362" spans="2:9" s="2" customFormat="1" ht="13.5" x14ac:dyDescent="0.35">
      <c r="B362" s="46">
        <v>2219333</v>
      </c>
      <c r="C362" s="46" t="s">
        <v>4892</v>
      </c>
      <c r="D362" s="46" t="s">
        <v>4851</v>
      </c>
      <c r="E362" s="46" t="s">
        <v>202</v>
      </c>
      <c r="F362" s="47">
        <v>-161100</v>
      </c>
      <c r="G362" s="47">
        <v>-8227.0547999999999</v>
      </c>
      <c r="H362" s="47">
        <v>-0.27</v>
      </c>
      <c r="I362" s="46"/>
    </row>
    <row r="363" spans="2:9" s="2" customFormat="1" ht="13.5" x14ac:dyDescent="0.35">
      <c r="B363" s="46">
        <v>2219464</v>
      </c>
      <c r="C363" s="46" t="s">
        <v>4890</v>
      </c>
      <c r="D363" s="46" t="s">
        <v>4851</v>
      </c>
      <c r="E363" s="46" t="s">
        <v>43</v>
      </c>
      <c r="F363" s="47">
        <v>-1252500</v>
      </c>
      <c r="G363" s="47">
        <v>-8156.90625</v>
      </c>
      <c r="H363" s="47">
        <v>-0.27</v>
      </c>
      <c r="I363" s="46"/>
    </row>
    <row r="364" spans="2:9" s="2" customFormat="1" ht="13.5" x14ac:dyDescent="0.35">
      <c r="B364" s="46">
        <v>2219392</v>
      </c>
      <c r="C364" s="46" t="s">
        <v>4972</v>
      </c>
      <c r="D364" s="46" t="s">
        <v>4851</v>
      </c>
      <c r="E364" s="46" t="s">
        <v>309</v>
      </c>
      <c r="F364" s="47">
        <v>-161700</v>
      </c>
      <c r="G364" s="47">
        <v>-8019.6732000000002</v>
      </c>
      <c r="H364" s="47">
        <v>-0.26</v>
      </c>
      <c r="I364" s="46"/>
    </row>
    <row r="365" spans="2:9" s="2" customFormat="1" ht="13.5" x14ac:dyDescent="0.35">
      <c r="B365" s="46">
        <v>2219334</v>
      </c>
      <c r="C365" s="46" t="s">
        <v>4880</v>
      </c>
      <c r="D365" s="46" t="s">
        <v>4851</v>
      </c>
      <c r="E365" s="46" t="s">
        <v>119</v>
      </c>
      <c r="F365" s="47">
        <v>-3619875</v>
      </c>
      <c r="G365" s="47">
        <v>-7847.5270124999997</v>
      </c>
      <c r="H365" s="47">
        <v>-0.26</v>
      </c>
      <c r="I365" s="46"/>
    </row>
    <row r="366" spans="2:9" s="2" customFormat="1" ht="13.5" x14ac:dyDescent="0.35">
      <c r="B366" s="46">
        <v>2219402</v>
      </c>
      <c r="C366" s="46" t="s">
        <v>4971</v>
      </c>
      <c r="D366" s="46" t="s">
        <v>4851</v>
      </c>
      <c r="E366" s="46" t="s">
        <v>50</v>
      </c>
      <c r="F366" s="47">
        <v>-311025</v>
      </c>
      <c r="G366" s="47">
        <v>-7808.2826249999998</v>
      </c>
      <c r="H366" s="47">
        <v>-0.26</v>
      </c>
      <c r="I366" s="46"/>
    </row>
    <row r="367" spans="2:9" s="2" customFormat="1" ht="13.5" x14ac:dyDescent="0.35">
      <c r="B367" s="46">
        <v>2219424</v>
      </c>
      <c r="C367" s="46" t="s">
        <v>4949</v>
      </c>
      <c r="D367" s="46" t="s">
        <v>4851</v>
      </c>
      <c r="E367" s="46" t="s">
        <v>160</v>
      </c>
      <c r="F367" s="47">
        <v>-507000</v>
      </c>
      <c r="G367" s="47">
        <v>-7777.1265000000003</v>
      </c>
      <c r="H367" s="47">
        <v>-0.25</v>
      </c>
      <c r="I367" s="46"/>
    </row>
    <row r="368" spans="2:9" s="2" customFormat="1" ht="13.5" x14ac:dyDescent="0.35">
      <c r="B368" s="46">
        <v>2219382</v>
      </c>
      <c r="C368" s="46" t="s">
        <v>4973</v>
      </c>
      <c r="D368" s="46" t="s">
        <v>4851</v>
      </c>
      <c r="E368" s="46" t="s">
        <v>145</v>
      </c>
      <c r="F368" s="47">
        <v>-2084400</v>
      </c>
      <c r="G368" s="47">
        <v>-7527.8105999999998</v>
      </c>
      <c r="H368" s="47">
        <v>-0.25</v>
      </c>
      <c r="I368" s="46"/>
    </row>
    <row r="369" spans="2:9" s="2" customFormat="1" ht="13.5" x14ac:dyDescent="0.35">
      <c r="B369" s="46">
        <v>2219372</v>
      </c>
      <c r="C369" s="46" t="s">
        <v>4974</v>
      </c>
      <c r="D369" s="46" t="s">
        <v>4851</v>
      </c>
      <c r="E369" s="46" t="s">
        <v>127</v>
      </c>
      <c r="F369" s="47">
        <v>-102000</v>
      </c>
      <c r="G369" s="47">
        <v>-7338.5940000000001</v>
      </c>
      <c r="H369" s="47">
        <v>-0.24</v>
      </c>
      <c r="I369" s="46"/>
    </row>
    <row r="370" spans="2:9" s="2" customFormat="1" ht="13.5" x14ac:dyDescent="0.35">
      <c r="B370" s="46">
        <v>2219370</v>
      </c>
      <c r="C370" s="46" t="s">
        <v>4888</v>
      </c>
      <c r="D370" s="46" t="s">
        <v>4851</v>
      </c>
      <c r="E370" s="46" t="s">
        <v>271</v>
      </c>
      <c r="F370" s="47">
        <v>-512050</v>
      </c>
      <c r="G370" s="47">
        <v>-7184.8295749999997</v>
      </c>
      <c r="H370" s="47">
        <v>-0.23</v>
      </c>
      <c r="I370" s="46"/>
    </row>
    <row r="371" spans="2:9" s="2" customFormat="1" ht="13.5" x14ac:dyDescent="0.35">
      <c r="B371" s="46">
        <v>2219426</v>
      </c>
      <c r="C371" s="46" t="s">
        <v>4951</v>
      </c>
      <c r="D371" s="46" t="s">
        <v>4851</v>
      </c>
      <c r="E371" s="46" t="s">
        <v>86</v>
      </c>
      <c r="F371" s="47">
        <v>-1211250</v>
      </c>
      <c r="G371" s="47">
        <v>-6847.19625</v>
      </c>
      <c r="H371" s="47">
        <v>-0.22</v>
      </c>
      <c r="I371" s="46"/>
    </row>
    <row r="372" spans="2:9" s="2" customFormat="1" ht="13.5" x14ac:dyDescent="0.35">
      <c r="B372" s="46">
        <v>2219316</v>
      </c>
      <c r="C372" s="46" t="s">
        <v>4863</v>
      </c>
      <c r="D372" s="46" t="s">
        <v>4851</v>
      </c>
      <c r="E372" s="46" t="s">
        <v>67</v>
      </c>
      <c r="F372" s="47">
        <v>-1259100</v>
      </c>
      <c r="G372" s="47">
        <v>-6803.5468499999997</v>
      </c>
      <c r="H372" s="47">
        <v>-0.22</v>
      </c>
      <c r="I372" s="46"/>
    </row>
    <row r="373" spans="2:9" s="2" customFormat="1" ht="13.5" x14ac:dyDescent="0.35">
      <c r="B373" s="46">
        <v>2219335</v>
      </c>
      <c r="C373" s="46" t="s">
        <v>4937</v>
      </c>
      <c r="D373" s="46" t="s">
        <v>4851</v>
      </c>
      <c r="E373" s="46" t="s">
        <v>123</v>
      </c>
      <c r="F373" s="47">
        <v>-1854000</v>
      </c>
      <c r="G373" s="47">
        <v>-6656.7870000000003</v>
      </c>
      <c r="H373" s="47">
        <v>-0.22</v>
      </c>
      <c r="I373" s="46"/>
    </row>
    <row r="374" spans="2:9" s="2" customFormat="1" ht="13.5" x14ac:dyDescent="0.35">
      <c r="B374" s="46">
        <v>2219478</v>
      </c>
      <c r="C374" s="46" t="s">
        <v>4975</v>
      </c>
      <c r="D374" s="46" t="s">
        <v>4851</v>
      </c>
      <c r="E374" s="46" t="s">
        <v>145</v>
      </c>
      <c r="F374" s="47">
        <v>-5770</v>
      </c>
      <c r="G374" s="47">
        <v>-6541.0335599999999</v>
      </c>
      <c r="H374" s="47">
        <v>-0.21</v>
      </c>
      <c r="I374" s="46"/>
    </row>
    <row r="375" spans="2:9" s="2" customFormat="1" ht="13.5" x14ac:dyDescent="0.35">
      <c r="B375" s="46">
        <v>2219315</v>
      </c>
      <c r="C375" s="46" t="s">
        <v>4904</v>
      </c>
      <c r="D375" s="46" t="s">
        <v>4851</v>
      </c>
      <c r="E375" s="46" t="s">
        <v>82</v>
      </c>
      <c r="F375" s="47">
        <v>-1144000</v>
      </c>
      <c r="G375" s="47">
        <v>-6487.6239999999998</v>
      </c>
      <c r="H375" s="47">
        <v>-0.21</v>
      </c>
      <c r="I375" s="46"/>
    </row>
    <row r="376" spans="2:9" s="2" customFormat="1" ht="13.5" x14ac:dyDescent="0.35">
      <c r="B376" s="46">
        <v>2219338</v>
      </c>
      <c r="C376" s="46" t="s">
        <v>4856</v>
      </c>
      <c r="D376" s="46" t="s">
        <v>4851</v>
      </c>
      <c r="E376" s="46" t="s">
        <v>71</v>
      </c>
      <c r="F376" s="47">
        <v>-242200</v>
      </c>
      <c r="G376" s="47">
        <v>-6486.8425999999999</v>
      </c>
      <c r="H376" s="47">
        <v>-0.21</v>
      </c>
      <c r="I376" s="46"/>
    </row>
    <row r="377" spans="2:9" s="2" customFormat="1" ht="13.5" x14ac:dyDescent="0.35">
      <c r="B377" s="46">
        <v>2219468</v>
      </c>
      <c r="C377" s="46" t="s">
        <v>4945</v>
      </c>
      <c r="D377" s="46" t="s">
        <v>4851</v>
      </c>
      <c r="E377" s="46" t="s">
        <v>490</v>
      </c>
      <c r="F377" s="47">
        <v>-949200</v>
      </c>
      <c r="G377" s="47">
        <v>-6219.1584000000003</v>
      </c>
      <c r="H377" s="47">
        <v>-0.2</v>
      </c>
      <c r="I377" s="46"/>
    </row>
    <row r="378" spans="2:9" s="2" customFormat="1" ht="13.5" x14ac:dyDescent="0.35">
      <c r="B378" s="46">
        <v>2219507</v>
      </c>
      <c r="C378" s="46" t="s">
        <v>4977</v>
      </c>
      <c r="D378" s="46" t="s">
        <v>4851</v>
      </c>
      <c r="E378" s="46" t="s">
        <v>893</v>
      </c>
      <c r="F378" s="47">
        <v>-778050</v>
      </c>
      <c r="G378" s="47">
        <v>-6115.473</v>
      </c>
      <c r="H378" s="47">
        <v>-0.2</v>
      </c>
      <c r="I378" s="46"/>
    </row>
    <row r="379" spans="2:9" s="2" customFormat="1" ht="13.5" x14ac:dyDescent="0.35">
      <c r="B379" s="46">
        <v>2219719</v>
      </c>
      <c r="C379" s="46" t="s">
        <v>4976</v>
      </c>
      <c r="D379" s="46" t="s">
        <v>4851</v>
      </c>
      <c r="E379" s="46" t="s">
        <v>71</v>
      </c>
      <c r="F379" s="47">
        <v>-892650</v>
      </c>
      <c r="G379" s="47">
        <v>-6087.8729999999996</v>
      </c>
      <c r="H379" s="47">
        <v>-0.2</v>
      </c>
      <c r="I379" s="46"/>
    </row>
    <row r="380" spans="2:9" s="2" customFormat="1" ht="13.5" x14ac:dyDescent="0.35">
      <c r="B380" s="46">
        <v>2219369</v>
      </c>
      <c r="C380" s="46" t="s">
        <v>4889</v>
      </c>
      <c r="D380" s="46" t="s">
        <v>4851</v>
      </c>
      <c r="E380" s="46" t="s">
        <v>152</v>
      </c>
      <c r="F380" s="47">
        <v>-91750</v>
      </c>
      <c r="G380" s="47">
        <v>-6084.9058750000004</v>
      </c>
      <c r="H380" s="47">
        <v>-0.2</v>
      </c>
      <c r="I380" s="46"/>
    </row>
    <row r="381" spans="2:9" s="2" customFormat="1" ht="13.5" x14ac:dyDescent="0.35">
      <c r="B381" s="46">
        <v>2219407</v>
      </c>
      <c r="C381" s="46" t="s">
        <v>4859</v>
      </c>
      <c r="D381" s="46" t="s">
        <v>4851</v>
      </c>
      <c r="E381" s="46" t="s">
        <v>104</v>
      </c>
      <c r="F381" s="47">
        <v>-882000</v>
      </c>
      <c r="G381" s="47">
        <v>-6047.8739999999998</v>
      </c>
      <c r="H381" s="47">
        <v>-0.2</v>
      </c>
      <c r="I381" s="46"/>
    </row>
    <row r="382" spans="2:9" s="2" customFormat="1" ht="13.5" x14ac:dyDescent="0.35">
      <c r="B382" s="46">
        <v>2219488</v>
      </c>
      <c r="C382" s="46" t="s">
        <v>4932</v>
      </c>
      <c r="D382" s="46" t="s">
        <v>4851</v>
      </c>
      <c r="E382" s="46" t="s">
        <v>344</v>
      </c>
      <c r="F382" s="47">
        <v>-2035500</v>
      </c>
      <c r="G382" s="47">
        <v>-6008.7960000000003</v>
      </c>
      <c r="H382" s="47">
        <v>-0.2</v>
      </c>
      <c r="I382" s="46"/>
    </row>
    <row r="383" spans="2:9" s="2" customFormat="1" ht="13.5" x14ac:dyDescent="0.35">
      <c r="B383" s="46">
        <v>2219420</v>
      </c>
      <c r="C383" s="46" t="s">
        <v>4979</v>
      </c>
      <c r="D383" s="46" t="s">
        <v>4851</v>
      </c>
      <c r="E383" s="46" t="s">
        <v>93</v>
      </c>
      <c r="F383" s="47">
        <v>-183500</v>
      </c>
      <c r="G383" s="47">
        <v>-5958.1532500000003</v>
      </c>
      <c r="H383" s="47">
        <v>-0.19</v>
      </c>
      <c r="I383" s="46"/>
    </row>
    <row r="384" spans="2:9" s="2" customFormat="1" ht="13.5" x14ac:dyDescent="0.35">
      <c r="B384" s="46">
        <v>2219503</v>
      </c>
      <c r="C384" s="46" t="s">
        <v>4978</v>
      </c>
      <c r="D384" s="46" t="s">
        <v>4851</v>
      </c>
      <c r="E384" s="46" t="s">
        <v>123</v>
      </c>
      <c r="F384" s="47">
        <v>-668750</v>
      </c>
      <c r="G384" s="47">
        <v>-5863.265625</v>
      </c>
      <c r="H384" s="47">
        <v>-0.19</v>
      </c>
      <c r="I384" s="46"/>
    </row>
    <row r="385" spans="2:9" s="2" customFormat="1" ht="13.5" x14ac:dyDescent="0.35">
      <c r="B385" s="46">
        <v>2219410</v>
      </c>
      <c r="C385" s="46" t="s">
        <v>4980</v>
      </c>
      <c r="D385" s="46" t="s">
        <v>4851</v>
      </c>
      <c r="E385" s="46" t="s">
        <v>71</v>
      </c>
      <c r="F385" s="47">
        <v>-50050</v>
      </c>
      <c r="G385" s="47">
        <v>-5779.6738999999998</v>
      </c>
      <c r="H385" s="47">
        <v>-0.19</v>
      </c>
      <c r="I385" s="46"/>
    </row>
    <row r="386" spans="2:9" s="2" customFormat="1" ht="13.5" x14ac:dyDescent="0.35">
      <c r="B386" s="46">
        <v>2219679</v>
      </c>
      <c r="C386" s="46" t="s">
        <v>4981</v>
      </c>
      <c r="D386" s="46" t="s">
        <v>4851</v>
      </c>
      <c r="E386" s="46" t="s">
        <v>1100</v>
      </c>
      <c r="F386" s="47">
        <v>-1875300</v>
      </c>
      <c r="G386" s="47">
        <v>-5716.8520500000004</v>
      </c>
      <c r="H386" s="47">
        <v>-0.19</v>
      </c>
      <c r="I386" s="46"/>
    </row>
    <row r="387" spans="2:9" s="2" customFormat="1" ht="13.5" x14ac:dyDescent="0.35">
      <c r="B387" s="46">
        <v>2219481</v>
      </c>
      <c r="C387" s="46" t="s">
        <v>4879</v>
      </c>
      <c r="D387" s="46" t="s">
        <v>4851</v>
      </c>
      <c r="E387" s="46" t="s">
        <v>67</v>
      </c>
      <c r="F387" s="47">
        <v>-290100</v>
      </c>
      <c r="G387" s="47">
        <v>-5649.6975000000002</v>
      </c>
      <c r="H387" s="47">
        <v>-0.18</v>
      </c>
      <c r="I387" s="46"/>
    </row>
    <row r="388" spans="2:9" s="2" customFormat="1" ht="13.5" x14ac:dyDescent="0.35">
      <c r="B388" s="46">
        <v>2219607</v>
      </c>
      <c r="C388" s="46" t="s">
        <v>4917</v>
      </c>
      <c r="D388" s="46" t="s">
        <v>4851</v>
      </c>
      <c r="E388" s="46" t="s">
        <v>50</v>
      </c>
      <c r="F388" s="47">
        <v>-353850</v>
      </c>
      <c r="G388" s="47">
        <v>-5635.9458750000003</v>
      </c>
      <c r="H388" s="47">
        <v>-0.18</v>
      </c>
      <c r="I388" s="46"/>
    </row>
    <row r="389" spans="2:9" s="2" customFormat="1" ht="13.5" x14ac:dyDescent="0.35">
      <c r="B389" s="46">
        <v>2219325</v>
      </c>
      <c r="C389" s="46" t="s">
        <v>4983</v>
      </c>
      <c r="D389" s="46" t="s">
        <v>4851</v>
      </c>
      <c r="E389" s="46" t="s">
        <v>252</v>
      </c>
      <c r="F389" s="47">
        <v>-350000</v>
      </c>
      <c r="G389" s="47">
        <v>-5555.375</v>
      </c>
      <c r="H389" s="47">
        <v>-0.18</v>
      </c>
      <c r="I389" s="46"/>
    </row>
    <row r="390" spans="2:9" s="2" customFormat="1" ht="13.5" x14ac:dyDescent="0.35">
      <c r="B390" s="46">
        <v>2219754</v>
      </c>
      <c r="C390" s="46" t="s">
        <v>4984</v>
      </c>
      <c r="D390" s="46" t="s">
        <v>4851</v>
      </c>
      <c r="E390" s="46" t="s">
        <v>82</v>
      </c>
      <c r="F390" s="47">
        <v>-2389200</v>
      </c>
      <c r="G390" s="47">
        <v>-5498.5048800000004</v>
      </c>
      <c r="H390" s="47">
        <v>-0.18</v>
      </c>
      <c r="I390" s="46"/>
    </row>
    <row r="391" spans="2:9" s="2" customFormat="1" ht="13.5" x14ac:dyDescent="0.35">
      <c r="B391" s="46">
        <v>2219534</v>
      </c>
      <c r="C391" s="46" t="s">
        <v>4982</v>
      </c>
      <c r="D391" s="46" t="s">
        <v>4851</v>
      </c>
      <c r="E391" s="46" t="s">
        <v>411</v>
      </c>
      <c r="F391" s="47">
        <v>-1413625</v>
      </c>
      <c r="G391" s="47">
        <v>-5486.2786249999999</v>
      </c>
      <c r="H391" s="47">
        <v>-0.18</v>
      </c>
      <c r="I391" s="46"/>
    </row>
    <row r="392" spans="2:9" s="2" customFormat="1" ht="13.5" x14ac:dyDescent="0.35">
      <c r="B392" s="46">
        <v>2219472</v>
      </c>
      <c r="C392" s="46" t="s">
        <v>4985</v>
      </c>
      <c r="D392" s="46" t="s">
        <v>4851</v>
      </c>
      <c r="E392" s="46" t="s">
        <v>344</v>
      </c>
      <c r="F392" s="47">
        <v>-382800</v>
      </c>
      <c r="G392" s="47">
        <v>-5340.2514000000001</v>
      </c>
      <c r="H392" s="47">
        <v>-0.17</v>
      </c>
      <c r="I392" s="46"/>
    </row>
    <row r="393" spans="2:9" s="2" customFormat="1" ht="13.5" x14ac:dyDescent="0.35">
      <c r="B393" s="46">
        <v>2219470</v>
      </c>
      <c r="C393" s="46" t="s">
        <v>4910</v>
      </c>
      <c r="D393" s="46" t="s">
        <v>4851</v>
      </c>
      <c r="E393" s="46" t="s">
        <v>1113</v>
      </c>
      <c r="F393" s="47">
        <v>-1331400</v>
      </c>
      <c r="G393" s="47">
        <v>-5312.9516999999996</v>
      </c>
      <c r="H393" s="47">
        <v>-0.17</v>
      </c>
      <c r="I393" s="46"/>
    </row>
    <row r="394" spans="2:9" s="2" customFormat="1" ht="13.5" x14ac:dyDescent="0.35">
      <c r="B394" s="46">
        <v>2219380</v>
      </c>
      <c r="C394" s="46" t="s">
        <v>4986</v>
      </c>
      <c r="D394" s="46" t="s">
        <v>4851</v>
      </c>
      <c r="E394" s="46" t="s">
        <v>93</v>
      </c>
      <c r="F394" s="47">
        <v>-308100</v>
      </c>
      <c r="G394" s="47">
        <v>-4761.5314500000004</v>
      </c>
      <c r="H394" s="47">
        <v>-0.16</v>
      </c>
      <c r="I394" s="46"/>
    </row>
    <row r="395" spans="2:9" s="2" customFormat="1" ht="13.5" x14ac:dyDescent="0.35">
      <c r="B395" s="46">
        <v>2219358</v>
      </c>
      <c r="C395" s="46" t="s">
        <v>4936</v>
      </c>
      <c r="D395" s="46" t="s">
        <v>4851</v>
      </c>
      <c r="E395" s="46" t="s">
        <v>78</v>
      </c>
      <c r="F395" s="47">
        <v>-1318275</v>
      </c>
      <c r="G395" s="47">
        <v>-4758.9727499999999</v>
      </c>
      <c r="H395" s="47">
        <v>-0.16</v>
      </c>
      <c r="I395" s="46"/>
    </row>
    <row r="396" spans="2:9" s="2" customFormat="1" ht="13.5" x14ac:dyDescent="0.35">
      <c r="B396" s="46">
        <v>2219429</v>
      </c>
      <c r="C396" s="46" t="s">
        <v>4943</v>
      </c>
      <c r="D396" s="46" t="s">
        <v>4851</v>
      </c>
      <c r="E396" s="46" t="s">
        <v>252</v>
      </c>
      <c r="F396" s="47">
        <v>-68680000</v>
      </c>
      <c r="G396" s="47">
        <v>-4704.58</v>
      </c>
      <c r="H396" s="47">
        <v>-0.15</v>
      </c>
      <c r="I396" s="46"/>
    </row>
    <row r="397" spans="2:9" s="2" customFormat="1" ht="13.5" x14ac:dyDescent="0.35">
      <c r="B397" s="46">
        <v>2219408</v>
      </c>
      <c r="C397" s="46" t="s">
        <v>4900</v>
      </c>
      <c r="D397" s="46" t="s">
        <v>4851</v>
      </c>
      <c r="E397" s="46" t="s">
        <v>82</v>
      </c>
      <c r="F397" s="47">
        <v>-463500</v>
      </c>
      <c r="G397" s="47">
        <v>-4591.8945000000003</v>
      </c>
      <c r="H397" s="47">
        <v>-0.15</v>
      </c>
      <c r="I397" s="46"/>
    </row>
    <row r="398" spans="2:9" s="2" customFormat="1" ht="13.5" x14ac:dyDescent="0.35">
      <c r="B398" s="46">
        <v>2219374</v>
      </c>
      <c r="C398" s="46" t="s">
        <v>4987</v>
      </c>
      <c r="D398" s="46" t="s">
        <v>4851</v>
      </c>
      <c r="E398" s="46" t="s">
        <v>202</v>
      </c>
      <c r="F398" s="47">
        <v>-648000</v>
      </c>
      <c r="G398" s="47">
        <v>-4501.6559999999999</v>
      </c>
      <c r="H398" s="47">
        <v>-0.15</v>
      </c>
      <c r="I398" s="46"/>
    </row>
    <row r="399" spans="2:9" s="2" customFormat="1" ht="13.5" x14ac:dyDescent="0.35">
      <c r="B399" s="46">
        <v>2219353</v>
      </c>
      <c r="C399" s="46" t="s">
        <v>4940</v>
      </c>
      <c r="D399" s="46" t="s">
        <v>4851</v>
      </c>
      <c r="E399" s="46" t="s">
        <v>93</v>
      </c>
      <c r="F399" s="47">
        <v>-302900</v>
      </c>
      <c r="G399" s="47">
        <v>-4380.9941500000004</v>
      </c>
      <c r="H399" s="47">
        <v>-0.14000000000000001</v>
      </c>
      <c r="I399" s="46"/>
    </row>
    <row r="400" spans="2:9" s="2" customFormat="1" ht="13.5" x14ac:dyDescent="0.35">
      <c r="B400" s="46">
        <v>2219398</v>
      </c>
      <c r="C400" s="46" t="s">
        <v>4988</v>
      </c>
      <c r="D400" s="46" t="s">
        <v>4851</v>
      </c>
      <c r="E400" s="46" t="s">
        <v>145</v>
      </c>
      <c r="F400" s="47">
        <v>-15025</v>
      </c>
      <c r="G400" s="47">
        <v>-4268.4372249999997</v>
      </c>
      <c r="H400" s="47">
        <v>-0.14000000000000001</v>
      </c>
      <c r="I400" s="46"/>
    </row>
    <row r="401" spans="2:9" s="2" customFormat="1" ht="13.5" x14ac:dyDescent="0.35">
      <c r="B401" s="46">
        <v>2219422</v>
      </c>
      <c r="C401" s="46" t="s">
        <v>4933</v>
      </c>
      <c r="D401" s="46" t="s">
        <v>4851</v>
      </c>
      <c r="E401" s="46" t="s">
        <v>93</v>
      </c>
      <c r="F401" s="47">
        <v>-195925</v>
      </c>
      <c r="G401" s="47">
        <v>-3987.269675</v>
      </c>
      <c r="H401" s="47">
        <v>-0.13</v>
      </c>
      <c r="I401" s="46"/>
    </row>
    <row r="402" spans="2:9" s="2" customFormat="1" ht="13.5" x14ac:dyDescent="0.35">
      <c r="B402" s="46">
        <v>2219509</v>
      </c>
      <c r="C402" s="46" t="s">
        <v>4989</v>
      </c>
      <c r="D402" s="46" t="s">
        <v>4851</v>
      </c>
      <c r="E402" s="46" t="s">
        <v>131</v>
      </c>
      <c r="F402" s="47">
        <v>-257600</v>
      </c>
      <c r="G402" s="47">
        <v>-3947.8488000000002</v>
      </c>
      <c r="H402" s="47">
        <v>-0.13</v>
      </c>
      <c r="I402" s="46"/>
    </row>
    <row r="403" spans="2:9" s="2" customFormat="1" ht="13.5" x14ac:dyDescent="0.35">
      <c r="B403" s="46">
        <v>2219371</v>
      </c>
      <c r="C403" s="46" t="s">
        <v>4992</v>
      </c>
      <c r="D403" s="46" t="s">
        <v>4851</v>
      </c>
      <c r="E403" s="46" t="s">
        <v>309</v>
      </c>
      <c r="F403" s="47">
        <v>-174400</v>
      </c>
      <c r="G403" s="47">
        <v>-3944.3175999999999</v>
      </c>
      <c r="H403" s="47">
        <v>-0.13</v>
      </c>
      <c r="I403" s="46"/>
    </row>
    <row r="404" spans="2:9" s="2" customFormat="1" ht="13.5" x14ac:dyDescent="0.35">
      <c r="B404" s="46">
        <v>2219442</v>
      </c>
      <c r="C404" s="46" t="s">
        <v>4901</v>
      </c>
      <c r="D404" s="46" t="s">
        <v>4851</v>
      </c>
      <c r="E404" s="46" t="s">
        <v>445</v>
      </c>
      <c r="F404" s="47">
        <v>-602975</v>
      </c>
      <c r="G404" s="47">
        <v>-3844.8700875</v>
      </c>
      <c r="H404" s="47">
        <v>-0.13</v>
      </c>
      <c r="I404" s="46"/>
    </row>
    <row r="405" spans="2:9" s="2" customFormat="1" ht="13.5" x14ac:dyDescent="0.35">
      <c r="B405" s="46">
        <v>2219436</v>
      </c>
      <c r="C405" s="46" t="s">
        <v>4990</v>
      </c>
      <c r="D405" s="46" t="s">
        <v>4851</v>
      </c>
      <c r="E405" s="46" t="s">
        <v>152</v>
      </c>
      <c r="F405" s="47">
        <v>-528000</v>
      </c>
      <c r="G405" s="47">
        <v>-3840.9360000000001</v>
      </c>
      <c r="H405" s="47">
        <v>-0.13</v>
      </c>
      <c r="I405" s="46"/>
    </row>
    <row r="406" spans="2:9" s="2" customFormat="1" ht="13.5" x14ac:dyDescent="0.35">
      <c r="B406" s="46">
        <v>2219417</v>
      </c>
      <c r="C406" s="46" t="s">
        <v>4991</v>
      </c>
      <c r="D406" s="46" t="s">
        <v>4851</v>
      </c>
      <c r="E406" s="46" t="s">
        <v>319</v>
      </c>
      <c r="F406" s="47">
        <v>-442750</v>
      </c>
      <c r="G406" s="47">
        <v>-3835.1005</v>
      </c>
      <c r="H406" s="47">
        <v>-0.13</v>
      </c>
      <c r="I406" s="46"/>
    </row>
    <row r="407" spans="2:9" s="2" customFormat="1" ht="13.5" x14ac:dyDescent="0.35">
      <c r="B407" s="46">
        <v>2219368</v>
      </c>
      <c r="C407" s="46" t="s">
        <v>4993</v>
      </c>
      <c r="D407" s="46" t="s">
        <v>4851</v>
      </c>
      <c r="E407" s="46" t="s">
        <v>93</v>
      </c>
      <c r="F407" s="47">
        <v>-774000</v>
      </c>
      <c r="G407" s="47">
        <v>-3769.7669999999998</v>
      </c>
      <c r="H407" s="47">
        <v>-0.12</v>
      </c>
      <c r="I407" s="46"/>
    </row>
    <row r="408" spans="2:9" s="2" customFormat="1" ht="13.5" x14ac:dyDescent="0.35">
      <c r="B408" s="46">
        <v>2219446</v>
      </c>
      <c r="C408" s="46" t="s">
        <v>4994</v>
      </c>
      <c r="D408" s="46" t="s">
        <v>4851</v>
      </c>
      <c r="E408" s="46" t="s">
        <v>82</v>
      </c>
      <c r="F408" s="47">
        <v>-1590000</v>
      </c>
      <c r="G408" s="47">
        <v>-3715.0349999999999</v>
      </c>
      <c r="H408" s="47">
        <v>-0.12</v>
      </c>
      <c r="I408" s="46"/>
    </row>
    <row r="409" spans="2:9" s="2" customFormat="1" ht="13.5" x14ac:dyDescent="0.35">
      <c r="B409" s="46">
        <v>2219508</v>
      </c>
      <c r="C409" s="46" t="s">
        <v>4995</v>
      </c>
      <c r="D409" s="46" t="s">
        <v>4851</v>
      </c>
      <c r="E409" s="46" t="s">
        <v>43</v>
      </c>
      <c r="F409" s="47">
        <v>-3425750</v>
      </c>
      <c r="G409" s="47">
        <v>-3688.8476000000001</v>
      </c>
      <c r="H409" s="47">
        <v>-0.12</v>
      </c>
      <c r="I409" s="46"/>
    </row>
    <row r="410" spans="2:9" s="2" customFormat="1" ht="13.5" x14ac:dyDescent="0.35">
      <c r="B410" s="46">
        <v>2219354</v>
      </c>
      <c r="C410" s="46" t="s">
        <v>4909</v>
      </c>
      <c r="D410" s="46" t="s">
        <v>4851</v>
      </c>
      <c r="E410" s="46" t="s">
        <v>43</v>
      </c>
      <c r="F410" s="47">
        <v>-1900000</v>
      </c>
      <c r="G410" s="47">
        <v>-3681.82</v>
      </c>
      <c r="H410" s="47">
        <v>-0.12</v>
      </c>
      <c r="I410" s="46"/>
    </row>
    <row r="411" spans="2:9" s="2" customFormat="1" ht="13.5" x14ac:dyDescent="0.35">
      <c r="B411" s="46">
        <v>2219465</v>
      </c>
      <c r="C411" s="46" t="s">
        <v>4915</v>
      </c>
      <c r="D411" s="46" t="s">
        <v>4851</v>
      </c>
      <c r="E411" s="46" t="s">
        <v>200</v>
      </c>
      <c r="F411" s="47">
        <v>-395000</v>
      </c>
      <c r="G411" s="47">
        <v>-3614.25</v>
      </c>
      <c r="H411" s="47">
        <v>-0.12</v>
      </c>
      <c r="I411" s="46"/>
    </row>
    <row r="412" spans="2:9" s="2" customFormat="1" ht="13.5" x14ac:dyDescent="0.35">
      <c r="B412" s="46">
        <v>2219623</v>
      </c>
      <c r="C412" s="46" t="s">
        <v>4996</v>
      </c>
      <c r="D412" s="46" t="s">
        <v>4851</v>
      </c>
      <c r="E412" s="46" t="s">
        <v>160</v>
      </c>
      <c r="F412" s="47">
        <v>-110600</v>
      </c>
      <c r="G412" s="47">
        <v>-3425.3373000000001</v>
      </c>
      <c r="H412" s="47">
        <v>-0.11</v>
      </c>
      <c r="I412" s="46"/>
    </row>
    <row r="413" spans="2:9" s="2" customFormat="1" ht="13.5" x14ac:dyDescent="0.35">
      <c r="B413" s="46">
        <v>2219477</v>
      </c>
      <c r="C413" s="46" t="s">
        <v>4997</v>
      </c>
      <c r="D413" s="46" t="s">
        <v>4851</v>
      </c>
      <c r="E413" s="46" t="s">
        <v>50</v>
      </c>
      <c r="F413" s="47">
        <v>-61000</v>
      </c>
      <c r="G413" s="47">
        <v>-3371.2869999999998</v>
      </c>
      <c r="H413" s="47">
        <v>-0.11</v>
      </c>
      <c r="I413" s="46"/>
    </row>
    <row r="414" spans="2:9" s="2" customFormat="1" ht="13.5" x14ac:dyDescent="0.35">
      <c r="B414" s="46">
        <v>2219373</v>
      </c>
      <c r="C414" s="46" t="s">
        <v>4998</v>
      </c>
      <c r="D414" s="46" t="s">
        <v>4851</v>
      </c>
      <c r="E414" s="46" t="s">
        <v>50</v>
      </c>
      <c r="F414" s="47">
        <v>-211400</v>
      </c>
      <c r="G414" s="47">
        <v>-3370.3501999999999</v>
      </c>
      <c r="H414" s="47">
        <v>-0.11</v>
      </c>
      <c r="I414" s="46"/>
    </row>
    <row r="415" spans="2:9" s="2" customFormat="1" ht="13.5" x14ac:dyDescent="0.35">
      <c r="B415" s="46">
        <v>2219327</v>
      </c>
      <c r="C415" s="46" t="s">
        <v>4941</v>
      </c>
      <c r="D415" s="46" t="s">
        <v>4851</v>
      </c>
      <c r="E415" s="46" t="s">
        <v>43</v>
      </c>
      <c r="F415" s="47">
        <v>-2231600</v>
      </c>
      <c r="G415" s="47">
        <v>-3284.2457199999999</v>
      </c>
      <c r="H415" s="47">
        <v>-0.11</v>
      </c>
      <c r="I415" s="46"/>
    </row>
    <row r="416" spans="2:9" s="2" customFormat="1" ht="13.5" x14ac:dyDescent="0.35">
      <c r="B416" s="46">
        <v>2219416</v>
      </c>
      <c r="C416" s="46" t="s">
        <v>4999</v>
      </c>
      <c r="D416" s="46" t="s">
        <v>4851</v>
      </c>
      <c r="E416" s="46" t="s">
        <v>104</v>
      </c>
      <c r="F416" s="47">
        <v>-1452200</v>
      </c>
      <c r="G416" s="47">
        <v>-3218.5108599999999</v>
      </c>
      <c r="H416" s="47">
        <v>-0.11</v>
      </c>
      <c r="I416" s="46"/>
    </row>
    <row r="417" spans="2:9" s="2" customFormat="1" ht="13.5" x14ac:dyDescent="0.35">
      <c r="B417" s="46">
        <v>2219497</v>
      </c>
      <c r="C417" s="46" t="s">
        <v>5002</v>
      </c>
      <c r="D417" s="46" t="s">
        <v>4851</v>
      </c>
      <c r="E417" s="46" t="s">
        <v>156</v>
      </c>
      <c r="F417" s="47">
        <v>-270400</v>
      </c>
      <c r="G417" s="47">
        <v>-3211.8112000000001</v>
      </c>
      <c r="H417" s="47">
        <v>-0.1</v>
      </c>
      <c r="I417" s="46"/>
    </row>
    <row r="418" spans="2:9" s="2" customFormat="1" ht="13.5" x14ac:dyDescent="0.35">
      <c r="B418" s="46">
        <v>2219727</v>
      </c>
      <c r="C418" s="46" t="s">
        <v>5000</v>
      </c>
      <c r="D418" s="46" t="s">
        <v>4851</v>
      </c>
      <c r="E418" s="46" t="s">
        <v>43</v>
      </c>
      <c r="F418" s="47">
        <v>-281875</v>
      </c>
      <c r="G418" s="47">
        <v>-3135.859375</v>
      </c>
      <c r="H418" s="47">
        <v>-0.1</v>
      </c>
      <c r="I418" s="46"/>
    </row>
    <row r="419" spans="2:9" s="2" customFormat="1" ht="13.5" x14ac:dyDescent="0.35">
      <c r="B419" s="46">
        <v>2219425</v>
      </c>
      <c r="C419" s="46" t="s">
        <v>4913</v>
      </c>
      <c r="D419" s="46" t="s">
        <v>4851</v>
      </c>
      <c r="E419" s="46" t="s">
        <v>82</v>
      </c>
      <c r="F419" s="47">
        <v>-465000</v>
      </c>
      <c r="G419" s="47">
        <v>-3067.8375000000001</v>
      </c>
      <c r="H419" s="47">
        <v>-0.1</v>
      </c>
      <c r="I419" s="46"/>
    </row>
    <row r="420" spans="2:9" s="2" customFormat="1" ht="13.5" x14ac:dyDescent="0.35">
      <c r="B420" s="46">
        <v>2219654</v>
      </c>
      <c r="C420" s="46" t="s">
        <v>5001</v>
      </c>
      <c r="D420" s="46" t="s">
        <v>4851</v>
      </c>
      <c r="E420" s="46" t="s">
        <v>156</v>
      </c>
      <c r="F420" s="47">
        <v>-445500</v>
      </c>
      <c r="G420" s="47">
        <v>-3067.2674999999999</v>
      </c>
      <c r="H420" s="47">
        <v>-0.1</v>
      </c>
      <c r="I420" s="46"/>
    </row>
    <row r="421" spans="2:9" s="2" customFormat="1" ht="13.5" x14ac:dyDescent="0.35">
      <c r="B421" s="46">
        <v>2219532</v>
      </c>
      <c r="C421" s="46" t="s">
        <v>5003</v>
      </c>
      <c r="D421" s="46" t="s">
        <v>4851</v>
      </c>
      <c r="E421" s="46" t="s">
        <v>893</v>
      </c>
      <c r="F421" s="47">
        <v>-191425</v>
      </c>
      <c r="G421" s="47">
        <v>-3060.0243375</v>
      </c>
      <c r="H421" s="47">
        <v>-0.1</v>
      </c>
      <c r="I421" s="46"/>
    </row>
    <row r="422" spans="2:9" s="2" customFormat="1" ht="13.5" x14ac:dyDescent="0.35">
      <c r="B422" s="46">
        <v>2219390</v>
      </c>
      <c r="C422" s="46" t="s">
        <v>4896</v>
      </c>
      <c r="D422" s="46" t="s">
        <v>4851</v>
      </c>
      <c r="E422" s="46" t="s">
        <v>86</v>
      </c>
      <c r="F422" s="47">
        <v>-186000</v>
      </c>
      <c r="G422" s="47">
        <v>-2895.09</v>
      </c>
      <c r="H422" s="47">
        <v>-0.09</v>
      </c>
      <c r="I422" s="46"/>
    </row>
    <row r="423" spans="2:9" s="2" customFormat="1" ht="13.5" x14ac:dyDescent="0.35">
      <c r="B423" s="46">
        <v>2219329</v>
      </c>
      <c r="C423" s="46" t="s">
        <v>5004</v>
      </c>
      <c r="D423" s="46" t="s">
        <v>4851</v>
      </c>
      <c r="E423" s="46" t="s">
        <v>50</v>
      </c>
      <c r="F423" s="47">
        <v>-63450</v>
      </c>
      <c r="G423" s="47">
        <v>-2854.3299750000001</v>
      </c>
      <c r="H423" s="47">
        <v>-0.09</v>
      </c>
      <c r="I423" s="46"/>
    </row>
    <row r="424" spans="2:9" s="2" customFormat="1" ht="13.5" x14ac:dyDescent="0.35">
      <c r="B424" s="46">
        <v>2219461</v>
      </c>
      <c r="C424" s="46" t="s">
        <v>4930</v>
      </c>
      <c r="D424" s="46" t="s">
        <v>4851</v>
      </c>
      <c r="E424" s="46" t="s">
        <v>131</v>
      </c>
      <c r="F424" s="47">
        <v>-91500</v>
      </c>
      <c r="G424" s="47">
        <v>-2799.5340000000001</v>
      </c>
      <c r="H424" s="47">
        <v>-0.09</v>
      </c>
      <c r="I424" s="46"/>
    </row>
    <row r="425" spans="2:9" s="2" customFormat="1" ht="13.5" x14ac:dyDescent="0.35">
      <c r="B425" s="46">
        <v>2219695</v>
      </c>
      <c r="C425" s="46" t="s">
        <v>5005</v>
      </c>
      <c r="D425" s="46" t="s">
        <v>4851</v>
      </c>
      <c r="E425" s="46" t="s">
        <v>43</v>
      </c>
      <c r="F425" s="47">
        <v>-3105000</v>
      </c>
      <c r="G425" s="47">
        <v>-2796.9839999999999</v>
      </c>
      <c r="H425" s="47">
        <v>-0.09</v>
      </c>
      <c r="I425" s="46"/>
    </row>
    <row r="426" spans="2:9" s="2" customFormat="1" ht="13.5" x14ac:dyDescent="0.35">
      <c r="B426" s="46">
        <v>2219491</v>
      </c>
      <c r="C426" s="46" t="s">
        <v>5010</v>
      </c>
      <c r="D426" s="46" t="s">
        <v>4851</v>
      </c>
      <c r="E426" s="46" t="s">
        <v>145</v>
      </c>
      <c r="F426" s="47">
        <v>-639200</v>
      </c>
      <c r="G426" s="47">
        <v>-2725.8683999999998</v>
      </c>
      <c r="H426" s="47">
        <v>-0.09</v>
      </c>
      <c r="I426" s="46"/>
    </row>
    <row r="427" spans="2:9" s="2" customFormat="1" ht="13.5" x14ac:dyDescent="0.35">
      <c r="B427" s="46">
        <v>2219515</v>
      </c>
      <c r="C427" s="46" t="s">
        <v>5009</v>
      </c>
      <c r="D427" s="46" t="s">
        <v>4851</v>
      </c>
      <c r="E427" s="46" t="s">
        <v>123</v>
      </c>
      <c r="F427" s="47">
        <v>-1746225</v>
      </c>
      <c r="G427" s="47">
        <v>-2694.2505525000001</v>
      </c>
      <c r="H427" s="47">
        <v>-0.09</v>
      </c>
      <c r="I427" s="46"/>
    </row>
    <row r="428" spans="2:9" s="2" customFormat="1" ht="13.5" x14ac:dyDescent="0.35">
      <c r="B428" s="46">
        <v>2219663</v>
      </c>
      <c r="C428" s="46" t="s">
        <v>5006</v>
      </c>
      <c r="D428" s="46" t="s">
        <v>4851</v>
      </c>
      <c r="E428" s="46" t="s">
        <v>123</v>
      </c>
      <c r="F428" s="47">
        <v>-710100</v>
      </c>
      <c r="G428" s="47">
        <v>-2692.3441499999999</v>
      </c>
      <c r="H428" s="47">
        <v>-0.09</v>
      </c>
      <c r="I428" s="46"/>
    </row>
    <row r="429" spans="2:9" s="2" customFormat="1" ht="13.5" x14ac:dyDescent="0.35">
      <c r="B429" s="46">
        <v>2219521</v>
      </c>
      <c r="C429" s="46" t="s">
        <v>5008</v>
      </c>
      <c r="D429" s="46" t="s">
        <v>4851</v>
      </c>
      <c r="E429" s="46" t="s">
        <v>131</v>
      </c>
      <c r="F429" s="47">
        <v>-92250</v>
      </c>
      <c r="G429" s="47">
        <v>-2673.9585000000002</v>
      </c>
      <c r="H429" s="47">
        <v>-0.09</v>
      </c>
      <c r="I429" s="46"/>
    </row>
    <row r="430" spans="2:9" s="2" customFormat="1" ht="13.5" x14ac:dyDescent="0.35">
      <c r="B430" s="46">
        <v>2219387</v>
      </c>
      <c r="C430" s="46" t="s">
        <v>5011</v>
      </c>
      <c r="D430" s="46" t="s">
        <v>4851</v>
      </c>
      <c r="E430" s="46" t="s">
        <v>164</v>
      </c>
      <c r="F430" s="47">
        <v>-516250</v>
      </c>
      <c r="G430" s="47">
        <v>-2628.2287500000002</v>
      </c>
      <c r="H430" s="47">
        <v>-0.09</v>
      </c>
      <c r="I430" s="46"/>
    </row>
    <row r="431" spans="2:9" s="2" customFormat="1" ht="13.5" x14ac:dyDescent="0.35">
      <c r="B431" s="46">
        <v>2219610</v>
      </c>
      <c r="C431" s="46" t="s">
        <v>5007</v>
      </c>
      <c r="D431" s="46" t="s">
        <v>4851</v>
      </c>
      <c r="E431" s="46" t="s">
        <v>200</v>
      </c>
      <c r="F431" s="47">
        <v>-2240000</v>
      </c>
      <c r="G431" s="47">
        <v>-2601.9839999999999</v>
      </c>
      <c r="H431" s="47">
        <v>-0.09</v>
      </c>
      <c r="I431" s="46"/>
    </row>
    <row r="432" spans="2:9" s="2" customFormat="1" ht="13.5" x14ac:dyDescent="0.35">
      <c r="B432" s="46">
        <v>2219664</v>
      </c>
      <c r="C432" s="46" t="s">
        <v>5014</v>
      </c>
      <c r="D432" s="46" t="s">
        <v>4851</v>
      </c>
      <c r="E432" s="46" t="s">
        <v>252</v>
      </c>
      <c r="F432" s="47">
        <v>-37680000</v>
      </c>
      <c r="G432" s="47">
        <v>-2596.152</v>
      </c>
      <c r="H432" s="47">
        <v>-0.08</v>
      </c>
      <c r="I432" s="46"/>
    </row>
    <row r="433" spans="2:9" s="2" customFormat="1" ht="13.5" x14ac:dyDescent="0.35">
      <c r="B433" s="46">
        <v>2219361</v>
      </c>
      <c r="C433" s="46" t="s">
        <v>5013</v>
      </c>
      <c r="D433" s="46" t="s">
        <v>4851</v>
      </c>
      <c r="E433" s="46" t="s">
        <v>82</v>
      </c>
      <c r="F433" s="47">
        <v>-108075</v>
      </c>
      <c r="G433" s="47">
        <v>-2589.4229624999998</v>
      </c>
      <c r="H433" s="47">
        <v>-0.08</v>
      </c>
      <c r="I433" s="46"/>
    </row>
    <row r="434" spans="2:9" s="2" customFormat="1" ht="13.5" x14ac:dyDescent="0.35">
      <c r="B434" s="46">
        <v>2219493</v>
      </c>
      <c r="C434" s="46" t="s">
        <v>5016</v>
      </c>
      <c r="D434" s="46" t="s">
        <v>4851</v>
      </c>
      <c r="E434" s="46" t="s">
        <v>344</v>
      </c>
      <c r="F434" s="47">
        <v>-426250</v>
      </c>
      <c r="G434" s="47">
        <v>-2572.2056250000001</v>
      </c>
      <c r="H434" s="47">
        <v>-0.08</v>
      </c>
      <c r="I434" s="46"/>
    </row>
    <row r="435" spans="2:9" s="2" customFormat="1" ht="13.5" x14ac:dyDescent="0.35">
      <c r="B435" s="46">
        <v>2219535</v>
      </c>
      <c r="C435" s="46" t="s">
        <v>5017</v>
      </c>
      <c r="D435" s="46" t="s">
        <v>4851</v>
      </c>
      <c r="E435" s="46" t="s">
        <v>115</v>
      </c>
      <c r="F435" s="47">
        <v>-199500</v>
      </c>
      <c r="G435" s="47">
        <v>-2537.0414999999998</v>
      </c>
      <c r="H435" s="47">
        <v>-0.08</v>
      </c>
      <c r="I435" s="46"/>
    </row>
    <row r="436" spans="2:9" s="2" customFormat="1" ht="13.5" x14ac:dyDescent="0.35">
      <c r="B436" s="46">
        <v>2219448</v>
      </c>
      <c r="C436" s="46" t="s">
        <v>4899</v>
      </c>
      <c r="D436" s="46" t="s">
        <v>4851</v>
      </c>
      <c r="E436" s="46" t="s">
        <v>86</v>
      </c>
      <c r="F436" s="47">
        <v>-361900</v>
      </c>
      <c r="G436" s="47">
        <v>-2486.9767999999999</v>
      </c>
      <c r="H436" s="47">
        <v>-0.08</v>
      </c>
      <c r="I436" s="46"/>
    </row>
    <row r="437" spans="2:9" s="2" customFormat="1" ht="13.5" x14ac:dyDescent="0.35">
      <c r="B437" s="46">
        <v>2219439</v>
      </c>
      <c r="C437" s="46" t="s">
        <v>4898</v>
      </c>
      <c r="D437" s="46" t="s">
        <v>4851</v>
      </c>
      <c r="E437" s="46" t="s">
        <v>135</v>
      </c>
      <c r="F437" s="47">
        <v>-311000</v>
      </c>
      <c r="G437" s="47">
        <v>-2462.1869999999999</v>
      </c>
      <c r="H437" s="47">
        <v>-0.08</v>
      </c>
      <c r="I437" s="46"/>
    </row>
    <row r="438" spans="2:9" s="2" customFormat="1" ht="13.5" x14ac:dyDescent="0.35">
      <c r="B438" s="46">
        <v>2219498</v>
      </c>
      <c r="C438" s="46" t="s">
        <v>5015</v>
      </c>
      <c r="D438" s="46" t="s">
        <v>4851</v>
      </c>
      <c r="E438" s="46" t="s">
        <v>145</v>
      </c>
      <c r="F438" s="47">
        <v>-88350</v>
      </c>
      <c r="G438" s="47">
        <v>-2455.7766000000001</v>
      </c>
      <c r="H438" s="47">
        <v>-0.08</v>
      </c>
      <c r="I438" s="46"/>
    </row>
    <row r="439" spans="2:9" s="2" customFormat="1" ht="13.5" x14ac:dyDescent="0.35">
      <c r="B439" s="46">
        <v>2219475</v>
      </c>
      <c r="C439" s="46" t="s">
        <v>5018</v>
      </c>
      <c r="D439" s="46" t="s">
        <v>4851</v>
      </c>
      <c r="E439" s="46" t="s">
        <v>86</v>
      </c>
      <c r="F439" s="47">
        <v>-210400</v>
      </c>
      <c r="G439" s="47">
        <v>-2427.2795999999998</v>
      </c>
      <c r="H439" s="47">
        <v>-0.08</v>
      </c>
      <c r="I439" s="46"/>
    </row>
    <row r="440" spans="2:9" s="2" customFormat="1" ht="13.5" x14ac:dyDescent="0.35">
      <c r="B440" s="46">
        <v>2219432</v>
      </c>
      <c r="C440" s="46" t="s">
        <v>5012</v>
      </c>
      <c r="D440" s="46" t="s">
        <v>4851</v>
      </c>
      <c r="E440" s="46" t="s">
        <v>50</v>
      </c>
      <c r="F440" s="47">
        <v>-30450</v>
      </c>
      <c r="G440" s="47">
        <v>-2398.1201999999998</v>
      </c>
      <c r="H440" s="47">
        <v>-0.08</v>
      </c>
      <c r="I440" s="46"/>
    </row>
    <row r="441" spans="2:9" s="2" customFormat="1" ht="13.5" x14ac:dyDescent="0.35">
      <c r="B441" s="46">
        <v>2219351</v>
      </c>
      <c r="C441" s="46" t="s">
        <v>5020</v>
      </c>
      <c r="D441" s="46" t="s">
        <v>4851</v>
      </c>
      <c r="E441" s="46" t="s">
        <v>50</v>
      </c>
      <c r="F441" s="47">
        <v>-584000</v>
      </c>
      <c r="G441" s="47">
        <v>-2276.14</v>
      </c>
      <c r="H441" s="47">
        <v>-7.0000000000000007E-2</v>
      </c>
      <c r="I441" s="46"/>
    </row>
    <row r="442" spans="2:9" s="2" customFormat="1" ht="13.5" x14ac:dyDescent="0.35">
      <c r="B442" s="46">
        <v>2219452</v>
      </c>
      <c r="C442" s="46" t="s">
        <v>5025</v>
      </c>
      <c r="D442" s="46" t="s">
        <v>4851</v>
      </c>
      <c r="E442" s="46" t="s">
        <v>131</v>
      </c>
      <c r="F442" s="47">
        <v>-173958</v>
      </c>
      <c r="G442" s="47">
        <v>-2259.1925460000002</v>
      </c>
      <c r="H442" s="47">
        <v>-7.0000000000000007E-2</v>
      </c>
      <c r="I442" s="46"/>
    </row>
    <row r="443" spans="2:9" s="2" customFormat="1" ht="13.5" x14ac:dyDescent="0.35">
      <c r="B443" s="46">
        <v>2219352</v>
      </c>
      <c r="C443" s="46" t="s">
        <v>5022</v>
      </c>
      <c r="D443" s="46" t="s">
        <v>4851</v>
      </c>
      <c r="E443" s="46" t="s">
        <v>171</v>
      </c>
      <c r="F443" s="47">
        <v>-68550</v>
      </c>
      <c r="G443" s="47">
        <v>-2240.2139999999999</v>
      </c>
      <c r="H443" s="47">
        <v>-7.0000000000000007E-2</v>
      </c>
      <c r="I443" s="46"/>
    </row>
    <row r="444" spans="2:9" s="2" customFormat="1" ht="13.5" x14ac:dyDescent="0.35">
      <c r="B444" s="46">
        <v>2219547</v>
      </c>
      <c r="C444" s="46" t="s">
        <v>5023</v>
      </c>
      <c r="D444" s="46" t="s">
        <v>4851</v>
      </c>
      <c r="E444" s="46" t="s">
        <v>82</v>
      </c>
      <c r="F444" s="47">
        <v>-24250</v>
      </c>
      <c r="G444" s="47">
        <v>-2192.5273750000001</v>
      </c>
      <c r="H444" s="47">
        <v>-7.0000000000000007E-2</v>
      </c>
      <c r="I444" s="46"/>
    </row>
    <row r="445" spans="2:9" s="2" customFormat="1" ht="13.5" x14ac:dyDescent="0.35">
      <c r="B445" s="46">
        <v>2219330</v>
      </c>
      <c r="C445" s="46" t="s">
        <v>4934</v>
      </c>
      <c r="D445" s="46" t="s">
        <v>4851</v>
      </c>
      <c r="E445" s="46" t="s">
        <v>86</v>
      </c>
      <c r="F445" s="47">
        <v>-120750</v>
      </c>
      <c r="G445" s="47">
        <v>-2169.696375</v>
      </c>
      <c r="H445" s="47">
        <v>-7.0000000000000007E-2</v>
      </c>
      <c r="I445" s="46"/>
    </row>
    <row r="446" spans="2:9" s="2" customFormat="1" ht="13.5" x14ac:dyDescent="0.35">
      <c r="B446" s="46">
        <v>2219357</v>
      </c>
      <c r="C446" s="46" t="s">
        <v>5019</v>
      </c>
      <c r="D446" s="46" t="s">
        <v>4851</v>
      </c>
      <c r="E446" s="46" t="s">
        <v>164</v>
      </c>
      <c r="F446" s="47">
        <v>-87675</v>
      </c>
      <c r="G446" s="47">
        <v>-2106.0850125000002</v>
      </c>
      <c r="H446" s="47">
        <v>-7.0000000000000007E-2</v>
      </c>
      <c r="I446" s="46"/>
    </row>
    <row r="447" spans="2:9" s="2" customFormat="1" ht="13.5" x14ac:dyDescent="0.35">
      <c r="B447" s="46">
        <v>2219517</v>
      </c>
      <c r="C447" s="46" t="s">
        <v>5021</v>
      </c>
      <c r="D447" s="46" t="s">
        <v>4851</v>
      </c>
      <c r="E447" s="46" t="s">
        <v>131</v>
      </c>
      <c r="F447" s="47">
        <v>-61125</v>
      </c>
      <c r="G447" s="47">
        <v>-2100.86625</v>
      </c>
      <c r="H447" s="47">
        <v>-7.0000000000000007E-2</v>
      </c>
      <c r="I447" s="46"/>
    </row>
    <row r="448" spans="2:9" s="2" customFormat="1" ht="13.5" x14ac:dyDescent="0.35">
      <c r="B448" s="46">
        <v>2219365</v>
      </c>
      <c r="C448" s="46" t="s">
        <v>5024</v>
      </c>
      <c r="D448" s="46" t="s">
        <v>4851</v>
      </c>
      <c r="E448" s="46" t="s">
        <v>93</v>
      </c>
      <c r="F448" s="47">
        <v>-338300</v>
      </c>
      <c r="G448" s="47">
        <v>-2083.7588500000002</v>
      </c>
      <c r="H448" s="47">
        <v>-7.0000000000000007E-2</v>
      </c>
      <c r="I448" s="46"/>
    </row>
    <row r="449" spans="2:9" s="2" customFormat="1" ht="13.5" x14ac:dyDescent="0.35">
      <c r="B449" s="46">
        <v>2219379</v>
      </c>
      <c r="C449" s="46" t="s">
        <v>4916</v>
      </c>
      <c r="D449" s="46" t="s">
        <v>4851</v>
      </c>
      <c r="E449" s="46" t="s">
        <v>93</v>
      </c>
      <c r="F449" s="47">
        <v>-590000</v>
      </c>
      <c r="G449" s="47">
        <v>-2026.355</v>
      </c>
      <c r="H449" s="47">
        <v>-7.0000000000000007E-2</v>
      </c>
      <c r="I449" s="46"/>
    </row>
    <row r="450" spans="2:9" s="2" customFormat="1" ht="13.5" x14ac:dyDescent="0.35">
      <c r="B450" s="46">
        <v>2219453</v>
      </c>
      <c r="C450" s="46" t="s">
        <v>4891</v>
      </c>
      <c r="D450" s="46" t="s">
        <v>4851</v>
      </c>
      <c r="E450" s="46" t="s">
        <v>93</v>
      </c>
      <c r="F450" s="47">
        <v>-112350</v>
      </c>
      <c r="G450" s="47">
        <v>-1954.10355</v>
      </c>
      <c r="H450" s="47">
        <v>-0.06</v>
      </c>
      <c r="I450" s="46"/>
    </row>
    <row r="451" spans="2:9" s="2" customFormat="1" ht="13.5" x14ac:dyDescent="0.35">
      <c r="B451" s="46">
        <v>2219561</v>
      </c>
      <c r="C451" s="46" t="s">
        <v>5026</v>
      </c>
      <c r="D451" s="46" t="s">
        <v>4851</v>
      </c>
      <c r="E451" s="46" t="s">
        <v>43</v>
      </c>
      <c r="F451" s="47">
        <v>-1285200</v>
      </c>
      <c r="G451" s="47">
        <v>-1903.50972</v>
      </c>
      <c r="H451" s="47">
        <v>-0.06</v>
      </c>
      <c r="I451" s="46"/>
    </row>
    <row r="452" spans="2:9" s="2" customFormat="1" ht="13.5" x14ac:dyDescent="0.35">
      <c r="B452" s="46">
        <v>2219356</v>
      </c>
      <c r="C452" s="46" t="s">
        <v>5029</v>
      </c>
      <c r="D452" s="46" t="s">
        <v>4851</v>
      </c>
      <c r="E452" s="46" t="s">
        <v>319</v>
      </c>
      <c r="F452" s="47">
        <v>-484000</v>
      </c>
      <c r="G452" s="47">
        <v>-1901.152</v>
      </c>
      <c r="H452" s="47">
        <v>-0.06</v>
      </c>
      <c r="I452" s="46"/>
    </row>
    <row r="453" spans="2:9" s="2" customFormat="1" ht="13.5" x14ac:dyDescent="0.35">
      <c r="B453" s="46">
        <v>2219601</v>
      </c>
      <c r="C453" s="46" t="s">
        <v>5027</v>
      </c>
      <c r="D453" s="46" t="s">
        <v>4851</v>
      </c>
      <c r="E453" s="46" t="s">
        <v>43</v>
      </c>
      <c r="F453" s="47">
        <v>-99550</v>
      </c>
      <c r="G453" s="47">
        <v>-1821.5659000000001</v>
      </c>
      <c r="H453" s="47">
        <v>-0.06</v>
      </c>
      <c r="I453" s="46"/>
    </row>
    <row r="454" spans="2:9" s="2" customFormat="1" ht="13.5" x14ac:dyDescent="0.35">
      <c r="B454" s="46">
        <v>2219711</v>
      </c>
      <c r="C454" s="46" t="s">
        <v>5028</v>
      </c>
      <c r="D454" s="46" t="s">
        <v>4851</v>
      </c>
      <c r="E454" s="46" t="s">
        <v>82</v>
      </c>
      <c r="F454" s="47">
        <v>-417000</v>
      </c>
      <c r="G454" s="47">
        <v>-1811.6565000000001</v>
      </c>
      <c r="H454" s="47">
        <v>-0.06</v>
      </c>
      <c r="I454" s="46"/>
    </row>
    <row r="455" spans="2:9" s="2" customFormat="1" ht="13.5" x14ac:dyDescent="0.35">
      <c r="B455" s="46">
        <v>2219506</v>
      </c>
      <c r="C455" s="46" t="s">
        <v>5030</v>
      </c>
      <c r="D455" s="46" t="s">
        <v>4851</v>
      </c>
      <c r="E455" s="46" t="s">
        <v>54</v>
      </c>
      <c r="F455" s="47">
        <v>-3895000</v>
      </c>
      <c r="G455" s="47">
        <v>-1767.9404999999999</v>
      </c>
      <c r="H455" s="47">
        <v>-0.06</v>
      </c>
      <c r="I455" s="46"/>
    </row>
    <row r="456" spans="2:9" s="2" customFormat="1" ht="13.5" x14ac:dyDescent="0.35">
      <c r="B456" s="46">
        <v>2219347</v>
      </c>
      <c r="C456" s="46" t="s">
        <v>4908</v>
      </c>
      <c r="D456" s="46" t="s">
        <v>4851</v>
      </c>
      <c r="E456" s="46" t="s">
        <v>78</v>
      </c>
      <c r="F456" s="47">
        <v>-1340625</v>
      </c>
      <c r="G456" s="47">
        <v>-1721.4965625</v>
      </c>
      <c r="H456" s="47">
        <v>-0.06</v>
      </c>
      <c r="I456" s="46"/>
    </row>
    <row r="457" spans="2:9" s="2" customFormat="1" ht="13.5" x14ac:dyDescent="0.35">
      <c r="B457" s="46">
        <v>2219467</v>
      </c>
      <c r="C457" s="46" t="s">
        <v>5036</v>
      </c>
      <c r="D457" s="46" t="s">
        <v>4851</v>
      </c>
      <c r="E457" s="46" t="s">
        <v>445</v>
      </c>
      <c r="F457" s="47">
        <v>-48750</v>
      </c>
      <c r="G457" s="47">
        <v>-1680.8025</v>
      </c>
      <c r="H457" s="47">
        <v>-0.05</v>
      </c>
      <c r="I457" s="46"/>
    </row>
    <row r="458" spans="2:9" s="2" customFormat="1" ht="13.5" x14ac:dyDescent="0.35">
      <c r="B458" s="46">
        <v>2219608</v>
      </c>
      <c r="C458" s="46" t="s">
        <v>5031</v>
      </c>
      <c r="D458" s="46" t="s">
        <v>4851</v>
      </c>
      <c r="E458" s="46" t="s">
        <v>202</v>
      </c>
      <c r="F458" s="47">
        <v>-235000</v>
      </c>
      <c r="G458" s="47">
        <v>-1642.415</v>
      </c>
      <c r="H458" s="47">
        <v>-0.05</v>
      </c>
      <c r="I458" s="46"/>
    </row>
    <row r="459" spans="2:9" s="2" customFormat="1" ht="13.5" x14ac:dyDescent="0.35">
      <c r="B459" s="46">
        <v>2219479</v>
      </c>
      <c r="C459" s="46" t="s">
        <v>4887</v>
      </c>
      <c r="D459" s="46" t="s">
        <v>4851</v>
      </c>
      <c r="E459" s="46" t="s">
        <v>93</v>
      </c>
      <c r="F459" s="47">
        <v>-182700</v>
      </c>
      <c r="G459" s="47">
        <v>-1623.7462499999999</v>
      </c>
      <c r="H459" s="47">
        <v>-0.05</v>
      </c>
      <c r="I459" s="46"/>
    </row>
    <row r="460" spans="2:9" s="2" customFormat="1" ht="13.5" x14ac:dyDescent="0.35">
      <c r="B460" s="46">
        <v>2219617</v>
      </c>
      <c r="C460" s="46" t="s">
        <v>5032</v>
      </c>
      <c r="D460" s="46" t="s">
        <v>4851</v>
      </c>
      <c r="E460" s="46" t="s">
        <v>145</v>
      </c>
      <c r="F460" s="47">
        <v>-439200</v>
      </c>
      <c r="G460" s="47">
        <v>-1595.8332</v>
      </c>
      <c r="H460" s="47">
        <v>-0.05</v>
      </c>
      <c r="I460" s="46"/>
    </row>
    <row r="461" spans="2:9" s="2" customFormat="1" ht="13.5" x14ac:dyDescent="0.35">
      <c r="B461" s="46">
        <v>2219705</v>
      </c>
      <c r="C461" s="46" t="s">
        <v>5034</v>
      </c>
      <c r="D461" s="46" t="s">
        <v>4851</v>
      </c>
      <c r="E461" s="46" t="s">
        <v>1113</v>
      </c>
      <c r="F461" s="47">
        <v>-396900</v>
      </c>
      <c r="G461" s="47">
        <v>-1594.7442000000001</v>
      </c>
      <c r="H461" s="47">
        <v>-0.05</v>
      </c>
      <c r="I461" s="46"/>
    </row>
    <row r="462" spans="2:9" s="2" customFormat="1" ht="13.5" x14ac:dyDescent="0.35">
      <c r="B462" s="46">
        <v>2219527</v>
      </c>
      <c r="C462" s="46" t="s">
        <v>5035</v>
      </c>
      <c r="D462" s="46" t="s">
        <v>4851</v>
      </c>
      <c r="E462" s="46" t="s">
        <v>123</v>
      </c>
      <c r="F462" s="47">
        <v>-1868800</v>
      </c>
      <c r="G462" s="47">
        <v>-1541.0124800000001</v>
      </c>
      <c r="H462" s="47">
        <v>-0.05</v>
      </c>
      <c r="I462" s="46"/>
    </row>
    <row r="463" spans="2:9" s="2" customFormat="1" ht="13.5" x14ac:dyDescent="0.35">
      <c r="B463" s="46">
        <v>2219500</v>
      </c>
      <c r="C463" s="46" t="s">
        <v>5037</v>
      </c>
      <c r="D463" s="46" t="s">
        <v>4851</v>
      </c>
      <c r="E463" s="46" t="s">
        <v>82</v>
      </c>
      <c r="F463" s="47">
        <v>-756600</v>
      </c>
      <c r="G463" s="47">
        <v>-1517.5882799999999</v>
      </c>
      <c r="H463" s="47">
        <v>-0.05</v>
      </c>
      <c r="I463" s="46"/>
    </row>
    <row r="464" spans="2:9" s="2" customFormat="1" ht="13.5" x14ac:dyDescent="0.35">
      <c r="B464" s="46">
        <v>2219682</v>
      </c>
      <c r="C464" s="46" t="s">
        <v>5033</v>
      </c>
      <c r="D464" s="46" t="s">
        <v>4851</v>
      </c>
      <c r="E464" s="46" t="s">
        <v>1132</v>
      </c>
      <c r="F464" s="47">
        <v>-64200</v>
      </c>
      <c r="G464" s="47">
        <v>-1501.4132999999999</v>
      </c>
      <c r="H464" s="47">
        <v>-0.05</v>
      </c>
      <c r="I464" s="46"/>
    </row>
    <row r="465" spans="2:9" s="2" customFormat="1" ht="13.5" x14ac:dyDescent="0.35">
      <c r="B465" s="46">
        <v>2219381</v>
      </c>
      <c r="C465" s="46" t="s">
        <v>5038</v>
      </c>
      <c r="D465" s="46" t="s">
        <v>4851</v>
      </c>
      <c r="E465" s="46" t="s">
        <v>93</v>
      </c>
      <c r="F465" s="47">
        <v>-30600</v>
      </c>
      <c r="G465" s="47">
        <v>-1501.4042999999999</v>
      </c>
      <c r="H465" s="47">
        <v>-0.05</v>
      </c>
      <c r="I465" s="46"/>
    </row>
    <row r="466" spans="2:9" s="2" customFormat="1" ht="13.5" x14ac:dyDescent="0.35">
      <c r="B466" s="46">
        <v>2219788</v>
      </c>
      <c r="C466" s="46" t="s">
        <v>5045</v>
      </c>
      <c r="D466" s="46" t="s">
        <v>4851</v>
      </c>
      <c r="E466" s="46" t="s">
        <v>319</v>
      </c>
      <c r="F466" s="47">
        <v>-11700</v>
      </c>
      <c r="G466" s="47">
        <v>-1316.0862</v>
      </c>
      <c r="H466" s="47">
        <v>-0.04</v>
      </c>
      <c r="I466" s="46"/>
    </row>
    <row r="467" spans="2:9" s="2" customFormat="1" ht="13.5" x14ac:dyDescent="0.35">
      <c r="B467" s="46">
        <v>2219513</v>
      </c>
      <c r="C467" s="46" t="s">
        <v>5043</v>
      </c>
      <c r="D467" s="46" t="s">
        <v>4851</v>
      </c>
      <c r="E467" s="46" t="s">
        <v>43</v>
      </c>
      <c r="F467" s="47">
        <v>-234650</v>
      </c>
      <c r="G467" s="47">
        <v>-1266.2887250000001</v>
      </c>
      <c r="H467" s="47">
        <v>-0.04</v>
      </c>
      <c r="I467" s="46"/>
    </row>
    <row r="468" spans="2:9" s="2" customFormat="1" ht="13.5" x14ac:dyDescent="0.35">
      <c r="B468" s="46">
        <v>2219391</v>
      </c>
      <c r="C468" s="46" t="s">
        <v>4907</v>
      </c>
      <c r="D468" s="46" t="s">
        <v>4851</v>
      </c>
      <c r="E468" s="46" t="s">
        <v>131</v>
      </c>
      <c r="F468" s="47">
        <v>-24500</v>
      </c>
      <c r="G468" s="47">
        <v>-1266.258</v>
      </c>
      <c r="H468" s="47">
        <v>-0.04</v>
      </c>
      <c r="I468" s="46"/>
    </row>
    <row r="469" spans="2:9" s="2" customFormat="1" ht="13.5" x14ac:dyDescent="0.35">
      <c r="B469" s="46">
        <v>2219414</v>
      </c>
      <c r="C469" s="46" t="s">
        <v>4858</v>
      </c>
      <c r="D469" s="46" t="s">
        <v>4851</v>
      </c>
      <c r="E469" s="46" t="s">
        <v>104</v>
      </c>
      <c r="F469" s="47">
        <v>-716250</v>
      </c>
      <c r="G469" s="47">
        <v>-1264.1096250000001</v>
      </c>
      <c r="H469" s="47">
        <v>-0.04</v>
      </c>
      <c r="I469" s="46"/>
    </row>
    <row r="470" spans="2:9" s="2" customFormat="1" ht="13.5" x14ac:dyDescent="0.35">
      <c r="B470" s="46">
        <v>2219589</v>
      </c>
      <c r="C470" s="46" t="s">
        <v>5039</v>
      </c>
      <c r="D470" s="46" t="s">
        <v>4851</v>
      </c>
      <c r="E470" s="46" t="s">
        <v>542</v>
      </c>
      <c r="F470" s="47">
        <v>-100000</v>
      </c>
      <c r="G470" s="47">
        <v>-1195.1500000000001</v>
      </c>
      <c r="H470" s="47">
        <v>-0.04</v>
      </c>
      <c r="I470" s="46"/>
    </row>
    <row r="471" spans="2:9" s="2" customFormat="1" ht="13.5" x14ac:dyDescent="0.35">
      <c r="B471" s="46">
        <v>2219456</v>
      </c>
      <c r="C471" s="46" t="s">
        <v>5044</v>
      </c>
      <c r="D471" s="46" t="s">
        <v>4851</v>
      </c>
      <c r="E471" s="46" t="s">
        <v>43</v>
      </c>
      <c r="F471" s="47">
        <v>-680000</v>
      </c>
      <c r="G471" s="47">
        <v>-1187.348</v>
      </c>
      <c r="H471" s="47">
        <v>-0.04</v>
      </c>
      <c r="I471" s="46"/>
    </row>
    <row r="472" spans="2:9" s="2" customFormat="1" ht="13.5" x14ac:dyDescent="0.35">
      <c r="B472" s="46">
        <v>2219644</v>
      </c>
      <c r="C472" s="46" t="s">
        <v>5040</v>
      </c>
      <c r="D472" s="46" t="s">
        <v>4851</v>
      </c>
      <c r="E472" s="46" t="s">
        <v>160</v>
      </c>
      <c r="F472" s="47">
        <v>-48400</v>
      </c>
      <c r="G472" s="47">
        <v>-1141.8527999999999</v>
      </c>
      <c r="H472" s="47">
        <v>-0.04</v>
      </c>
      <c r="I472" s="46"/>
    </row>
    <row r="473" spans="2:9" s="2" customFormat="1" ht="13.5" x14ac:dyDescent="0.35">
      <c r="B473" s="46">
        <v>2219676</v>
      </c>
      <c r="C473" s="46" t="s">
        <v>5041</v>
      </c>
      <c r="D473" s="46" t="s">
        <v>4851</v>
      </c>
      <c r="E473" s="46" t="s">
        <v>252</v>
      </c>
      <c r="F473" s="47">
        <v>-333200</v>
      </c>
      <c r="G473" s="47">
        <v>-1126.5491999999999</v>
      </c>
      <c r="H473" s="47">
        <v>-0.04</v>
      </c>
      <c r="I473" s="46"/>
    </row>
    <row r="474" spans="2:9" s="2" customFormat="1" ht="13.5" x14ac:dyDescent="0.35">
      <c r="B474" s="46">
        <v>2219785</v>
      </c>
      <c r="C474" s="46" t="s">
        <v>5042</v>
      </c>
      <c r="D474" s="46" t="s">
        <v>4851</v>
      </c>
      <c r="E474" s="46" t="s">
        <v>82</v>
      </c>
      <c r="F474" s="47">
        <v>-331700</v>
      </c>
      <c r="G474" s="47">
        <v>-1090.1320499999999</v>
      </c>
      <c r="H474" s="47">
        <v>-0.04</v>
      </c>
      <c r="I474" s="46"/>
    </row>
    <row r="475" spans="2:9" s="2" customFormat="1" ht="13.5" x14ac:dyDescent="0.35">
      <c r="B475" s="46">
        <v>2219538</v>
      </c>
      <c r="C475" s="46" t="s">
        <v>5051</v>
      </c>
      <c r="D475" s="46" t="s">
        <v>4851</v>
      </c>
      <c r="E475" s="46" t="s">
        <v>54</v>
      </c>
      <c r="F475" s="47">
        <v>-1281800</v>
      </c>
      <c r="G475" s="47">
        <v>-1051.076</v>
      </c>
      <c r="H475" s="47">
        <v>-0.03</v>
      </c>
      <c r="I475" s="46"/>
    </row>
    <row r="476" spans="2:9" s="2" customFormat="1" ht="13.5" x14ac:dyDescent="0.35">
      <c r="B476" s="46">
        <v>2219797</v>
      </c>
      <c r="C476" s="46" t="s">
        <v>5056</v>
      </c>
      <c r="D476" s="46" t="s">
        <v>4851</v>
      </c>
      <c r="E476" s="46" t="s">
        <v>82</v>
      </c>
      <c r="F476" s="47">
        <v>-117000</v>
      </c>
      <c r="G476" s="47">
        <v>-1037.3219999999999</v>
      </c>
      <c r="H476" s="47">
        <v>-0.03</v>
      </c>
      <c r="I476" s="46"/>
    </row>
    <row r="477" spans="2:9" s="2" customFormat="1" ht="13.5" x14ac:dyDescent="0.35">
      <c r="B477" s="46">
        <v>2219528</v>
      </c>
      <c r="C477" s="46" t="s">
        <v>4925</v>
      </c>
      <c r="D477" s="46" t="s">
        <v>4851</v>
      </c>
      <c r="E477" s="46" t="s">
        <v>127</v>
      </c>
      <c r="F477" s="47">
        <v>-492000</v>
      </c>
      <c r="G477" s="47">
        <v>-994.57799999999997</v>
      </c>
      <c r="H477" s="47">
        <v>-0.03</v>
      </c>
      <c r="I477" s="46"/>
    </row>
    <row r="478" spans="2:9" s="2" customFormat="1" ht="13.5" x14ac:dyDescent="0.35">
      <c r="B478" s="46">
        <v>2219646</v>
      </c>
      <c r="C478" s="46" t="s">
        <v>5049</v>
      </c>
      <c r="D478" s="46" t="s">
        <v>4851</v>
      </c>
      <c r="E478" s="46" t="s">
        <v>82</v>
      </c>
      <c r="F478" s="47">
        <v>-529200</v>
      </c>
      <c r="G478" s="47">
        <v>-989.23356000000001</v>
      </c>
      <c r="H478" s="47">
        <v>-0.03</v>
      </c>
      <c r="I478" s="46"/>
    </row>
    <row r="479" spans="2:9" s="2" customFormat="1" ht="13.5" x14ac:dyDescent="0.35">
      <c r="B479" s="46">
        <v>2219678</v>
      </c>
      <c r="C479" s="46" t="s">
        <v>5050</v>
      </c>
      <c r="D479" s="46" t="s">
        <v>4851</v>
      </c>
      <c r="E479" s="46" t="s">
        <v>82</v>
      </c>
      <c r="F479" s="47">
        <v>-223600</v>
      </c>
      <c r="G479" s="47">
        <v>-938.11379999999997</v>
      </c>
      <c r="H479" s="47">
        <v>-0.03</v>
      </c>
      <c r="I479" s="46"/>
    </row>
    <row r="480" spans="2:9" s="2" customFormat="1" ht="13.5" x14ac:dyDescent="0.35">
      <c r="B480" s="46">
        <v>2219572</v>
      </c>
      <c r="C480" s="46" t="s">
        <v>5047</v>
      </c>
      <c r="D480" s="46" t="s">
        <v>4851</v>
      </c>
      <c r="E480" s="46" t="s">
        <v>71</v>
      </c>
      <c r="F480" s="47">
        <v>-33250</v>
      </c>
      <c r="G480" s="47">
        <v>-896.37012500000003</v>
      </c>
      <c r="H480" s="47">
        <v>-0.03</v>
      </c>
      <c r="I480" s="46"/>
    </row>
    <row r="481" spans="2:9" s="2" customFormat="1" ht="13.5" x14ac:dyDescent="0.35">
      <c r="B481" s="46">
        <v>2219454</v>
      </c>
      <c r="C481" s="46" t="s">
        <v>5053</v>
      </c>
      <c r="D481" s="46" t="s">
        <v>4851</v>
      </c>
      <c r="E481" s="46" t="s">
        <v>71</v>
      </c>
      <c r="F481" s="47">
        <v>-16450</v>
      </c>
      <c r="G481" s="47">
        <v>-884.73035000000004</v>
      </c>
      <c r="H481" s="47">
        <v>-0.03</v>
      </c>
      <c r="I481" s="46"/>
    </row>
    <row r="482" spans="2:9" s="2" customFormat="1" ht="13.5" x14ac:dyDescent="0.35">
      <c r="B482" s="46">
        <v>2219504</v>
      </c>
      <c r="C482" s="46" t="s">
        <v>5054</v>
      </c>
      <c r="D482" s="46" t="s">
        <v>4851</v>
      </c>
      <c r="E482" s="46" t="s">
        <v>252</v>
      </c>
      <c r="F482" s="47">
        <v>-1079000</v>
      </c>
      <c r="G482" s="47">
        <v>-857.80499999999995</v>
      </c>
      <c r="H482" s="47">
        <v>-0.03</v>
      </c>
      <c r="I482" s="46"/>
    </row>
    <row r="483" spans="2:9" s="2" customFormat="1" ht="13.5" x14ac:dyDescent="0.35">
      <c r="B483" s="46">
        <v>2219645</v>
      </c>
      <c r="C483" s="46" t="s">
        <v>5048</v>
      </c>
      <c r="D483" s="46" t="s">
        <v>4851</v>
      </c>
      <c r="E483" s="46" t="s">
        <v>71</v>
      </c>
      <c r="F483" s="47">
        <v>-7100</v>
      </c>
      <c r="G483" s="47">
        <v>-824.26385000000005</v>
      </c>
      <c r="H483" s="47">
        <v>-0.03</v>
      </c>
      <c r="I483" s="46"/>
    </row>
    <row r="484" spans="2:9" s="2" customFormat="1" ht="13.5" x14ac:dyDescent="0.35">
      <c r="B484" s="46">
        <v>2219568</v>
      </c>
      <c r="C484" s="46" t="s">
        <v>5046</v>
      </c>
      <c r="D484" s="46" t="s">
        <v>4851</v>
      </c>
      <c r="E484" s="46" t="s">
        <v>119</v>
      </c>
      <c r="F484" s="47">
        <v>-372750</v>
      </c>
      <c r="G484" s="47">
        <v>-812.70682499999998</v>
      </c>
      <c r="H484" s="47">
        <v>-0.03</v>
      </c>
      <c r="I484" s="46"/>
    </row>
    <row r="485" spans="2:9" s="2" customFormat="1" ht="13.5" x14ac:dyDescent="0.35">
      <c r="B485" s="46">
        <v>2219449</v>
      </c>
      <c r="C485" s="46" t="s">
        <v>5052</v>
      </c>
      <c r="D485" s="46" t="s">
        <v>4851</v>
      </c>
      <c r="E485" s="46" t="s">
        <v>82</v>
      </c>
      <c r="F485" s="47">
        <v>-286000</v>
      </c>
      <c r="G485" s="47">
        <v>-807.80700000000002</v>
      </c>
      <c r="H485" s="47">
        <v>-0.03</v>
      </c>
      <c r="I485" s="46"/>
    </row>
    <row r="486" spans="2:9" s="2" customFormat="1" ht="13.5" x14ac:dyDescent="0.35">
      <c r="B486" s="46">
        <v>2219505</v>
      </c>
      <c r="C486" s="46" t="s">
        <v>5055</v>
      </c>
      <c r="D486" s="46" t="s">
        <v>4851</v>
      </c>
      <c r="E486" s="46" t="s">
        <v>160</v>
      </c>
      <c r="F486" s="47">
        <v>-165850</v>
      </c>
      <c r="G486" s="47">
        <v>-774.35365000000002</v>
      </c>
      <c r="H486" s="47">
        <v>-0.03</v>
      </c>
      <c r="I486" s="46"/>
    </row>
    <row r="487" spans="2:9" s="2" customFormat="1" ht="13.5" x14ac:dyDescent="0.35">
      <c r="B487" s="46">
        <v>2219673</v>
      </c>
      <c r="C487" s="46" t="s">
        <v>5062</v>
      </c>
      <c r="D487" s="46" t="s">
        <v>4851</v>
      </c>
      <c r="E487" s="46" t="s">
        <v>411</v>
      </c>
      <c r="F487" s="47">
        <v>-271425</v>
      </c>
      <c r="G487" s="47">
        <v>-676.25538749999998</v>
      </c>
      <c r="H487" s="47">
        <v>-0.02</v>
      </c>
      <c r="I487" s="46"/>
    </row>
    <row r="488" spans="2:9" s="2" customFormat="1" ht="13.5" x14ac:dyDescent="0.35">
      <c r="B488" s="46">
        <v>2219622</v>
      </c>
      <c r="C488" s="46" t="s">
        <v>5059</v>
      </c>
      <c r="D488" s="46" t="s">
        <v>4851</v>
      </c>
      <c r="E488" s="46" t="s">
        <v>164</v>
      </c>
      <c r="F488" s="47">
        <v>-125000</v>
      </c>
      <c r="G488" s="47">
        <v>-640.8125</v>
      </c>
      <c r="H488" s="47">
        <v>-0.02</v>
      </c>
      <c r="I488" s="46"/>
    </row>
    <row r="489" spans="2:9" s="2" customFormat="1" ht="13.5" x14ac:dyDescent="0.35">
      <c r="B489" s="46">
        <v>2219529</v>
      </c>
      <c r="C489" s="46" t="s">
        <v>4929</v>
      </c>
      <c r="D489" s="46" t="s">
        <v>4851</v>
      </c>
      <c r="E489" s="46" t="s">
        <v>145</v>
      </c>
      <c r="F489" s="47">
        <v>-133300</v>
      </c>
      <c r="G489" s="47">
        <v>-614.31304999999998</v>
      </c>
      <c r="H489" s="47">
        <v>-0.02</v>
      </c>
      <c r="I489" s="46"/>
    </row>
    <row r="490" spans="2:9" s="2" customFormat="1" ht="13.5" x14ac:dyDescent="0.35">
      <c r="B490" s="46">
        <v>2219632</v>
      </c>
      <c r="C490" s="46" t="s">
        <v>5060</v>
      </c>
      <c r="D490" s="46" t="s">
        <v>4851</v>
      </c>
      <c r="E490" s="46" t="s">
        <v>43</v>
      </c>
      <c r="F490" s="47">
        <v>-632000</v>
      </c>
      <c r="G490" s="47">
        <v>-613.16639999999995</v>
      </c>
      <c r="H490" s="47">
        <v>-0.02</v>
      </c>
      <c r="I490" s="46"/>
    </row>
    <row r="491" spans="2:9" s="2" customFormat="1" ht="13.5" x14ac:dyDescent="0.35">
      <c r="B491" s="46">
        <v>2219718</v>
      </c>
      <c r="C491" s="46" t="s">
        <v>5068</v>
      </c>
      <c r="D491" s="46" t="s">
        <v>4851</v>
      </c>
      <c r="E491" s="46" t="s">
        <v>43</v>
      </c>
      <c r="F491" s="47">
        <v>-44100</v>
      </c>
      <c r="G491" s="47">
        <v>-601.50194999999997</v>
      </c>
      <c r="H491" s="47">
        <v>-0.02</v>
      </c>
      <c r="I491" s="46"/>
    </row>
    <row r="492" spans="2:9" s="2" customFormat="1" ht="13.5" x14ac:dyDescent="0.35">
      <c r="B492" s="46">
        <v>2219332</v>
      </c>
      <c r="C492" s="46" t="s">
        <v>5064</v>
      </c>
      <c r="D492" s="46" t="s">
        <v>4851</v>
      </c>
      <c r="E492" s="46" t="s">
        <v>145</v>
      </c>
      <c r="F492" s="47">
        <v>-23400</v>
      </c>
      <c r="G492" s="47">
        <v>-598.72410000000002</v>
      </c>
      <c r="H492" s="47">
        <v>-0.02</v>
      </c>
      <c r="I492" s="46"/>
    </row>
    <row r="493" spans="2:9" s="2" customFormat="1" ht="13.5" x14ac:dyDescent="0.35">
      <c r="B493" s="46">
        <v>2219396</v>
      </c>
      <c r="C493" s="46" t="s">
        <v>5067</v>
      </c>
      <c r="D493" s="46" t="s">
        <v>4851</v>
      </c>
      <c r="E493" s="46" t="s">
        <v>156</v>
      </c>
      <c r="F493" s="47">
        <v>-36050</v>
      </c>
      <c r="G493" s="47">
        <v>-590.30072500000006</v>
      </c>
      <c r="H493" s="47">
        <v>-0.02</v>
      </c>
      <c r="I493" s="46"/>
    </row>
    <row r="494" spans="2:9" s="2" customFormat="1" ht="13.5" x14ac:dyDescent="0.35">
      <c r="B494" s="46">
        <v>2219798</v>
      </c>
      <c r="C494" s="46" t="s">
        <v>5063</v>
      </c>
      <c r="D494" s="46" t="s">
        <v>4851</v>
      </c>
      <c r="E494" s="46" t="s">
        <v>119</v>
      </c>
      <c r="F494" s="47">
        <v>-335400</v>
      </c>
      <c r="G494" s="47">
        <v>-549.92183999999997</v>
      </c>
      <c r="H494" s="47">
        <v>-0.02</v>
      </c>
      <c r="I494" s="46"/>
    </row>
    <row r="495" spans="2:9" s="2" customFormat="1" ht="13.5" x14ac:dyDescent="0.35">
      <c r="B495" s="46">
        <v>2219569</v>
      </c>
      <c r="C495" s="46" t="s">
        <v>5058</v>
      </c>
      <c r="D495" s="46" t="s">
        <v>4851</v>
      </c>
      <c r="E495" s="46" t="s">
        <v>123</v>
      </c>
      <c r="F495" s="47">
        <v>-150000</v>
      </c>
      <c r="G495" s="47">
        <v>-541.95000000000005</v>
      </c>
      <c r="H495" s="47">
        <v>-0.02</v>
      </c>
      <c r="I495" s="46"/>
    </row>
    <row r="496" spans="2:9" s="2" customFormat="1" ht="13.5" x14ac:dyDescent="0.35">
      <c r="B496" s="46">
        <v>2219393</v>
      </c>
      <c r="C496" s="46" t="s">
        <v>5066</v>
      </c>
      <c r="D496" s="46" t="s">
        <v>4851</v>
      </c>
      <c r="E496" s="46" t="s">
        <v>67</v>
      </c>
      <c r="F496" s="47">
        <v>-60350</v>
      </c>
      <c r="G496" s="47">
        <v>-541.58090000000004</v>
      </c>
      <c r="H496" s="47">
        <v>-0.02</v>
      </c>
      <c r="I496" s="46"/>
    </row>
    <row r="497" spans="2:9" s="2" customFormat="1" ht="13.5" x14ac:dyDescent="0.35">
      <c r="B497" s="46">
        <v>2219375</v>
      </c>
      <c r="C497" s="46" t="s">
        <v>5065</v>
      </c>
      <c r="D497" s="46" t="s">
        <v>4851</v>
      </c>
      <c r="E497" s="46" t="s">
        <v>160</v>
      </c>
      <c r="F497" s="47">
        <v>-3800</v>
      </c>
      <c r="G497" s="47">
        <v>-503.86860000000001</v>
      </c>
      <c r="H497" s="47">
        <v>-0.02</v>
      </c>
      <c r="I497" s="46"/>
    </row>
    <row r="498" spans="2:9" s="2" customFormat="1" ht="13.5" x14ac:dyDescent="0.35">
      <c r="B498" s="46">
        <v>2219668</v>
      </c>
      <c r="C498" s="46" t="s">
        <v>5061</v>
      </c>
      <c r="D498" s="46" t="s">
        <v>4851</v>
      </c>
      <c r="E498" s="46" t="s">
        <v>200</v>
      </c>
      <c r="F498" s="47">
        <v>-302500</v>
      </c>
      <c r="G498" s="47">
        <v>-471.96050000000002</v>
      </c>
      <c r="H498" s="47">
        <v>-0.02</v>
      </c>
      <c r="I498" s="46"/>
    </row>
    <row r="499" spans="2:9" s="2" customFormat="1" ht="13.5" x14ac:dyDescent="0.35">
      <c r="B499" s="46">
        <v>2219559</v>
      </c>
      <c r="C499" s="46" t="s">
        <v>5057</v>
      </c>
      <c r="D499" s="46" t="s">
        <v>4851</v>
      </c>
      <c r="E499" s="46" t="s">
        <v>252</v>
      </c>
      <c r="F499" s="47">
        <v>-29000</v>
      </c>
      <c r="G499" s="47">
        <v>-462.79649999999998</v>
      </c>
      <c r="H499" s="47">
        <v>-0.02</v>
      </c>
      <c r="I499" s="46"/>
    </row>
    <row r="500" spans="2:9" s="2" customFormat="1" ht="13.5" x14ac:dyDescent="0.35">
      <c r="B500" s="46">
        <v>2219362</v>
      </c>
      <c r="C500" s="46" t="s">
        <v>5085</v>
      </c>
      <c r="D500" s="46" t="s">
        <v>4851</v>
      </c>
      <c r="E500" s="46" t="s">
        <v>319</v>
      </c>
      <c r="F500" s="47">
        <v>-14625</v>
      </c>
      <c r="G500" s="47">
        <v>-432.13218749999999</v>
      </c>
      <c r="H500" s="47">
        <v>-0.01</v>
      </c>
      <c r="I500" s="46"/>
    </row>
    <row r="501" spans="2:9" s="2" customFormat="1" ht="13.5" x14ac:dyDescent="0.35">
      <c r="B501" s="46">
        <v>2219677</v>
      </c>
      <c r="C501" s="46" t="s">
        <v>5080</v>
      </c>
      <c r="D501" s="46" t="s">
        <v>4851</v>
      </c>
      <c r="E501" s="46" t="s">
        <v>445</v>
      </c>
      <c r="F501" s="47">
        <v>-63685</v>
      </c>
      <c r="G501" s="47">
        <v>-408.50743249999999</v>
      </c>
      <c r="H501" s="47">
        <v>-0.01</v>
      </c>
      <c r="I501" s="46"/>
    </row>
    <row r="502" spans="2:9" s="2" customFormat="1" ht="13.5" x14ac:dyDescent="0.35">
      <c r="B502" s="46">
        <v>2219629</v>
      </c>
      <c r="C502" s="46" t="s">
        <v>5074</v>
      </c>
      <c r="D502" s="46" t="s">
        <v>4851</v>
      </c>
      <c r="E502" s="46" t="s">
        <v>93</v>
      </c>
      <c r="F502" s="47">
        <v>-34100</v>
      </c>
      <c r="G502" s="47">
        <v>-400.29989999999998</v>
      </c>
      <c r="H502" s="47">
        <v>-0.01</v>
      </c>
      <c r="I502" s="46"/>
    </row>
    <row r="503" spans="2:9" s="2" customFormat="1" ht="13.5" x14ac:dyDescent="0.35">
      <c r="B503" s="46">
        <v>2219656</v>
      </c>
      <c r="C503" s="46" t="s">
        <v>5077</v>
      </c>
      <c r="D503" s="46" t="s">
        <v>4851</v>
      </c>
      <c r="E503" s="46" t="s">
        <v>97</v>
      </c>
      <c r="F503" s="47">
        <v>-17100</v>
      </c>
      <c r="G503" s="47">
        <v>-390.57254999999998</v>
      </c>
      <c r="H503" s="47">
        <v>-0.01</v>
      </c>
      <c r="I503" s="46"/>
    </row>
    <row r="504" spans="2:9" s="2" customFormat="1" ht="13.5" x14ac:dyDescent="0.35">
      <c r="B504" s="46">
        <v>2219502</v>
      </c>
      <c r="C504" s="46" t="s">
        <v>5090</v>
      </c>
      <c r="D504" s="46" t="s">
        <v>4851</v>
      </c>
      <c r="E504" s="46" t="s">
        <v>43</v>
      </c>
      <c r="F504" s="47">
        <v>-269925</v>
      </c>
      <c r="G504" s="47">
        <v>-340.94226750000001</v>
      </c>
      <c r="H504" s="47">
        <v>-0.01</v>
      </c>
      <c r="I504" s="46"/>
    </row>
    <row r="505" spans="2:9" s="2" customFormat="1" ht="13.5" x14ac:dyDescent="0.35">
      <c r="B505" s="46">
        <v>2219660</v>
      </c>
      <c r="C505" s="46" t="s">
        <v>5078</v>
      </c>
      <c r="D505" s="46" t="s">
        <v>4851</v>
      </c>
      <c r="E505" s="46" t="s">
        <v>82</v>
      </c>
      <c r="F505" s="47">
        <v>-50250</v>
      </c>
      <c r="G505" s="47">
        <v>-334.06200000000001</v>
      </c>
      <c r="H505" s="47">
        <v>-0.01</v>
      </c>
      <c r="I505" s="46"/>
    </row>
    <row r="506" spans="2:9" s="2" customFormat="1" ht="13.5" x14ac:dyDescent="0.35">
      <c r="B506" s="46">
        <v>2219541</v>
      </c>
      <c r="C506" s="46" t="s">
        <v>5070</v>
      </c>
      <c r="D506" s="46" t="s">
        <v>4851</v>
      </c>
      <c r="E506" s="46" t="s">
        <v>156</v>
      </c>
      <c r="F506" s="47">
        <v>-19250</v>
      </c>
      <c r="G506" s="47">
        <v>-318.09662500000002</v>
      </c>
      <c r="H506" s="47">
        <v>-0.01</v>
      </c>
      <c r="I506" s="46"/>
    </row>
    <row r="507" spans="2:9" s="2" customFormat="1" ht="13.5" x14ac:dyDescent="0.35">
      <c r="B507" s="46">
        <v>2219551</v>
      </c>
      <c r="C507" s="46" t="s">
        <v>5069</v>
      </c>
      <c r="D507" s="46" t="s">
        <v>4851</v>
      </c>
      <c r="E507" s="46" t="s">
        <v>2094</v>
      </c>
      <c r="F507" s="47">
        <v>-67850</v>
      </c>
      <c r="G507" s="47">
        <v>-317.504075</v>
      </c>
      <c r="H507" s="47">
        <v>-0.01</v>
      </c>
      <c r="I507" s="46"/>
    </row>
    <row r="508" spans="2:9" s="2" customFormat="1" ht="13.5" x14ac:dyDescent="0.35">
      <c r="B508" s="46">
        <v>2219457</v>
      </c>
      <c r="C508" s="46" t="s">
        <v>5086</v>
      </c>
      <c r="D508" s="46" t="s">
        <v>4851</v>
      </c>
      <c r="E508" s="46" t="s">
        <v>319</v>
      </c>
      <c r="F508" s="47">
        <v>-15300</v>
      </c>
      <c r="G508" s="47">
        <v>-304.89839999999998</v>
      </c>
      <c r="H508" s="47">
        <v>-0.01</v>
      </c>
      <c r="I508" s="46"/>
    </row>
    <row r="509" spans="2:9" s="2" customFormat="1" ht="13.5" x14ac:dyDescent="0.35">
      <c r="B509" s="46">
        <v>2219642</v>
      </c>
      <c r="C509" s="46" t="s">
        <v>5076</v>
      </c>
      <c r="D509" s="46" t="s">
        <v>4851</v>
      </c>
      <c r="E509" s="46" t="s">
        <v>104</v>
      </c>
      <c r="F509" s="47">
        <v>-43400</v>
      </c>
      <c r="G509" s="47">
        <v>-299.2647</v>
      </c>
      <c r="H509" s="47">
        <v>-0.01</v>
      </c>
      <c r="I509" s="46"/>
    </row>
    <row r="510" spans="2:9" s="2" customFormat="1" ht="13.5" x14ac:dyDescent="0.35">
      <c r="B510" s="46">
        <v>2219524</v>
      </c>
      <c r="C510" s="46" t="s">
        <v>4928</v>
      </c>
      <c r="D510" s="46" t="s">
        <v>4851</v>
      </c>
      <c r="E510" s="46" t="s">
        <v>202</v>
      </c>
      <c r="F510" s="47">
        <v>-115900</v>
      </c>
      <c r="G510" s="47">
        <v>-296.76195000000001</v>
      </c>
      <c r="H510" s="47">
        <v>-0.01</v>
      </c>
      <c r="I510" s="46"/>
    </row>
    <row r="511" spans="2:9" s="2" customFormat="1" ht="13.5" x14ac:dyDescent="0.35">
      <c r="B511" s="46">
        <v>2219458</v>
      </c>
      <c r="C511" s="46" t="s">
        <v>5087</v>
      </c>
      <c r="D511" s="46" t="s">
        <v>4851</v>
      </c>
      <c r="E511" s="46" t="s">
        <v>215</v>
      </c>
      <c r="F511" s="47">
        <v>-5500</v>
      </c>
      <c r="G511" s="47">
        <v>-293.58175</v>
      </c>
      <c r="H511" s="47">
        <v>-0.01</v>
      </c>
      <c r="I511" s="46"/>
    </row>
    <row r="512" spans="2:9" s="2" customFormat="1" ht="13.5" x14ac:dyDescent="0.35">
      <c r="B512" s="46">
        <v>2219687</v>
      </c>
      <c r="C512" s="46" t="s">
        <v>5081</v>
      </c>
      <c r="D512" s="46" t="s">
        <v>4851</v>
      </c>
      <c r="E512" s="46" t="s">
        <v>131</v>
      </c>
      <c r="F512" s="47">
        <v>-22020</v>
      </c>
      <c r="G512" s="47">
        <v>-288.01058999999998</v>
      </c>
      <c r="H512" s="47">
        <v>-0.01</v>
      </c>
      <c r="I512" s="46"/>
    </row>
    <row r="513" spans="2:9" s="2" customFormat="1" ht="13.5" x14ac:dyDescent="0.35">
      <c r="B513" s="46">
        <v>2219604</v>
      </c>
      <c r="C513" s="46" t="s">
        <v>5073</v>
      </c>
      <c r="D513" s="46" t="s">
        <v>4851</v>
      </c>
      <c r="E513" s="46" t="s">
        <v>271</v>
      </c>
      <c r="F513" s="47">
        <v>-20300</v>
      </c>
      <c r="G513" s="47">
        <v>-286.69690000000003</v>
      </c>
      <c r="H513" s="47">
        <v>-0.01</v>
      </c>
      <c r="I513" s="46"/>
    </row>
    <row r="514" spans="2:9" s="2" customFormat="1" ht="13.5" x14ac:dyDescent="0.35">
      <c r="B514" s="46">
        <v>2219603</v>
      </c>
      <c r="C514" s="46" t="s">
        <v>5072</v>
      </c>
      <c r="D514" s="46" t="s">
        <v>4851</v>
      </c>
      <c r="E514" s="46" t="s">
        <v>152</v>
      </c>
      <c r="F514" s="47">
        <v>-4250</v>
      </c>
      <c r="G514" s="47">
        <v>-283.549375</v>
      </c>
      <c r="H514" s="47">
        <v>-0.01</v>
      </c>
      <c r="I514" s="46"/>
    </row>
    <row r="515" spans="2:9" s="2" customFormat="1" ht="13.5" x14ac:dyDescent="0.35">
      <c r="B515" s="46">
        <v>2219675</v>
      </c>
      <c r="C515" s="46" t="s">
        <v>5079</v>
      </c>
      <c r="D515" s="46" t="s">
        <v>4851</v>
      </c>
      <c r="E515" s="46" t="s">
        <v>50</v>
      </c>
      <c r="F515" s="47">
        <v>-19800</v>
      </c>
      <c r="G515" s="47">
        <v>-283.44690000000003</v>
      </c>
      <c r="H515" s="47">
        <v>-0.01</v>
      </c>
      <c r="I515" s="46"/>
    </row>
    <row r="516" spans="2:9" s="2" customFormat="1" ht="13.5" x14ac:dyDescent="0.35">
      <c r="B516" s="46">
        <v>2219600</v>
      </c>
      <c r="C516" s="46" t="s">
        <v>5071</v>
      </c>
      <c r="D516" s="46" t="s">
        <v>4851</v>
      </c>
      <c r="E516" s="46" t="s">
        <v>82</v>
      </c>
      <c r="F516" s="47">
        <v>-14000</v>
      </c>
      <c r="G516" s="47">
        <v>-283.31099999999998</v>
      </c>
      <c r="H516" s="47">
        <v>-0.01</v>
      </c>
      <c r="I516" s="46"/>
    </row>
    <row r="517" spans="2:9" s="2" customFormat="1" ht="13.5" x14ac:dyDescent="0.35">
      <c r="B517" s="46">
        <v>2219501</v>
      </c>
      <c r="C517" s="46" t="s">
        <v>5089</v>
      </c>
      <c r="D517" s="46" t="s">
        <v>4851</v>
      </c>
      <c r="E517" s="46" t="s">
        <v>86</v>
      </c>
      <c r="F517" s="47">
        <v>-35075</v>
      </c>
      <c r="G517" s="47">
        <v>-281.56456250000002</v>
      </c>
      <c r="H517" s="47">
        <v>-0.01</v>
      </c>
      <c r="I517" s="46"/>
    </row>
    <row r="518" spans="2:9" s="2" customFormat="1" ht="13.5" x14ac:dyDescent="0.35">
      <c r="B518" s="46">
        <v>2219791</v>
      </c>
      <c r="C518" s="46" t="s">
        <v>5083</v>
      </c>
      <c r="D518" s="46" t="s">
        <v>4851</v>
      </c>
      <c r="E518" s="46" t="s">
        <v>123</v>
      </c>
      <c r="F518" s="47">
        <v>-18000</v>
      </c>
      <c r="G518" s="47">
        <v>-269.17200000000003</v>
      </c>
      <c r="H518" s="47">
        <v>-0.01</v>
      </c>
      <c r="I518" s="46"/>
    </row>
    <row r="519" spans="2:9" s="2" customFormat="1" ht="13.5" x14ac:dyDescent="0.35">
      <c r="B519" s="46">
        <v>2219590</v>
      </c>
      <c r="C519" s="46" t="s">
        <v>5091</v>
      </c>
      <c r="D519" s="46" t="s">
        <v>4851</v>
      </c>
      <c r="E519" s="46" t="s">
        <v>319</v>
      </c>
      <c r="F519" s="47">
        <v>-60000</v>
      </c>
      <c r="G519" s="47">
        <v>-237.09</v>
      </c>
      <c r="H519" s="47">
        <v>-0.01</v>
      </c>
      <c r="I519" s="46"/>
    </row>
    <row r="520" spans="2:9" s="2" customFormat="1" ht="13.5" x14ac:dyDescent="0.35">
      <c r="B520" s="46">
        <v>2219799</v>
      </c>
      <c r="C520" s="46" t="s">
        <v>5084</v>
      </c>
      <c r="D520" s="46" t="s">
        <v>4851</v>
      </c>
      <c r="E520" s="46" t="s">
        <v>104</v>
      </c>
      <c r="F520" s="47">
        <v>-50225</v>
      </c>
      <c r="G520" s="47">
        <v>-233.29512500000001</v>
      </c>
      <c r="H520" s="47">
        <v>-0.01</v>
      </c>
      <c r="I520" s="46"/>
    </row>
    <row r="521" spans="2:9" s="2" customFormat="1" ht="13.5" x14ac:dyDescent="0.35">
      <c r="B521" s="46">
        <v>2219389</v>
      </c>
      <c r="C521" s="46" t="s">
        <v>4946</v>
      </c>
      <c r="D521" s="46" t="s">
        <v>4851</v>
      </c>
      <c r="E521" s="46" t="s">
        <v>215</v>
      </c>
      <c r="F521" s="47">
        <v>-120000</v>
      </c>
      <c r="G521" s="47">
        <v>-212.1</v>
      </c>
      <c r="H521" s="47">
        <v>-0.01</v>
      </c>
      <c r="I521" s="46"/>
    </row>
    <row r="522" spans="2:9" s="2" customFormat="1" ht="13.5" x14ac:dyDescent="0.35">
      <c r="B522" s="46">
        <v>2219688</v>
      </c>
      <c r="C522" s="46" t="s">
        <v>5082</v>
      </c>
      <c r="D522" s="46" t="s">
        <v>4851</v>
      </c>
      <c r="E522" s="46" t="s">
        <v>93</v>
      </c>
      <c r="F522" s="47">
        <v>-10850</v>
      </c>
      <c r="G522" s="47">
        <v>-189.86415</v>
      </c>
      <c r="H522" s="47">
        <v>-0.01</v>
      </c>
      <c r="I522" s="46"/>
    </row>
    <row r="523" spans="2:9" s="2" customFormat="1" ht="13.5" x14ac:dyDescent="0.35">
      <c r="B523" s="46">
        <v>2219635</v>
      </c>
      <c r="C523" s="46" t="s">
        <v>5075</v>
      </c>
      <c r="D523" s="46" t="s">
        <v>4851</v>
      </c>
      <c r="E523" s="46" t="s">
        <v>71</v>
      </c>
      <c r="F523" s="47">
        <v>-2250</v>
      </c>
      <c r="G523" s="47">
        <v>-179.18549999999999</v>
      </c>
      <c r="H523" s="47">
        <v>-0.01</v>
      </c>
      <c r="I523" s="46"/>
    </row>
    <row r="524" spans="2:9" s="2" customFormat="1" ht="13.5" x14ac:dyDescent="0.35">
      <c r="B524" s="46">
        <v>2219459</v>
      </c>
      <c r="C524" s="46" t="s">
        <v>5088</v>
      </c>
      <c r="D524" s="46" t="s">
        <v>4851</v>
      </c>
      <c r="E524" s="46" t="s">
        <v>50</v>
      </c>
      <c r="F524" s="47">
        <v>-60000</v>
      </c>
      <c r="G524" s="47">
        <v>-157.02000000000001</v>
      </c>
      <c r="H524" s="47">
        <v>-0.01</v>
      </c>
      <c r="I524" s="46"/>
    </row>
    <row r="525" spans="2:9" s="2" customFormat="1" ht="13.5" x14ac:dyDescent="0.35">
      <c r="B525" s="46">
        <v>2219549</v>
      </c>
      <c r="C525" s="46" t="s">
        <v>5098</v>
      </c>
      <c r="D525" s="46" t="s">
        <v>4851</v>
      </c>
      <c r="E525" s="46" t="s">
        <v>82</v>
      </c>
      <c r="F525" s="47">
        <v>-26000</v>
      </c>
      <c r="G525" s="47">
        <v>-148.434</v>
      </c>
      <c r="H525" s="47" t="s">
        <v>5123</v>
      </c>
      <c r="I525" s="46"/>
    </row>
    <row r="526" spans="2:9" s="2" customFormat="1" ht="13.5" x14ac:dyDescent="0.35">
      <c r="B526" s="46">
        <v>2219716</v>
      </c>
      <c r="C526" s="46" t="s">
        <v>5116</v>
      </c>
      <c r="D526" s="46" t="s">
        <v>4851</v>
      </c>
      <c r="E526" s="46" t="s">
        <v>67</v>
      </c>
      <c r="F526" s="47">
        <v>-7200</v>
      </c>
      <c r="G526" s="47">
        <v>-140.9436</v>
      </c>
      <c r="H526" s="47" t="s">
        <v>5123</v>
      </c>
      <c r="I526" s="46"/>
    </row>
    <row r="527" spans="2:9" s="2" customFormat="1" ht="13.5" x14ac:dyDescent="0.35">
      <c r="B527" s="46">
        <v>2219641</v>
      </c>
      <c r="C527" s="46" t="s">
        <v>5110</v>
      </c>
      <c r="D527" s="46" t="s">
        <v>4851</v>
      </c>
      <c r="E527" s="46" t="s">
        <v>127</v>
      </c>
      <c r="F527" s="47">
        <v>-54600</v>
      </c>
      <c r="G527" s="47">
        <v>-140.1309</v>
      </c>
      <c r="H527" s="47" t="s">
        <v>5123</v>
      </c>
      <c r="I527" s="46"/>
    </row>
    <row r="528" spans="2:9" s="2" customFormat="1" ht="13.5" x14ac:dyDescent="0.35">
      <c r="B528" s="46">
        <v>2219672</v>
      </c>
      <c r="C528" s="46" t="s">
        <v>5113</v>
      </c>
      <c r="D528" s="46" t="s">
        <v>4851</v>
      </c>
      <c r="E528" s="46" t="s">
        <v>160</v>
      </c>
      <c r="F528" s="47">
        <v>-37800</v>
      </c>
      <c r="G528" s="47">
        <v>-135.4563</v>
      </c>
      <c r="H528" s="47" t="s">
        <v>5123</v>
      </c>
      <c r="I528" s="46"/>
    </row>
    <row r="529" spans="2:9" s="2" customFormat="1" ht="13.5" x14ac:dyDescent="0.35">
      <c r="B529" s="46">
        <v>2219697</v>
      </c>
      <c r="C529" s="46" t="s">
        <v>5115</v>
      </c>
      <c r="D529" s="46" t="s">
        <v>4851</v>
      </c>
      <c r="E529" s="46" t="s">
        <v>43</v>
      </c>
      <c r="F529" s="47">
        <v>-49725</v>
      </c>
      <c r="G529" s="47">
        <v>-114.357555</v>
      </c>
      <c r="H529" s="47" t="s">
        <v>5123</v>
      </c>
      <c r="I529" s="46"/>
    </row>
    <row r="530" spans="2:9" s="2" customFormat="1" ht="13.5" x14ac:dyDescent="0.35">
      <c r="B530" s="46">
        <v>2219548</v>
      </c>
      <c r="C530" s="46" t="s">
        <v>5097</v>
      </c>
      <c r="D530" s="46" t="s">
        <v>4851</v>
      </c>
      <c r="E530" s="46" t="s">
        <v>78</v>
      </c>
      <c r="F530" s="47">
        <v>-36000</v>
      </c>
      <c r="G530" s="47">
        <v>-101.10599999999999</v>
      </c>
      <c r="H530" s="47" t="s">
        <v>5123</v>
      </c>
      <c r="I530" s="46"/>
    </row>
    <row r="531" spans="2:9" s="2" customFormat="1" ht="13.5" x14ac:dyDescent="0.35">
      <c r="B531" s="46">
        <v>2219741</v>
      </c>
      <c r="C531" s="46" t="s">
        <v>5118</v>
      </c>
      <c r="D531" s="46" t="s">
        <v>4851</v>
      </c>
      <c r="E531" s="46" t="s">
        <v>54</v>
      </c>
      <c r="F531" s="47">
        <v>-215250</v>
      </c>
      <c r="G531" s="47">
        <v>-98.261624999999995</v>
      </c>
      <c r="H531" s="47" t="s">
        <v>5123</v>
      </c>
      <c r="I531" s="46"/>
    </row>
    <row r="532" spans="2:9" s="2" customFormat="1" ht="13.5" x14ac:dyDescent="0.35">
      <c r="B532" s="46">
        <v>2219597</v>
      </c>
      <c r="C532" s="46" t="s">
        <v>5108</v>
      </c>
      <c r="D532" s="46" t="s">
        <v>4851</v>
      </c>
      <c r="E532" s="46" t="s">
        <v>252</v>
      </c>
      <c r="F532" s="47">
        <v>-4750</v>
      </c>
      <c r="G532" s="47">
        <v>-83.336375000000004</v>
      </c>
      <c r="H532" s="47" t="s">
        <v>5123</v>
      </c>
      <c r="I532" s="46"/>
    </row>
    <row r="533" spans="2:9" s="2" customFormat="1" ht="13.5" x14ac:dyDescent="0.35">
      <c r="B533" s="46">
        <v>2219581</v>
      </c>
      <c r="C533" s="46" t="s">
        <v>5103</v>
      </c>
      <c r="D533" s="46" t="s">
        <v>4851</v>
      </c>
      <c r="E533" s="46" t="s">
        <v>78</v>
      </c>
      <c r="F533" s="47">
        <v>-53625</v>
      </c>
      <c r="G533" s="47">
        <v>-69.369299999999996</v>
      </c>
      <c r="H533" s="47" t="s">
        <v>5123</v>
      </c>
      <c r="I533" s="46"/>
    </row>
    <row r="534" spans="2:9" s="2" customFormat="1" ht="13.5" x14ac:dyDescent="0.35">
      <c r="B534" s="46">
        <v>2219565</v>
      </c>
      <c r="C534" s="46" t="s">
        <v>5099</v>
      </c>
      <c r="D534" s="46" t="s">
        <v>4851</v>
      </c>
      <c r="E534" s="46" t="s">
        <v>1011</v>
      </c>
      <c r="F534" s="47">
        <v>-94500</v>
      </c>
      <c r="G534" s="47">
        <v>-65.630250000000004</v>
      </c>
      <c r="H534" s="47" t="s">
        <v>5123</v>
      </c>
      <c r="I534" s="46"/>
    </row>
    <row r="535" spans="2:9" s="2" customFormat="1" ht="13.5" x14ac:dyDescent="0.35">
      <c r="B535" s="46">
        <v>2219683</v>
      </c>
      <c r="C535" s="46" t="s">
        <v>5114</v>
      </c>
      <c r="D535" s="46" t="s">
        <v>4851</v>
      </c>
      <c r="E535" s="46" t="s">
        <v>86</v>
      </c>
      <c r="F535" s="47">
        <v>-8800</v>
      </c>
      <c r="G535" s="47">
        <v>-60.803600000000003</v>
      </c>
      <c r="H535" s="47" t="s">
        <v>5123</v>
      </c>
      <c r="I535" s="46"/>
    </row>
    <row r="536" spans="2:9" s="2" customFormat="1" ht="13.5" x14ac:dyDescent="0.35">
      <c r="B536" s="46">
        <v>2219474</v>
      </c>
      <c r="C536" s="46" t="s">
        <v>5094</v>
      </c>
      <c r="D536" s="46" t="s">
        <v>4851</v>
      </c>
      <c r="E536" s="46" t="s">
        <v>445</v>
      </c>
      <c r="F536" s="47">
        <v>-9500</v>
      </c>
      <c r="G536" s="47">
        <v>-59.047249999999998</v>
      </c>
      <c r="H536" s="47" t="s">
        <v>5123</v>
      </c>
      <c r="I536" s="46"/>
    </row>
    <row r="537" spans="2:9" s="2" customFormat="1" ht="13.5" x14ac:dyDescent="0.35">
      <c r="B537" s="46">
        <v>2219587</v>
      </c>
      <c r="C537" s="46" t="s">
        <v>5106</v>
      </c>
      <c r="D537" s="46" t="s">
        <v>4851</v>
      </c>
      <c r="E537" s="46" t="s">
        <v>93</v>
      </c>
      <c r="F537" s="47">
        <v>-3575</v>
      </c>
      <c r="G537" s="47">
        <v>-52.030549999999998</v>
      </c>
      <c r="H537" s="47" t="s">
        <v>5123</v>
      </c>
      <c r="I537" s="46"/>
    </row>
    <row r="538" spans="2:9" s="2" customFormat="1" ht="13.5" x14ac:dyDescent="0.35">
      <c r="B538" s="46">
        <v>2219574</v>
      </c>
      <c r="C538" s="46" t="s">
        <v>5102</v>
      </c>
      <c r="D538" s="46" t="s">
        <v>4851</v>
      </c>
      <c r="E538" s="46" t="s">
        <v>156</v>
      </c>
      <c r="F538" s="47">
        <v>-2025</v>
      </c>
      <c r="G538" s="47">
        <v>-43.515225000000001</v>
      </c>
      <c r="H538" s="47" t="s">
        <v>5123</v>
      </c>
      <c r="I538" s="46"/>
    </row>
    <row r="539" spans="2:9" s="2" customFormat="1" ht="13.5" x14ac:dyDescent="0.35">
      <c r="B539" s="46">
        <v>2219570</v>
      </c>
      <c r="C539" s="46" t="s">
        <v>5101</v>
      </c>
      <c r="D539" s="46" t="s">
        <v>4851</v>
      </c>
      <c r="E539" s="46" t="s">
        <v>93</v>
      </c>
      <c r="F539" s="47">
        <v>-700</v>
      </c>
      <c r="G539" s="47">
        <v>-40.876150000000003</v>
      </c>
      <c r="H539" s="47" t="s">
        <v>5123</v>
      </c>
      <c r="I539" s="46"/>
    </row>
    <row r="540" spans="2:9" s="2" customFormat="1" ht="13.5" x14ac:dyDescent="0.35">
      <c r="B540" s="46">
        <v>2219738</v>
      </c>
      <c r="C540" s="46" t="s">
        <v>5117</v>
      </c>
      <c r="D540" s="46" t="s">
        <v>4851</v>
      </c>
      <c r="E540" s="46" t="s">
        <v>123</v>
      </c>
      <c r="F540" s="47">
        <v>-3750</v>
      </c>
      <c r="G540" s="47">
        <v>-33.08625</v>
      </c>
      <c r="H540" s="47" t="s">
        <v>5123</v>
      </c>
      <c r="I540" s="46"/>
    </row>
    <row r="541" spans="2:9" s="2" customFormat="1" ht="13.5" x14ac:dyDescent="0.35">
      <c r="B541" s="46">
        <v>2219567</v>
      </c>
      <c r="C541" s="46" t="s">
        <v>5100</v>
      </c>
      <c r="D541" s="46" t="s">
        <v>4851</v>
      </c>
      <c r="E541" s="46" t="s">
        <v>202</v>
      </c>
      <c r="F541" s="47">
        <v>-600</v>
      </c>
      <c r="G541" s="47">
        <v>-30.8001</v>
      </c>
      <c r="H541" s="47" t="s">
        <v>5123</v>
      </c>
      <c r="I541" s="46"/>
    </row>
    <row r="542" spans="2:9" s="2" customFormat="1" ht="13.5" x14ac:dyDescent="0.35">
      <c r="B542" s="46">
        <v>2219341</v>
      </c>
      <c r="C542" s="46" t="s">
        <v>5092</v>
      </c>
      <c r="D542" s="46" t="s">
        <v>4851</v>
      </c>
      <c r="E542" s="46" t="s">
        <v>67</v>
      </c>
      <c r="F542" s="47">
        <v>-1650</v>
      </c>
      <c r="G542" s="47">
        <v>-30.193349999999999</v>
      </c>
      <c r="H542" s="47" t="s">
        <v>5123</v>
      </c>
      <c r="I542" s="46"/>
    </row>
    <row r="543" spans="2:9" s="2" customFormat="1" ht="13.5" x14ac:dyDescent="0.35">
      <c r="B543" s="46">
        <v>2219743</v>
      </c>
      <c r="C543" s="46" t="s">
        <v>5120</v>
      </c>
      <c r="D543" s="46" t="s">
        <v>4851</v>
      </c>
      <c r="E543" s="46" t="s">
        <v>43</v>
      </c>
      <c r="F543" s="47">
        <v>-24125</v>
      </c>
      <c r="G543" s="47">
        <v>-26.098424999999999</v>
      </c>
      <c r="H543" s="47" t="s">
        <v>5123</v>
      </c>
      <c r="I543" s="46"/>
    </row>
    <row r="544" spans="2:9" s="2" customFormat="1" ht="13.5" x14ac:dyDescent="0.35">
      <c r="B544" s="46">
        <v>2219489</v>
      </c>
      <c r="C544" s="46" t="s">
        <v>5096</v>
      </c>
      <c r="D544" s="46" t="s">
        <v>4851</v>
      </c>
      <c r="E544" s="46" t="s">
        <v>82</v>
      </c>
      <c r="F544" s="47">
        <v>-2400</v>
      </c>
      <c r="G544" s="47">
        <v>-21.1404</v>
      </c>
      <c r="H544" s="47" t="s">
        <v>5123</v>
      </c>
      <c r="I544" s="46"/>
    </row>
    <row r="545" spans="2:11" s="2" customFormat="1" ht="13.5" x14ac:dyDescent="0.35">
      <c r="B545" s="46">
        <v>2219615</v>
      </c>
      <c r="C545" s="46" t="s">
        <v>5109</v>
      </c>
      <c r="D545" s="46" t="s">
        <v>4851</v>
      </c>
      <c r="E545" s="46" t="s">
        <v>119</v>
      </c>
      <c r="F545" s="47">
        <v>-375</v>
      </c>
      <c r="G545" s="47">
        <v>-20.878125000000001</v>
      </c>
      <c r="H545" s="47" t="s">
        <v>5123</v>
      </c>
      <c r="I545" s="46"/>
    </row>
    <row r="546" spans="2:11" s="2" customFormat="1" ht="13.5" x14ac:dyDescent="0.35">
      <c r="B546" s="46">
        <v>2219585</v>
      </c>
      <c r="C546" s="46" t="s">
        <v>5104</v>
      </c>
      <c r="D546" s="46" t="s">
        <v>4851</v>
      </c>
      <c r="E546" s="46" t="s">
        <v>50</v>
      </c>
      <c r="F546" s="47">
        <v>-4000</v>
      </c>
      <c r="G546" s="47">
        <v>-15.706</v>
      </c>
      <c r="H546" s="47" t="s">
        <v>5123</v>
      </c>
      <c r="I546" s="46"/>
    </row>
    <row r="547" spans="2:11" s="2" customFormat="1" ht="13.5" x14ac:dyDescent="0.35">
      <c r="B547" s="46">
        <v>2219742</v>
      </c>
      <c r="C547" s="46" t="s">
        <v>5119</v>
      </c>
      <c r="D547" s="46" t="s">
        <v>4851</v>
      </c>
      <c r="E547" s="46" t="s">
        <v>893</v>
      </c>
      <c r="F547" s="47">
        <v>-1950</v>
      </c>
      <c r="G547" s="47">
        <v>-15.400124999999999</v>
      </c>
      <c r="H547" s="47" t="s">
        <v>5123</v>
      </c>
      <c r="I547" s="46"/>
    </row>
    <row r="548" spans="2:11" s="2" customFormat="1" ht="13.5" x14ac:dyDescent="0.35">
      <c r="B548" s="46">
        <v>2219586</v>
      </c>
      <c r="C548" s="46" t="s">
        <v>5105</v>
      </c>
      <c r="D548" s="46" t="s">
        <v>4851</v>
      </c>
      <c r="E548" s="46" t="s">
        <v>171</v>
      </c>
      <c r="F548" s="47">
        <v>-450</v>
      </c>
      <c r="G548" s="47">
        <v>-14.782724999999999</v>
      </c>
      <c r="H548" s="47" t="s">
        <v>5123</v>
      </c>
      <c r="I548" s="46"/>
    </row>
    <row r="549" spans="2:11" s="2" customFormat="1" ht="13.5" x14ac:dyDescent="0.35">
      <c r="B549" s="46">
        <v>2219592</v>
      </c>
      <c r="C549" s="46" t="s">
        <v>5107</v>
      </c>
      <c r="D549" s="46" t="s">
        <v>4851</v>
      </c>
      <c r="E549" s="46" t="s">
        <v>78</v>
      </c>
      <c r="F549" s="47">
        <v>-4050</v>
      </c>
      <c r="G549" s="47">
        <v>-14.719725</v>
      </c>
      <c r="H549" s="47" t="s">
        <v>5123</v>
      </c>
      <c r="I549" s="46"/>
    </row>
    <row r="550" spans="2:11" s="2" customFormat="1" ht="13.5" x14ac:dyDescent="0.35">
      <c r="B550" s="46">
        <v>2219665</v>
      </c>
      <c r="C550" s="46" t="s">
        <v>5112</v>
      </c>
      <c r="D550" s="46" t="s">
        <v>4851</v>
      </c>
      <c r="E550" s="46" t="s">
        <v>119</v>
      </c>
      <c r="F550" s="47">
        <v>-225</v>
      </c>
      <c r="G550" s="47">
        <v>-11.874375000000001</v>
      </c>
      <c r="H550" s="47" t="s">
        <v>5123</v>
      </c>
      <c r="I550" s="46"/>
    </row>
    <row r="551" spans="2:11" s="2" customFormat="1" ht="13.5" x14ac:dyDescent="0.35">
      <c r="B551" s="46">
        <v>2219482</v>
      </c>
      <c r="C551" s="46" t="s">
        <v>5095</v>
      </c>
      <c r="D551" s="46" t="s">
        <v>4851</v>
      </c>
      <c r="E551" s="46" t="s">
        <v>344</v>
      </c>
      <c r="F551" s="47">
        <v>-5500</v>
      </c>
      <c r="G551" s="47">
        <v>-11.09075</v>
      </c>
      <c r="H551" s="47" t="s">
        <v>5123</v>
      </c>
      <c r="I551" s="46"/>
    </row>
    <row r="552" spans="2:11" s="2" customFormat="1" ht="13.5" x14ac:dyDescent="0.35">
      <c r="B552" s="46">
        <v>2219744</v>
      </c>
      <c r="C552" s="46" t="s">
        <v>5121</v>
      </c>
      <c r="D552" s="46" t="s">
        <v>4851</v>
      </c>
      <c r="E552" s="46" t="s">
        <v>131</v>
      </c>
      <c r="F552" s="47">
        <v>-700</v>
      </c>
      <c r="G552" s="47">
        <v>-10.795400000000001</v>
      </c>
      <c r="H552" s="47" t="s">
        <v>5123</v>
      </c>
      <c r="I552" s="46"/>
    </row>
    <row r="553" spans="2:11" s="2" customFormat="1" ht="13.5" x14ac:dyDescent="0.35">
      <c r="B553" s="46">
        <v>2219661</v>
      </c>
      <c r="C553" s="46" t="s">
        <v>5111</v>
      </c>
      <c r="D553" s="46" t="s">
        <v>4851</v>
      </c>
      <c r="E553" s="46" t="s">
        <v>86</v>
      </c>
      <c r="F553" s="47">
        <v>-1500</v>
      </c>
      <c r="G553" s="47">
        <v>-8.5214999999999996</v>
      </c>
      <c r="H553" s="47" t="s">
        <v>5123</v>
      </c>
      <c r="I553" s="46"/>
    </row>
    <row r="554" spans="2:11" s="2" customFormat="1" ht="13.5" x14ac:dyDescent="0.35">
      <c r="B554" s="46">
        <v>2219405</v>
      </c>
      <c r="C554" s="46" t="s">
        <v>5093</v>
      </c>
      <c r="D554" s="46" t="s">
        <v>4851</v>
      </c>
      <c r="E554" s="46" t="s">
        <v>145</v>
      </c>
      <c r="F554" s="47">
        <v>-500</v>
      </c>
      <c r="G554" s="47">
        <v>-5.7439999999999998</v>
      </c>
      <c r="H554" s="47" t="s">
        <v>5123</v>
      </c>
      <c r="I554" s="46"/>
    </row>
    <row r="555" spans="2:11" s="1" customFormat="1" ht="13.5" x14ac:dyDescent="0.35">
      <c r="B555" s="48"/>
      <c r="C555" s="48" t="s">
        <v>4923</v>
      </c>
      <c r="D555" s="48"/>
      <c r="E555" s="48"/>
      <c r="F555" s="49"/>
      <c r="G555" s="49">
        <v>-2056103.7100034996</v>
      </c>
      <c r="H555" s="49">
        <v>-67.170000000000115</v>
      </c>
      <c r="I555" s="48"/>
    </row>
    <row r="557" spans="2:11" x14ac:dyDescent="0.35">
      <c r="C557" s="1" t="s">
        <v>194</v>
      </c>
    </row>
    <row r="558" spans="2:11" x14ac:dyDescent="0.35">
      <c r="C558" s="37" t="s">
        <v>195</v>
      </c>
      <c r="D558" s="37"/>
      <c r="E558" s="37"/>
      <c r="F558" s="37"/>
      <c r="G558" s="37"/>
      <c r="H558" s="37"/>
      <c r="I558" s="37"/>
      <c r="J558" s="37"/>
      <c r="K558" s="37"/>
    </row>
    <row r="559" spans="2:11" x14ac:dyDescent="0.35">
      <c r="C559" s="2" t="s">
        <v>196</v>
      </c>
    </row>
    <row r="560" spans="2:11" x14ac:dyDescent="0.35">
      <c r="C560" s="2" t="s">
        <v>197</v>
      </c>
    </row>
    <row r="561" spans="3:11" ht="30" customHeight="1" x14ac:dyDescent="0.35">
      <c r="C561" s="81" t="s">
        <v>198</v>
      </c>
      <c r="D561" s="82"/>
      <c r="E561" s="82"/>
      <c r="F561" s="82"/>
      <c r="G561" s="82"/>
      <c r="H561" s="82"/>
      <c r="I561" s="82"/>
      <c r="J561" s="82"/>
      <c r="K561" s="82"/>
    </row>
    <row r="562" spans="3:11" x14ac:dyDescent="0.35">
      <c r="C562" s="2" t="s">
        <v>199</v>
      </c>
    </row>
    <row r="564" spans="3:11" x14ac:dyDescent="0.35">
      <c r="C564" s="78" t="s">
        <v>5235</v>
      </c>
      <c r="E564" s="78" t="s">
        <v>5236</v>
      </c>
      <c r="F564" s="79"/>
    </row>
    <row r="565" spans="3:11" x14ac:dyDescent="0.35">
      <c r="E565" s="2" t="s">
        <v>5261</v>
      </c>
    </row>
  </sheetData>
  <mergeCells count="1">
    <mergeCell ref="C561:K561"/>
  </mergeCells>
  <hyperlinks>
    <hyperlink ref="J2" location="'Index'!A1" display="'Index'!A1" xr:uid="{A8BB26EB-FE47-404E-88F0-B574CF826CA6}"/>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59B41-D5E9-4315-B2C9-DFC5CD022341}">
  <sheetPr codeName="Sheet129"/>
  <dimension ref="A1:IV112"/>
  <sheetViews>
    <sheetView showGridLines="0" zoomScale="90" zoomScaleNormal="90" workbookViewId="0">
      <pane ySplit="6" topLeftCell="A107"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2471</v>
      </c>
      <c r="J2" s="38" t="s">
        <v>4846</v>
      </c>
    </row>
    <row r="3" spans="1:54" ht="16" x14ac:dyDescent="0.4">
      <c r="C3" s="1" t="s">
        <v>28</v>
      </c>
      <c r="D3" s="21" t="s">
        <v>2472</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75</v>
      </c>
      <c r="C10" s="57" t="s">
        <v>76</v>
      </c>
      <c r="D10" s="54" t="s">
        <v>77</v>
      </c>
      <c r="E10" s="6" t="s">
        <v>78</v>
      </c>
      <c r="F10" s="19">
        <v>3800000</v>
      </c>
      <c r="G10" s="24">
        <v>48453.8</v>
      </c>
      <c r="H10" s="24">
        <v>10.35</v>
      </c>
      <c r="I10" s="31"/>
      <c r="J10" s="31"/>
      <c r="K10" s="35"/>
    </row>
    <row r="11" spans="1:54" x14ac:dyDescent="0.35">
      <c r="B11" s="8" t="s">
        <v>51</v>
      </c>
      <c r="C11" s="57" t="s">
        <v>52</v>
      </c>
      <c r="D11" s="54" t="s">
        <v>53</v>
      </c>
      <c r="E11" s="6" t="s">
        <v>54</v>
      </c>
      <c r="F11" s="19">
        <v>1100000</v>
      </c>
      <c r="G11" s="24">
        <v>38415.300000000003</v>
      </c>
      <c r="H11" s="24">
        <v>8.2100000000000009</v>
      </c>
      <c r="I11" s="31"/>
      <c r="J11" s="31"/>
      <c r="K11" s="35"/>
    </row>
    <row r="12" spans="1:54" x14ac:dyDescent="0.35">
      <c r="B12" s="8" t="s">
        <v>206</v>
      </c>
      <c r="C12" s="57" t="s">
        <v>207</v>
      </c>
      <c r="D12" s="54" t="s">
        <v>208</v>
      </c>
      <c r="E12" s="6" t="s">
        <v>67</v>
      </c>
      <c r="F12" s="19">
        <v>100000</v>
      </c>
      <c r="G12" s="24">
        <v>30502.95</v>
      </c>
      <c r="H12" s="24">
        <v>6.52</v>
      </c>
      <c r="I12" s="31"/>
      <c r="J12" s="31"/>
      <c r="K12" s="35"/>
    </row>
    <row r="13" spans="1:54" x14ac:dyDescent="0.35">
      <c r="B13" s="8" t="s">
        <v>256</v>
      </c>
      <c r="C13" s="57" t="s">
        <v>257</v>
      </c>
      <c r="D13" s="54" t="s">
        <v>258</v>
      </c>
      <c r="E13" s="6" t="s">
        <v>252</v>
      </c>
      <c r="F13" s="19">
        <v>1500000</v>
      </c>
      <c r="G13" s="24">
        <v>26001</v>
      </c>
      <c r="H13" s="24">
        <v>5.55</v>
      </c>
      <c r="I13" s="31"/>
      <c r="J13" s="31"/>
      <c r="K13" s="35"/>
    </row>
    <row r="14" spans="1:54" x14ac:dyDescent="0.35">
      <c r="B14" s="8" t="s">
        <v>1012</v>
      </c>
      <c r="C14" s="57" t="s">
        <v>1013</v>
      </c>
      <c r="D14" s="54" t="s">
        <v>1014</v>
      </c>
      <c r="E14" s="6" t="s">
        <v>215</v>
      </c>
      <c r="F14" s="19">
        <v>14000000</v>
      </c>
      <c r="G14" s="24">
        <v>24607.8</v>
      </c>
      <c r="H14" s="24">
        <v>5.26</v>
      </c>
      <c r="I14" s="31"/>
      <c r="J14" s="31"/>
      <c r="K14" s="35"/>
    </row>
    <row r="15" spans="1:54" x14ac:dyDescent="0.35">
      <c r="B15" s="8" t="s">
        <v>225</v>
      </c>
      <c r="C15" s="57" t="s">
        <v>226</v>
      </c>
      <c r="D15" s="54" t="s">
        <v>227</v>
      </c>
      <c r="E15" s="6" t="s">
        <v>123</v>
      </c>
      <c r="F15" s="19">
        <v>1398603</v>
      </c>
      <c r="G15" s="24">
        <v>20795.13</v>
      </c>
      <c r="H15" s="24">
        <v>4.4400000000000004</v>
      </c>
      <c r="I15" s="31"/>
      <c r="J15" s="31"/>
      <c r="K15" s="35"/>
    </row>
    <row r="16" spans="1:54" x14ac:dyDescent="0.35">
      <c r="B16" s="8" t="s">
        <v>430</v>
      </c>
      <c r="C16" s="57" t="s">
        <v>431</v>
      </c>
      <c r="D16" s="54" t="s">
        <v>432</v>
      </c>
      <c r="E16" s="6" t="s">
        <v>131</v>
      </c>
      <c r="F16" s="19">
        <v>1000000</v>
      </c>
      <c r="G16" s="24">
        <v>16967</v>
      </c>
      <c r="H16" s="24">
        <v>3.62</v>
      </c>
      <c r="I16" s="31"/>
      <c r="J16" s="31"/>
      <c r="K16" s="35"/>
    </row>
    <row r="17" spans="2:11" x14ac:dyDescent="0.35">
      <c r="B17" s="8" t="s">
        <v>399</v>
      </c>
      <c r="C17" s="57" t="s">
        <v>400</v>
      </c>
      <c r="D17" s="54" t="s">
        <v>401</v>
      </c>
      <c r="E17" s="6" t="s">
        <v>131</v>
      </c>
      <c r="F17" s="19">
        <v>500000</v>
      </c>
      <c r="G17" s="24">
        <v>16758.5</v>
      </c>
      <c r="H17" s="24">
        <v>3.58</v>
      </c>
      <c r="I17" s="31"/>
      <c r="J17" s="31"/>
      <c r="K17" s="35"/>
    </row>
    <row r="18" spans="2:11" x14ac:dyDescent="0.35">
      <c r="B18" s="8" t="s">
        <v>249</v>
      </c>
      <c r="C18" s="57" t="s">
        <v>250</v>
      </c>
      <c r="D18" s="54" t="s">
        <v>251</v>
      </c>
      <c r="E18" s="6" t="s">
        <v>252</v>
      </c>
      <c r="F18" s="19">
        <v>5000000</v>
      </c>
      <c r="G18" s="24">
        <v>16715</v>
      </c>
      <c r="H18" s="24">
        <v>3.57</v>
      </c>
      <c r="I18" s="31"/>
      <c r="J18" s="31"/>
      <c r="K18" s="35"/>
    </row>
    <row r="19" spans="2:11" x14ac:dyDescent="0.35">
      <c r="B19" s="8" t="s">
        <v>40</v>
      </c>
      <c r="C19" s="57" t="s">
        <v>41</v>
      </c>
      <c r="D19" s="54" t="s">
        <v>42</v>
      </c>
      <c r="E19" s="6" t="s">
        <v>43</v>
      </c>
      <c r="F19" s="19">
        <v>860000</v>
      </c>
      <c r="G19" s="24">
        <v>15722.52</v>
      </c>
      <c r="H19" s="24">
        <v>3.36</v>
      </c>
      <c r="I19" s="31"/>
      <c r="J19" s="31"/>
      <c r="K19" s="35"/>
    </row>
    <row r="20" spans="2:11" x14ac:dyDescent="0.35">
      <c r="B20" s="8" t="s">
        <v>402</v>
      </c>
      <c r="C20" s="57" t="s">
        <v>403</v>
      </c>
      <c r="D20" s="54" t="s">
        <v>404</v>
      </c>
      <c r="E20" s="6" t="s">
        <v>344</v>
      </c>
      <c r="F20" s="19">
        <v>7000000</v>
      </c>
      <c r="G20" s="24">
        <v>12812.8</v>
      </c>
      <c r="H20" s="24">
        <v>2.74</v>
      </c>
      <c r="I20" s="31"/>
      <c r="J20" s="31"/>
      <c r="K20" s="35"/>
    </row>
    <row r="21" spans="2:11" x14ac:dyDescent="0.35">
      <c r="B21" s="8" t="s">
        <v>64</v>
      </c>
      <c r="C21" s="57" t="s">
        <v>65</v>
      </c>
      <c r="D21" s="54" t="s">
        <v>66</v>
      </c>
      <c r="E21" s="6" t="s">
        <v>67</v>
      </c>
      <c r="F21" s="19">
        <v>100000</v>
      </c>
      <c r="G21" s="24">
        <v>11509.55</v>
      </c>
      <c r="H21" s="24">
        <v>2.46</v>
      </c>
      <c r="I21" s="31"/>
      <c r="J21" s="31"/>
      <c r="K21" s="35"/>
    </row>
    <row r="22" spans="2:11" x14ac:dyDescent="0.35">
      <c r="B22" s="8" t="s">
        <v>415</v>
      </c>
      <c r="C22" s="57" t="s">
        <v>416</v>
      </c>
      <c r="D22" s="54" t="s">
        <v>417</v>
      </c>
      <c r="E22" s="6" t="s">
        <v>78</v>
      </c>
      <c r="F22" s="19">
        <v>4000000</v>
      </c>
      <c r="G22" s="24">
        <v>11138.8</v>
      </c>
      <c r="H22" s="24">
        <v>2.38</v>
      </c>
      <c r="I22" s="31"/>
      <c r="J22" s="31"/>
      <c r="K22" s="35"/>
    </row>
    <row r="23" spans="2:11" x14ac:dyDescent="0.35">
      <c r="B23" s="8" t="s">
        <v>303</v>
      </c>
      <c r="C23" s="57" t="s">
        <v>304</v>
      </c>
      <c r="D23" s="54" t="s">
        <v>305</v>
      </c>
      <c r="E23" s="6" t="s">
        <v>290</v>
      </c>
      <c r="F23" s="19">
        <v>30000</v>
      </c>
      <c r="G23" s="24">
        <v>10105.32</v>
      </c>
      <c r="H23" s="24">
        <v>2.16</v>
      </c>
      <c r="I23" s="31"/>
      <c r="J23" s="31"/>
      <c r="K23" s="35"/>
    </row>
    <row r="24" spans="2:11" x14ac:dyDescent="0.35">
      <c r="B24" s="8" t="s">
        <v>2045</v>
      </c>
      <c r="C24" s="57" t="s">
        <v>2046</v>
      </c>
      <c r="D24" s="54" t="s">
        <v>2047</v>
      </c>
      <c r="E24" s="6" t="s">
        <v>82</v>
      </c>
      <c r="F24" s="19">
        <v>225000</v>
      </c>
      <c r="G24" s="24">
        <v>9402.5300000000007</v>
      </c>
      <c r="H24" s="24">
        <v>2.0099999999999998</v>
      </c>
      <c r="I24" s="31"/>
      <c r="J24" s="31"/>
      <c r="K24" s="35"/>
    </row>
    <row r="25" spans="2:11" x14ac:dyDescent="0.35">
      <c r="B25" s="8" t="s">
        <v>146</v>
      </c>
      <c r="C25" s="57" t="s">
        <v>147</v>
      </c>
      <c r="D25" s="54" t="s">
        <v>148</v>
      </c>
      <c r="E25" s="6" t="s">
        <v>145</v>
      </c>
      <c r="F25" s="19">
        <v>250000</v>
      </c>
      <c r="G25" s="24">
        <v>8441</v>
      </c>
      <c r="H25" s="24">
        <v>1.8</v>
      </c>
      <c r="I25" s="31"/>
      <c r="J25" s="31"/>
      <c r="K25" s="35"/>
    </row>
    <row r="26" spans="2:11" x14ac:dyDescent="0.35">
      <c r="B26" s="8" t="s">
        <v>2175</v>
      </c>
      <c r="C26" s="57" t="s">
        <v>1215</v>
      </c>
      <c r="D26" s="54" t="s">
        <v>2176</v>
      </c>
      <c r="E26" s="6" t="s">
        <v>54</v>
      </c>
      <c r="F26" s="19">
        <v>4273550</v>
      </c>
      <c r="G26" s="24">
        <v>8227.01</v>
      </c>
      <c r="H26" s="24">
        <v>1.76</v>
      </c>
      <c r="I26" s="31"/>
      <c r="J26" s="31"/>
      <c r="K26" s="35"/>
    </row>
    <row r="27" spans="2:11" x14ac:dyDescent="0.35">
      <c r="B27" s="8" t="s">
        <v>1138</v>
      </c>
      <c r="C27" s="57" t="s">
        <v>1139</v>
      </c>
      <c r="D27" s="54" t="s">
        <v>1140</v>
      </c>
      <c r="E27" s="6" t="s">
        <v>290</v>
      </c>
      <c r="F27" s="19">
        <v>782931</v>
      </c>
      <c r="G27" s="24">
        <v>8197.68</v>
      </c>
      <c r="H27" s="24">
        <v>1.75</v>
      </c>
      <c r="I27" s="31"/>
      <c r="J27" s="31"/>
      <c r="K27" s="35"/>
    </row>
    <row r="28" spans="2:11" x14ac:dyDescent="0.35">
      <c r="B28" s="8" t="s">
        <v>310</v>
      </c>
      <c r="C28" s="57" t="s">
        <v>311</v>
      </c>
      <c r="D28" s="54" t="s">
        <v>312</v>
      </c>
      <c r="E28" s="6" t="s">
        <v>67</v>
      </c>
      <c r="F28" s="19">
        <v>2600000</v>
      </c>
      <c r="G28" s="24">
        <v>8002.8</v>
      </c>
      <c r="H28" s="24">
        <v>1.71</v>
      </c>
      <c r="I28" s="31"/>
      <c r="J28" s="31"/>
      <c r="K28" s="35"/>
    </row>
    <row r="29" spans="2:11" x14ac:dyDescent="0.35">
      <c r="B29" s="8" t="s">
        <v>58</v>
      </c>
      <c r="C29" s="57" t="s">
        <v>59</v>
      </c>
      <c r="D29" s="54" t="s">
        <v>60</v>
      </c>
      <c r="E29" s="6" t="s">
        <v>43</v>
      </c>
      <c r="F29" s="19">
        <v>350000</v>
      </c>
      <c r="G29" s="24">
        <v>7599.2</v>
      </c>
      <c r="H29" s="24">
        <v>1.62</v>
      </c>
      <c r="I29" s="31"/>
      <c r="J29" s="31"/>
      <c r="K29" s="35"/>
    </row>
    <row r="30" spans="2:11" x14ac:dyDescent="0.35">
      <c r="B30" s="8" t="s">
        <v>507</v>
      </c>
      <c r="C30" s="57" t="s">
        <v>508</v>
      </c>
      <c r="D30" s="54" t="s">
        <v>509</v>
      </c>
      <c r="E30" s="6" t="s">
        <v>131</v>
      </c>
      <c r="F30" s="19">
        <v>166000</v>
      </c>
      <c r="G30" s="24">
        <v>7517.39</v>
      </c>
      <c r="H30" s="24">
        <v>1.61</v>
      </c>
      <c r="I30" s="31"/>
      <c r="J30" s="31"/>
      <c r="K30" s="35"/>
    </row>
    <row r="31" spans="2:11" x14ac:dyDescent="0.35">
      <c r="B31" s="8" t="s">
        <v>2473</v>
      </c>
      <c r="C31" s="57" t="s">
        <v>2474</v>
      </c>
      <c r="D31" s="54" t="s">
        <v>2475</v>
      </c>
      <c r="E31" s="6" t="s">
        <v>54</v>
      </c>
      <c r="F31" s="19">
        <v>900000</v>
      </c>
      <c r="G31" s="24">
        <v>7372.8</v>
      </c>
      <c r="H31" s="24">
        <v>1.58</v>
      </c>
      <c r="I31" s="31"/>
      <c r="J31" s="31"/>
      <c r="K31" s="35"/>
    </row>
    <row r="32" spans="2:11" x14ac:dyDescent="0.35">
      <c r="B32" s="8" t="s">
        <v>2476</v>
      </c>
      <c r="C32" s="57" t="s">
        <v>2477</v>
      </c>
      <c r="D32" s="54" t="s">
        <v>2478</v>
      </c>
      <c r="E32" s="6" t="s">
        <v>156</v>
      </c>
      <c r="F32" s="19">
        <v>743479</v>
      </c>
      <c r="G32" s="24">
        <v>7261.19</v>
      </c>
      <c r="H32" s="24">
        <v>1.55</v>
      </c>
      <c r="I32" s="31"/>
      <c r="J32" s="31"/>
      <c r="K32" s="35"/>
    </row>
    <row r="33" spans="2:11" x14ac:dyDescent="0.35">
      <c r="B33" s="8" t="s">
        <v>1036</v>
      </c>
      <c r="C33" s="57" t="s">
        <v>1037</v>
      </c>
      <c r="D33" s="54" t="s">
        <v>1038</v>
      </c>
      <c r="E33" s="6" t="s">
        <v>131</v>
      </c>
      <c r="F33" s="19">
        <v>700000</v>
      </c>
      <c r="G33" s="24">
        <v>7099.05</v>
      </c>
      <c r="H33" s="24">
        <v>1.52</v>
      </c>
      <c r="I33" s="31"/>
      <c r="J33" s="31"/>
      <c r="K33" s="35"/>
    </row>
    <row r="34" spans="2:11" x14ac:dyDescent="0.35">
      <c r="B34" s="8" t="s">
        <v>2479</v>
      </c>
      <c r="C34" s="57" t="s">
        <v>2480</v>
      </c>
      <c r="D34" s="54" t="s">
        <v>2481</v>
      </c>
      <c r="E34" s="6" t="s">
        <v>215</v>
      </c>
      <c r="F34" s="19">
        <v>125000</v>
      </c>
      <c r="G34" s="24">
        <v>6881.31</v>
      </c>
      <c r="H34" s="24">
        <v>1.47</v>
      </c>
      <c r="I34" s="31"/>
      <c r="J34" s="31"/>
      <c r="K34" s="35"/>
    </row>
    <row r="35" spans="2:11" x14ac:dyDescent="0.35">
      <c r="B35" s="8" t="s">
        <v>446</v>
      </c>
      <c r="C35" s="57" t="s">
        <v>447</v>
      </c>
      <c r="D35" s="54" t="s">
        <v>448</v>
      </c>
      <c r="E35" s="6" t="s">
        <v>67</v>
      </c>
      <c r="F35" s="19">
        <v>5000000</v>
      </c>
      <c r="G35" s="24">
        <v>6771</v>
      </c>
      <c r="H35" s="24">
        <v>1.45</v>
      </c>
      <c r="I35" s="31"/>
      <c r="J35" s="31"/>
      <c r="K35" s="35"/>
    </row>
    <row r="36" spans="2:11" x14ac:dyDescent="0.35">
      <c r="B36" s="8" t="s">
        <v>2492</v>
      </c>
      <c r="C36" s="57" t="s">
        <v>2488</v>
      </c>
      <c r="D36" s="54" t="s">
        <v>2493</v>
      </c>
      <c r="E36" s="6" t="s">
        <v>171</v>
      </c>
      <c r="F36" s="19">
        <v>1142512</v>
      </c>
      <c r="G36" s="24">
        <v>6629.39</v>
      </c>
      <c r="H36" s="24">
        <v>1.42</v>
      </c>
      <c r="I36" s="31"/>
      <c r="J36" s="31"/>
      <c r="K36" s="35" t="s">
        <v>5184</v>
      </c>
    </row>
    <row r="37" spans="2:11" x14ac:dyDescent="0.35">
      <c r="B37" s="8" t="s">
        <v>2482</v>
      </c>
      <c r="C37" s="57" t="s">
        <v>2483</v>
      </c>
      <c r="D37" s="54" t="s">
        <v>2484</v>
      </c>
      <c r="E37" s="6" t="s">
        <v>156</v>
      </c>
      <c r="F37" s="19">
        <v>516222</v>
      </c>
      <c r="G37" s="24">
        <v>6322.43</v>
      </c>
      <c r="H37" s="24">
        <v>1.35</v>
      </c>
      <c r="I37" s="31"/>
      <c r="J37" s="31"/>
      <c r="K37" s="35"/>
    </row>
    <row r="38" spans="2:11" x14ac:dyDescent="0.35">
      <c r="B38" s="8" t="s">
        <v>326</v>
      </c>
      <c r="C38" s="57" t="s">
        <v>327</v>
      </c>
      <c r="D38" s="54" t="s">
        <v>328</v>
      </c>
      <c r="E38" s="6" t="s">
        <v>43</v>
      </c>
      <c r="F38" s="19">
        <v>5400000</v>
      </c>
      <c r="G38" s="24">
        <v>5784.48</v>
      </c>
      <c r="H38" s="24">
        <v>1.24</v>
      </c>
      <c r="I38" s="31"/>
      <c r="J38" s="31"/>
      <c r="K38" s="35"/>
    </row>
    <row r="39" spans="2:11" x14ac:dyDescent="0.35">
      <c r="B39" s="8" t="s">
        <v>2485</v>
      </c>
      <c r="C39" s="57" t="s">
        <v>2486</v>
      </c>
      <c r="D39" s="54" t="s">
        <v>2487</v>
      </c>
      <c r="E39" s="6" t="s">
        <v>319</v>
      </c>
      <c r="F39" s="19">
        <v>900000</v>
      </c>
      <c r="G39" s="24">
        <v>5441.85</v>
      </c>
      <c r="H39" s="24">
        <v>1.1599999999999999</v>
      </c>
      <c r="I39" s="31"/>
      <c r="J39" s="31"/>
      <c r="K39" s="35"/>
    </row>
    <row r="40" spans="2:11" x14ac:dyDescent="0.35">
      <c r="B40" s="8" t="s">
        <v>297</v>
      </c>
      <c r="C40" s="57" t="s">
        <v>298</v>
      </c>
      <c r="D40" s="54" t="s">
        <v>299</v>
      </c>
      <c r="E40" s="6" t="s">
        <v>202</v>
      </c>
      <c r="F40" s="19">
        <v>2100000</v>
      </c>
      <c r="G40" s="24">
        <v>5357.1</v>
      </c>
      <c r="H40" s="24">
        <v>1.1399999999999999</v>
      </c>
      <c r="I40" s="31"/>
      <c r="J40" s="31"/>
      <c r="K40" s="35"/>
    </row>
    <row r="41" spans="2:11" x14ac:dyDescent="0.35">
      <c r="B41" s="8" t="s">
        <v>2489</v>
      </c>
      <c r="C41" s="57" t="s">
        <v>2490</v>
      </c>
      <c r="D41" s="54" t="s">
        <v>2491</v>
      </c>
      <c r="E41" s="6" t="s">
        <v>135</v>
      </c>
      <c r="F41" s="19">
        <v>2479990</v>
      </c>
      <c r="G41" s="24">
        <v>3492.32</v>
      </c>
      <c r="H41" s="24">
        <v>0.75</v>
      </c>
      <c r="I41" s="31"/>
      <c r="J41" s="31"/>
      <c r="K41" s="35"/>
    </row>
    <row r="42" spans="2:11" x14ac:dyDescent="0.35">
      <c r="B42" s="8" t="s">
        <v>510</v>
      </c>
      <c r="C42" s="57" t="s">
        <v>511</v>
      </c>
      <c r="D42" s="54" t="s">
        <v>512</v>
      </c>
      <c r="E42" s="6" t="s">
        <v>290</v>
      </c>
      <c r="F42" s="19">
        <v>129625</v>
      </c>
      <c r="G42" s="24">
        <v>2848.06</v>
      </c>
      <c r="H42" s="24">
        <v>0.61</v>
      </c>
      <c r="I42" s="31"/>
      <c r="J42" s="31"/>
      <c r="K42" s="35"/>
    </row>
    <row r="43" spans="2:11" x14ac:dyDescent="0.35">
      <c r="B43" s="8" t="s">
        <v>2180</v>
      </c>
      <c r="C43" s="57" t="s">
        <v>2181</v>
      </c>
      <c r="D43" s="54" t="s">
        <v>2182</v>
      </c>
      <c r="E43" s="6" t="s">
        <v>160</v>
      </c>
      <c r="F43" s="19">
        <v>2207936</v>
      </c>
      <c r="G43" s="24">
        <v>2621.92</v>
      </c>
      <c r="H43" s="24">
        <v>0.56000000000000005</v>
      </c>
      <c r="I43" s="31"/>
      <c r="J43" s="31"/>
      <c r="K43" s="35"/>
    </row>
    <row r="44" spans="2:11" x14ac:dyDescent="0.35">
      <c r="B44" s="8" t="s">
        <v>2292</v>
      </c>
      <c r="C44" s="57" t="s">
        <v>2293</v>
      </c>
      <c r="D44" s="54" t="s">
        <v>2294</v>
      </c>
      <c r="E44" s="6" t="s">
        <v>202</v>
      </c>
      <c r="F44" s="19">
        <v>360000</v>
      </c>
      <c r="G44" s="24">
        <v>2489.7600000000002</v>
      </c>
      <c r="H44" s="24">
        <v>0.53</v>
      </c>
      <c r="I44" s="31"/>
      <c r="J44" s="31"/>
      <c r="K44" s="35"/>
    </row>
    <row r="45" spans="2:11" x14ac:dyDescent="0.35">
      <c r="C45" s="58" t="s">
        <v>175</v>
      </c>
      <c r="D45" s="54"/>
      <c r="E45" s="6"/>
      <c r="F45" s="19"/>
      <c r="G45" s="25">
        <f>SUM(XDO_?FINAL_MV?191?)</f>
        <v>434265.73999999993</v>
      </c>
      <c r="H45" s="25">
        <f>SUM(XDO_?FINAL_PER_NET?191?)</f>
        <v>92.789999999999992</v>
      </c>
      <c r="I45" s="31"/>
      <c r="J45" s="31"/>
      <c r="K45" s="35"/>
    </row>
    <row r="46" spans="2:11" x14ac:dyDescent="0.35">
      <c r="C46" s="57"/>
      <c r="D46" s="54"/>
      <c r="E46" s="6"/>
      <c r="F46" s="19"/>
      <c r="G46" s="24"/>
      <c r="H46" s="24"/>
      <c r="I46" s="31"/>
      <c r="J46" s="31"/>
      <c r="K46" s="35"/>
    </row>
    <row r="47" spans="2:11" x14ac:dyDescent="0.35">
      <c r="C47" s="58" t="s">
        <v>3</v>
      </c>
      <c r="D47" s="54"/>
      <c r="E47" s="6"/>
      <c r="F47" s="19"/>
      <c r="G47" s="24" t="s">
        <v>2</v>
      </c>
      <c r="H47" s="24" t="s">
        <v>2</v>
      </c>
      <c r="I47" s="31"/>
      <c r="J47" s="31"/>
      <c r="K47" s="35"/>
    </row>
    <row r="48" spans="2:11" x14ac:dyDescent="0.35">
      <c r="C48" s="57"/>
      <c r="D48" s="54"/>
      <c r="E48" s="6"/>
      <c r="F48" s="19"/>
      <c r="G48" s="24"/>
      <c r="H48" s="24"/>
      <c r="I48" s="31"/>
      <c r="J48" s="31"/>
      <c r="K48" s="35"/>
    </row>
    <row r="49" spans="2:11" x14ac:dyDescent="0.35">
      <c r="C49" s="58" t="s">
        <v>4</v>
      </c>
      <c r="D49" s="54"/>
      <c r="E49" s="6"/>
      <c r="F49" s="19"/>
      <c r="G49" s="24" t="s">
        <v>2</v>
      </c>
      <c r="H49" s="24" t="s">
        <v>2</v>
      </c>
      <c r="I49" s="31"/>
      <c r="J49" s="31"/>
      <c r="K49" s="35"/>
    </row>
    <row r="50" spans="2:11" x14ac:dyDescent="0.35">
      <c r="C50" s="57"/>
      <c r="D50" s="54"/>
      <c r="E50" s="6"/>
      <c r="F50" s="19"/>
      <c r="G50" s="24"/>
      <c r="H50" s="24"/>
      <c r="I50" s="31"/>
      <c r="J50" s="31"/>
      <c r="K50" s="35"/>
    </row>
    <row r="51" spans="2:11" x14ac:dyDescent="0.35">
      <c r="C51" s="59" t="s">
        <v>578</v>
      </c>
      <c r="D51" s="54"/>
      <c r="E51" s="6"/>
      <c r="F51" s="19"/>
      <c r="G51" s="24"/>
      <c r="H51" s="24"/>
      <c r="I51" s="31"/>
      <c r="J51" s="31"/>
      <c r="K51" s="35"/>
    </row>
    <row r="52" spans="2:11" x14ac:dyDescent="0.35">
      <c r="B52" s="8" t="s">
        <v>582</v>
      </c>
      <c r="C52" s="57" t="s">
        <v>583</v>
      </c>
      <c r="D52" s="54" t="s">
        <v>584</v>
      </c>
      <c r="E52" s="6" t="s">
        <v>542</v>
      </c>
      <c r="F52" s="19">
        <v>6427380</v>
      </c>
      <c r="G52" s="24">
        <v>8580.5499999999993</v>
      </c>
      <c r="H52" s="24">
        <v>1.83</v>
      </c>
      <c r="I52" s="31"/>
      <c r="J52" s="31"/>
      <c r="K52" s="35"/>
    </row>
    <row r="53" spans="2:11" x14ac:dyDescent="0.35">
      <c r="C53" s="58" t="s">
        <v>175</v>
      </c>
      <c r="D53" s="54"/>
      <c r="E53" s="6"/>
      <c r="F53" s="19"/>
      <c r="G53" s="25">
        <v>8580.5499999999993</v>
      </c>
      <c r="H53" s="25">
        <v>1.83</v>
      </c>
      <c r="I53" s="31"/>
      <c r="J53" s="31"/>
      <c r="K53" s="35"/>
    </row>
    <row r="54" spans="2:11" x14ac:dyDescent="0.35">
      <c r="C54" s="57"/>
      <c r="D54" s="54"/>
      <c r="E54" s="6"/>
      <c r="F54" s="19"/>
      <c r="G54" s="24"/>
      <c r="H54" s="24"/>
      <c r="I54" s="31"/>
      <c r="J54" s="31"/>
      <c r="K54" s="35"/>
    </row>
    <row r="55" spans="2:11" x14ac:dyDescent="0.35">
      <c r="C55" s="58" t="s">
        <v>5</v>
      </c>
      <c r="D55" s="54"/>
      <c r="E55" s="6"/>
      <c r="F55" s="19"/>
      <c r="G55" s="24"/>
      <c r="H55" s="24"/>
      <c r="I55" s="31"/>
      <c r="J55" s="31"/>
      <c r="K55" s="35"/>
    </row>
    <row r="56" spans="2:11" x14ac:dyDescent="0.35">
      <c r="C56" s="57"/>
      <c r="D56" s="54"/>
      <c r="E56" s="6"/>
      <c r="F56" s="19"/>
      <c r="G56" s="24"/>
      <c r="H56" s="24"/>
      <c r="I56" s="31"/>
      <c r="J56" s="31"/>
      <c r="K56" s="35"/>
    </row>
    <row r="57" spans="2:11" x14ac:dyDescent="0.35">
      <c r="C57" s="58" t="s">
        <v>6</v>
      </c>
      <c r="D57" s="54"/>
      <c r="E57" s="6"/>
      <c r="F57" s="19"/>
      <c r="G57" s="24" t="s">
        <v>2</v>
      </c>
      <c r="H57" s="24" t="s">
        <v>2</v>
      </c>
      <c r="I57" s="31"/>
      <c r="J57" s="31"/>
      <c r="K57" s="35"/>
    </row>
    <row r="58" spans="2:11" x14ac:dyDescent="0.35">
      <c r="C58" s="57"/>
      <c r="D58" s="54"/>
      <c r="E58" s="6"/>
      <c r="F58" s="19"/>
      <c r="G58" s="24"/>
      <c r="H58" s="24"/>
      <c r="I58" s="31"/>
      <c r="J58" s="31"/>
      <c r="K58" s="35"/>
    </row>
    <row r="59" spans="2:11" x14ac:dyDescent="0.35">
      <c r="C59" s="58" t="s">
        <v>7</v>
      </c>
      <c r="D59" s="54"/>
      <c r="E59" s="6"/>
      <c r="F59" s="19"/>
      <c r="G59" s="24" t="s">
        <v>2</v>
      </c>
      <c r="H59" s="24" t="s">
        <v>2</v>
      </c>
      <c r="I59" s="31"/>
      <c r="J59" s="31"/>
      <c r="K59" s="35"/>
    </row>
    <row r="60" spans="2:11" x14ac:dyDescent="0.35">
      <c r="C60" s="57"/>
      <c r="D60" s="54"/>
      <c r="E60" s="6"/>
      <c r="F60" s="19"/>
      <c r="G60" s="24"/>
      <c r="H60" s="24"/>
      <c r="I60" s="31"/>
      <c r="J60" s="31"/>
      <c r="K60" s="35"/>
    </row>
    <row r="61" spans="2:11" x14ac:dyDescent="0.35">
      <c r="C61" s="58" t="s">
        <v>8</v>
      </c>
      <c r="D61" s="54"/>
      <c r="E61" s="6"/>
      <c r="F61" s="19"/>
      <c r="G61" s="24" t="s">
        <v>2</v>
      </c>
      <c r="H61" s="24" t="s">
        <v>2</v>
      </c>
      <c r="I61" s="31"/>
      <c r="J61" s="31"/>
      <c r="K61" s="35"/>
    </row>
    <row r="62" spans="2:11" x14ac:dyDescent="0.35">
      <c r="C62" s="57"/>
      <c r="D62" s="54"/>
      <c r="E62" s="6"/>
      <c r="F62" s="19"/>
      <c r="G62" s="24"/>
      <c r="H62" s="24"/>
      <c r="I62" s="31"/>
      <c r="J62" s="31"/>
      <c r="K62" s="35"/>
    </row>
    <row r="63" spans="2:11" x14ac:dyDescent="0.35">
      <c r="C63" s="58" t="s">
        <v>9</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C65" s="58" t="s">
        <v>10</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A67" s="10"/>
      <c r="B67" s="28"/>
      <c r="C67" s="58" t="s">
        <v>11</v>
      </c>
      <c r="D67" s="54"/>
      <c r="E67" s="6"/>
      <c r="F67" s="19"/>
      <c r="G67" s="24"/>
      <c r="H67" s="24"/>
      <c r="I67" s="31"/>
      <c r="J67" s="31"/>
      <c r="K67" s="35"/>
    </row>
    <row r="68" spans="1:11" x14ac:dyDescent="0.35">
      <c r="A68" s="28"/>
      <c r="B68" s="28"/>
      <c r="C68" s="58" t="s">
        <v>13</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A70" s="28"/>
      <c r="B70" s="28"/>
      <c r="C70" s="58" t="s">
        <v>14</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C72" s="59" t="s">
        <v>15</v>
      </c>
      <c r="D72" s="54"/>
      <c r="E72" s="6"/>
      <c r="F72" s="19"/>
      <c r="G72" s="24"/>
      <c r="H72" s="24"/>
      <c r="I72" s="31"/>
      <c r="J72" s="31"/>
      <c r="K72" s="35"/>
    </row>
    <row r="73" spans="1:11" x14ac:dyDescent="0.35">
      <c r="B73" s="8" t="s">
        <v>186</v>
      </c>
      <c r="C73" s="57" t="s">
        <v>187</v>
      </c>
      <c r="D73" s="54" t="s">
        <v>188</v>
      </c>
      <c r="E73" s="6" t="s">
        <v>189</v>
      </c>
      <c r="F73" s="19">
        <v>500000</v>
      </c>
      <c r="G73" s="24">
        <v>494.35</v>
      </c>
      <c r="H73" s="24">
        <v>0.11</v>
      </c>
      <c r="I73" s="31">
        <v>6.4202000000000004</v>
      </c>
      <c r="J73" s="31"/>
      <c r="K73" s="35"/>
    </row>
    <row r="74" spans="1:11" x14ac:dyDescent="0.35">
      <c r="C74" s="58" t="s">
        <v>175</v>
      </c>
      <c r="D74" s="54"/>
      <c r="E74" s="6"/>
      <c r="F74" s="19"/>
      <c r="G74" s="25">
        <v>494.35</v>
      </c>
      <c r="H74" s="25">
        <v>0.11</v>
      </c>
      <c r="I74" s="31"/>
      <c r="J74" s="31"/>
      <c r="K74" s="35"/>
    </row>
    <row r="75" spans="1:11" x14ac:dyDescent="0.35">
      <c r="C75" s="57"/>
      <c r="D75" s="54"/>
      <c r="E75" s="6"/>
      <c r="F75" s="19"/>
      <c r="G75" s="24"/>
      <c r="H75" s="24"/>
      <c r="I75" s="31"/>
      <c r="J75" s="31"/>
      <c r="K75" s="35"/>
    </row>
    <row r="76" spans="1:11" x14ac:dyDescent="0.35">
      <c r="C76" s="58" t="s">
        <v>16</v>
      </c>
      <c r="D76" s="54"/>
      <c r="E76" s="6"/>
      <c r="F76" s="19"/>
      <c r="G76" s="24" t="s">
        <v>2</v>
      </c>
      <c r="H76" s="24" t="s">
        <v>2</v>
      </c>
      <c r="I76" s="31"/>
      <c r="J76" s="31"/>
      <c r="K76" s="35"/>
    </row>
    <row r="77" spans="1:11" x14ac:dyDescent="0.35">
      <c r="C77" s="57"/>
      <c r="D77" s="54"/>
      <c r="E77" s="6"/>
      <c r="F77" s="19"/>
      <c r="G77" s="24"/>
      <c r="H77" s="24"/>
      <c r="I77" s="31"/>
      <c r="J77" s="31"/>
      <c r="K77" s="35"/>
    </row>
    <row r="78" spans="1:11" x14ac:dyDescent="0.35">
      <c r="C78" s="58" t="s">
        <v>17</v>
      </c>
      <c r="D78" s="54"/>
      <c r="E78" s="6"/>
      <c r="F78" s="19"/>
      <c r="G78" s="24" t="s">
        <v>2</v>
      </c>
      <c r="H78" s="24" t="s">
        <v>2</v>
      </c>
      <c r="I78" s="31"/>
      <c r="J78" s="31"/>
      <c r="K78" s="35"/>
    </row>
    <row r="79" spans="1:11" x14ac:dyDescent="0.35">
      <c r="C79" s="57"/>
      <c r="D79" s="54"/>
      <c r="E79" s="6"/>
      <c r="F79" s="19"/>
      <c r="G79" s="24"/>
      <c r="H79" s="24"/>
      <c r="I79" s="31"/>
      <c r="J79" s="31"/>
      <c r="K79" s="35"/>
    </row>
    <row r="80" spans="1:11" x14ac:dyDescent="0.35">
      <c r="A80" s="10"/>
      <c r="B80" s="28"/>
      <c r="C80" s="58" t="s">
        <v>18</v>
      </c>
      <c r="D80" s="54"/>
      <c r="E80" s="6"/>
      <c r="F80" s="19"/>
      <c r="G80" s="24"/>
      <c r="H80" s="24"/>
      <c r="I80" s="31"/>
      <c r="J80" s="31"/>
      <c r="K80" s="35"/>
    </row>
    <row r="81" spans="1:54" x14ac:dyDescent="0.35">
      <c r="A81" s="28"/>
      <c r="B81" s="28"/>
      <c r="C81" s="58" t="s">
        <v>19</v>
      </c>
      <c r="D81" s="54"/>
      <c r="E81" s="6"/>
      <c r="F81" s="19"/>
      <c r="G81" s="24" t="s">
        <v>2</v>
      </c>
      <c r="H81" s="24" t="s">
        <v>2</v>
      </c>
      <c r="I81" s="31"/>
      <c r="J81" s="31"/>
      <c r="K81" s="35"/>
    </row>
    <row r="82" spans="1:54" x14ac:dyDescent="0.35">
      <c r="A82" s="28"/>
      <c r="B82" s="28"/>
      <c r="C82" s="58"/>
      <c r="D82" s="54"/>
      <c r="E82" s="6"/>
      <c r="F82" s="19"/>
      <c r="G82" s="24"/>
      <c r="H82" s="24"/>
      <c r="I82" s="31"/>
      <c r="J82" s="31"/>
      <c r="K82" s="35"/>
    </row>
    <row r="83" spans="1:54" x14ac:dyDescent="0.35">
      <c r="A83" s="28"/>
      <c r="B83" s="28"/>
      <c r="C83" s="58" t="s">
        <v>20</v>
      </c>
      <c r="D83" s="54"/>
      <c r="E83" s="6"/>
      <c r="F83" s="19"/>
      <c r="G83" s="24" t="s">
        <v>2</v>
      </c>
      <c r="H83" s="24" t="s">
        <v>2</v>
      </c>
      <c r="I83" s="31"/>
      <c r="J83" s="31"/>
      <c r="K83" s="35"/>
    </row>
    <row r="84" spans="1:54" x14ac:dyDescent="0.35">
      <c r="A84" s="28"/>
      <c r="B84" s="28"/>
      <c r="C84" s="58"/>
      <c r="D84" s="54"/>
      <c r="E84" s="6"/>
      <c r="F84" s="19"/>
      <c r="G84" s="24"/>
      <c r="H84" s="24"/>
      <c r="I84" s="31"/>
      <c r="J84" s="31"/>
      <c r="K84" s="35"/>
    </row>
    <row r="85" spans="1:54" x14ac:dyDescent="0.35">
      <c r="A85" s="28"/>
      <c r="B85" s="28"/>
      <c r="C85" s="58" t="s">
        <v>21</v>
      </c>
      <c r="D85" s="54"/>
      <c r="E85" s="6"/>
      <c r="F85" s="19"/>
      <c r="G85" s="24" t="s">
        <v>2</v>
      </c>
      <c r="H85" s="24" t="s">
        <v>2</v>
      </c>
      <c r="I85" s="31"/>
      <c r="J85" s="31"/>
      <c r="K85" s="35"/>
    </row>
    <row r="86" spans="1:54" x14ac:dyDescent="0.35">
      <c r="A86" s="28"/>
      <c r="B86" s="28"/>
      <c r="C86" s="58"/>
      <c r="D86" s="54"/>
      <c r="E86" s="6"/>
      <c r="F86" s="19"/>
      <c r="G86" s="24"/>
      <c r="H86" s="24"/>
      <c r="I86" s="31"/>
      <c r="J86" s="31"/>
      <c r="K86" s="35"/>
    </row>
    <row r="87" spans="1:54" x14ac:dyDescent="0.35">
      <c r="A87" s="28"/>
      <c r="B87" s="28"/>
      <c r="C87" s="58" t="s">
        <v>22</v>
      </c>
      <c r="D87" s="54"/>
      <c r="E87" s="6"/>
      <c r="F87" s="19"/>
      <c r="G87" s="24" t="s">
        <v>2</v>
      </c>
      <c r="H87" s="24" t="s">
        <v>2</v>
      </c>
      <c r="I87" s="31"/>
      <c r="J87" s="31"/>
      <c r="K87" s="35"/>
    </row>
    <row r="88" spans="1:54" x14ac:dyDescent="0.35">
      <c r="A88" s="28"/>
      <c r="B88" s="28"/>
      <c r="C88" s="58"/>
      <c r="D88" s="54"/>
      <c r="E88" s="6"/>
      <c r="F88" s="19"/>
      <c r="G88" s="24"/>
      <c r="H88" s="24"/>
      <c r="I88" s="31"/>
      <c r="J88" s="31"/>
      <c r="K88" s="35"/>
    </row>
    <row r="89" spans="1:54" x14ac:dyDescent="0.35">
      <c r="A89" s="28"/>
      <c r="B89" s="28"/>
      <c r="C89" s="58" t="s">
        <v>23</v>
      </c>
      <c r="D89" s="54"/>
      <c r="E89" s="6"/>
      <c r="F89" s="19"/>
      <c r="G89" s="24" t="s">
        <v>2</v>
      </c>
      <c r="H89" s="24" t="s">
        <v>2</v>
      </c>
      <c r="I89" s="31"/>
      <c r="J89" s="31"/>
      <c r="K89" s="35"/>
    </row>
    <row r="90" spans="1:54" x14ac:dyDescent="0.35">
      <c r="A90" s="28"/>
      <c r="B90" s="28"/>
      <c r="C90" s="58"/>
      <c r="D90" s="54"/>
      <c r="E90" s="6"/>
      <c r="F90" s="19"/>
      <c r="G90" s="24"/>
      <c r="H90" s="24"/>
      <c r="I90" s="31"/>
      <c r="J90" s="31"/>
      <c r="K90" s="35"/>
    </row>
    <row r="91" spans="1:54" x14ac:dyDescent="0.35">
      <c r="C91" s="59" t="s">
        <v>24</v>
      </c>
      <c r="D91" s="54"/>
      <c r="E91" s="6"/>
      <c r="F91" s="19"/>
      <c r="G91" s="24"/>
      <c r="H91" s="24"/>
      <c r="I91" s="31"/>
      <c r="J91" s="31"/>
      <c r="K91" s="35"/>
    </row>
    <row r="92" spans="1:54" x14ac:dyDescent="0.35">
      <c r="B92" s="8" t="s">
        <v>190</v>
      </c>
      <c r="C92" s="57" t="s">
        <v>191</v>
      </c>
      <c r="D92" s="54"/>
      <c r="E92" s="6"/>
      <c r="F92" s="19"/>
      <c r="G92" s="24">
        <v>25593.18</v>
      </c>
      <c r="H92" s="24">
        <v>5.47</v>
      </c>
      <c r="I92" s="31"/>
      <c r="J92" s="31"/>
      <c r="K92" s="35"/>
    </row>
    <row r="93" spans="1:54" x14ac:dyDescent="0.35">
      <c r="C93" s="58" t="s">
        <v>175</v>
      </c>
      <c r="D93" s="54"/>
      <c r="E93" s="6"/>
      <c r="F93" s="19"/>
      <c r="G93" s="25">
        <v>25593.18</v>
      </c>
      <c r="H93" s="25">
        <v>5.47</v>
      </c>
      <c r="I93" s="31"/>
      <c r="J93" s="31"/>
      <c r="K93" s="35"/>
    </row>
    <row r="94" spans="1:54" x14ac:dyDescent="0.35">
      <c r="C94" s="57"/>
      <c r="D94" s="54"/>
      <c r="E94" s="6"/>
      <c r="F94" s="19"/>
      <c r="G94" s="24"/>
      <c r="H94" s="24"/>
      <c r="I94" s="31"/>
      <c r="J94" s="31"/>
      <c r="K94" s="35"/>
    </row>
    <row r="95" spans="1:54" x14ac:dyDescent="0.35">
      <c r="A95" s="10"/>
      <c r="B95" s="28"/>
      <c r="C95" s="58" t="s">
        <v>25</v>
      </c>
      <c r="D95" s="54"/>
      <c r="E95" s="6"/>
      <c r="F95" s="19"/>
      <c r="G95" s="24"/>
      <c r="H95" s="24"/>
      <c r="I95" s="31"/>
      <c r="J95" s="31"/>
      <c r="K95" s="35"/>
    </row>
    <row r="96" spans="1:54" s="2" customFormat="1" ht="13.5" x14ac:dyDescent="0.35">
      <c r="A96" s="28"/>
      <c r="B96" s="28"/>
      <c r="C96" s="57" t="s">
        <v>5122</v>
      </c>
      <c r="D96" s="54"/>
      <c r="E96" s="6"/>
      <c r="F96" s="19"/>
      <c r="G96" s="24" t="s">
        <v>2</v>
      </c>
      <c r="H96" s="24" t="s">
        <v>2</v>
      </c>
      <c r="I96" s="31"/>
      <c r="J96" s="31"/>
      <c r="K96" s="35"/>
      <c r="L96" s="3"/>
      <c r="AI96" s="3"/>
      <c r="AV96" s="3"/>
      <c r="AX96" s="3"/>
      <c r="BB96" s="3"/>
    </row>
    <row r="97" spans="2:11" x14ac:dyDescent="0.35">
      <c r="B97" s="8"/>
      <c r="C97" s="57" t="s">
        <v>192</v>
      </c>
      <c r="D97" s="54"/>
      <c r="E97" s="6"/>
      <c r="F97" s="19"/>
      <c r="G97" s="24">
        <v>-837.41</v>
      </c>
      <c r="H97" s="24">
        <v>-0.19999999999999998</v>
      </c>
      <c r="I97" s="31"/>
      <c r="J97" s="31"/>
      <c r="K97" s="35"/>
    </row>
    <row r="98" spans="2:11" x14ac:dyDescent="0.35">
      <c r="C98" s="58" t="s">
        <v>175</v>
      </c>
      <c r="D98" s="54"/>
      <c r="E98" s="6"/>
      <c r="F98" s="19"/>
      <c r="G98" s="25">
        <f>SUM(G97)</f>
        <v>-837.41</v>
      </c>
      <c r="H98" s="25">
        <v>-0.19999999999999998</v>
      </c>
      <c r="I98" s="31"/>
      <c r="J98" s="31"/>
      <c r="K98" s="35"/>
    </row>
    <row r="99" spans="2:11" x14ac:dyDescent="0.35">
      <c r="C99" s="57"/>
      <c r="D99" s="54"/>
      <c r="E99" s="6"/>
      <c r="F99" s="19"/>
      <c r="G99" s="24"/>
      <c r="H99" s="24"/>
      <c r="I99" s="31"/>
      <c r="J99" s="31"/>
      <c r="K99" s="35"/>
    </row>
    <row r="100" spans="2:11" x14ac:dyDescent="0.35">
      <c r="C100" s="60" t="s">
        <v>193</v>
      </c>
      <c r="D100" s="55"/>
      <c r="E100" s="5"/>
      <c r="F100" s="20"/>
      <c r="G100" s="26">
        <v>468096.41</v>
      </c>
      <c r="H100" s="26">
        <v>100</v>
      </c>
      <c r="I100" s="32"/>
      <c r="J100" s="32"/>
      <c r="K100" s="36"/>
    </row>
    <row r="103" spans="2:11" x14ac:dyDescent="0.35">
      <c r="C103" s="1" t="s">
        <v>194</v>
      </c>
    </row>
    <row r="104" spans="2:11" x14ac:dyDescent="0.35">
      <c r="C104" s="37" t="s">
        <v>195</v>
      </c>
      <c r="D104" s="37"/>
      <c r="E104" s="37"/>
      <c r="F104" s="37"/>
      <c r="G104" s="37"/>
      <c r="H104" s="37"/>
      <c r="I104" s="37"/>
      <c r="J104" s="37"/>
      <c r="K104" s="37"/>
    </row>
    <row r="105" spans="2:11" x14ac:dyDescent="0.35">
      <c r="C105" s="2" t="s">
        <v>196</v>
      </c>
    </row>
    <row r="106" spans="2:11" x14ac:dyDescent="0.35">
      <c r="C106" s="2" t="s">
        <v>197</v>
      </c>
    </row>
    <row r="107" spans="2:11" ht="30" customHeight="1" x14ac:dyDescent="0.35">
      <c r="C107" s="81" t="s">
        <v>198</v>
      </c>
      <c r="D107" s="82"/>
      <c r="E107" s="82"/>
      <c r="F107" s="82"/>
      <c r="G107" s="82"/>
      <c r="H107" s="82"/>
      <c r="I107" s="82"/>
      <c r="J107" s="82"/>
      <c r="K107" s="82"/>
    </row>
    <row r="108" spans="2:11" x14ac:dyDescent="0.35">
      <c r="C108" s="2" t="s">
        <v>199</v>
      </c>
    </row>
    <row r="109" spans="2:11" x14ac:dyDescent="0.35">
      <c r="C109" s="2" t="s">
        <v>5186</v>
      </c>
    </row>
    <row r="111" spans="2:11" x14ac:dyDescent="0.35">
      <c r="C111" s="78" t="s">
        <v>5235</v>
      </c>
      <c r="E111" s="78" t="s">
        <v>5236</v>
      </c>
      <c r="F111" s="79"/>
    </row>
    <row r="112" spans="2:11" x14ac:dyDescent="0.35">
      <c r="E112" s="2" t="s">
        <v>5262</v>
      </c>
    </row>
  </sheetData>
  <mergeCells count="1">
    <mergeCell ref="C107:K107"/>
  </mergeCells>
  <hyperlinks>
    <hyperlink ref="J2" location="'Index'!A1" display="'Index'!A1" xr:uid="{14A53704-FDBA-41B4-B641-E565243CFFB0}"/>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3E01E-1C39-4437-AB01-5932D4777779}">
  <sheetPr codeName="Sheet130"/>
  <dimension ref="A1:IV182"/>
  <sheetViews>
    <sheetView showGridLines="0" zoomScale="90" zoomScaleNormal="90" workbookViewId="0">
      <pane ySplit="6" topLeftCell="A179"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1516</v>
      </c>
      <c r="J2" s="38" t="s">
        <v>4846</v>
      </c>
    </row>
    <row r="3" spans="1:54" ht="16" x14ac:dyDescent="0.4">
      <c r="C3" s="1" t="s">
        <v>28</v>
      </c>
      <c r="D3" s="21" t="s">
        <v>2494</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2495</v>
      </c>
      <c r="C18" s="57" t="s">
        <v>846</v>
      </c>
      <c r="D18" s="54" t="s">
        <v>2496</v>
      </c>
      <c r="E18" s="6" t="s">
        <v>628</v>
      </c>
      <c r="F18" s="19">
        <v>5000</v>
      </c>
      <c r="G18" s="24">
        <v>48995.45</v>
      </c>
      <c r="H18" s="24">
        <v>3.4</v>
      </c>
      <c r="I18" s="31">
        <v>7.63</v>
      </c>
      <c r="J18" s="31"/>
      <c r="K18" s="35" t="s">
        <v>593</v>
      </c>
    </row>
    <row r="19" spans="2:11" x14ac:dyDescent="0.35">
      <c r="B19" s="8" t="s">
        <v>2497</v>
      </c>
      <c r="C19" s="57" t="s">
        <v>1861</v>
      </c>
      <c r="D19" s="54" t="s">
        <v>2498</v>
      </c>
      <c r="E19" s="6" t="s">
        <v>592</v>
      </c>
      <c r="F19" s="19">
        <v>3850</v>
      </c>
      <c r="G19" s="24">
        <v>38546.620000000003</v>
      </c>
      <c r="H19" s="24">
        <v>2.68</v>
      </c>
      <c r="I19" s="31">
        <v>7.7074999999999996</v>
      </c>
      <c r="J19" s="31"/>
      <c r="K19" s="35" t="s">
        <v>593</v>
      </c>
    </row>
    <row r="20" spans="2:11" x14ac:dyDescent="0.35">
      <c r="B20" s="8" t="s">
        <v>2499</v>
      </c>
      <c r="C20" s="57" t="s">
        <v>623</v>
      </c>
      <c r="D20" s="54" t="s">
        <v>2500</v>
      </c>
      <c r="E20" s="6" t="s">
        <v>635</v>
      </c>
      <c r="F20" s="19">
        <v>30000</v>
      </c>
      <c r="G20" s="24">
        <v>30158.79</v>
      </c>
      <c r="H20" s="24">
        <v>2.1</v>
      </c>
      <c r="I20" s="31">
        <v>7.3235999999999999</v>
      </c>
      <c r="J20" s="31"/>
      <c r="K20" s="35"/>
    </row>
    <row r="21" spans="2:11" x14ac:dyDescent="0.35">
      <c r="B21" s="8" t="s">
        <v>2501</v>
      </c>
      <c r="C21" s="57" t="s">
        <v>637</v>
      </c>
      <c r="D21" s="54" t="s">
        <v>2502</v>
      </c>
      <c r="E21" s="6" t="s">
        <v>592</v>
      </c>
      <c r="F21" s="19">
        <v>27500</v>
      </c>
      <c r="G21" s="24">
        <v>27606.07</v>
      </c>
      <c r="H21" s="24">
        <v>1.92</v>
      </c>
      <c r="I21" s="31">
        <v>7.2393000000000001</v>
      </c>
      <c r="J21" s="31"/>
      <c r="K21" s="35" t="s">
        <v>593</v>
      </c>
    </row>
    <row r="22" spans="2:11" x14ac:dyDescent="0.35">
      <c r="B22" s="8" t="s">
        <v>2503</v>
      </c>
      <c r="C22" s="57" t="s">
        <v>620</v>
      </c>
      <c r="D22" s="54" t="s">
        <v>2504</v>
      </c>
      <c r="E22" s="6" t="s">
        <v>592</v>
      </c>
      <c r="F22" s="19">
        <v>25000</v>
      </c>
      <c r="G22" s="24">
        <v>25123.85</v>
      </c>
      <c r="H22" s="24">
        <v>1.75</v>
      </c>
      <c r="I22" s="31">
        <v>7.55</v>
      </c>
      <c r="J22" s="31"/>
      <c r="K22" s="35"/>
    </row>
    <row r="23" spans="2:11" x14ac:dyDescent="0.35">
      <c r="B23" s="8" t="s">
        <v>2505</v>
      </c>
      <c r="C23" s="57" t="s">
        <v>623</v>
      </c>
      <c r="D23" s="54" t="s">
        <v>2506</v>
      </c>
      <c r="E23" s="6" t="s">
        <v>592</v>
      </c>
      <c r="F23" s="19">
        <v>25000</v>
      </c>
      <c r="G23" s="24">
        <v>25109</v>
      </c>
      <c r="H23" s="24">
        <v>1.74</v>
      </c>
      <c r="I23" s="31">
        <v>7.3514999999999997</v>
      </c>
      <c r="J23" s="31"/>
      <c r="K23" s="35"/>
    </row>
    <row r="24" spans="2:11" x14ac:dyDescent="0.35">
      <c r="B24" s="8" t="s">
        <v>1925</v>
      </c>
      <c r="C24" s="57" t="s">
        <v>1926</v>
      </c>
      <c r="D24" s="54" t="s">
        <v>1927</v>
      </c>
      <c r="E24" s="6" t="s">
        <v>635</v>
      </c>
      <c r="F24" s="19">
        <v>25000</v>
      </c>
      <c r="G24" s="24">
        <v>25073.23</v>
      </c>
      <c r="H24" s="24">
        <v>1.74</v>
      </c>
      <c r="I24" s="31">
        <v>8.3630999999999993</v>
      </c>
      <c r="J24" s="31"/>
      <c r="K24" s="35" t="s">
        <v>593</v>
      </c>
    </row>
    <row r="25" spans="2:11" x14ac:dyDescent="0.35">
      <c r="B25" s="8" t="s">
        <v>2507</v>
      </c>
      <c r="C25" s="57" t="s">
        <v>324</v>
      </c>
      <c r="D25" s="54" t="s">
        <v>2508</v>
      </c>
      <c r="E25" s="6" t="s">
        <v>605</v>
      </c>
      <c r="F25" s="19">
        <v>24500</v>
      </c>
      <c r="G25" s="24">
        <v>24584.28</v>
      </c>
      <c r="H25" s="24">
        <v>1.71</v>
      </c>
      <c r="I25" s="31">
        <v>7.78</v>
      </c>
      <c r="J25" s="31"/>
      <c r="K25" s="35" t="s">
        <v>593</v>
      </c>
    </row>
    <row r="26" spans="2:11" x14ac:dyDescent="0.35">
      <c r="B26" s="8" t="s">
        <v>631</v>
      </c>
      <c r="C26" s="57" t="s">
        <v>580</v>
      </c>
      <c r="D26" s="54" t="s">
        <v>632</v>
      </c>
      <c r="E26" s="6" t="s">
        <v>601</v>
      </c>
      <c r="F26" s="19">
        <v>24100</v>
      </c>
      <c r="G26" s="24">
        <v>23968.15</v>
      </c>
      <c r="H26" s="24">
        <v>1.67</v>
      </c>
      <c r="I26" s="31">
        <v>7.6031500000000003</v>
      </c>
      <c r="J26" s="31"/>
      <c r="K26" s="35" t="s">
        <v>593</v>
      </c>
    </row>
    <row r="27" spans="2:11" x14ac:dyDescent="0.35">
      <c r="B27" s="8" t="s">
        <v>2439</v>
      </c>
      <c r="C27" s="57" t="s">
        <v>637</v>
      </c>
      <c r="D27" s="54" t="s">
        <v>2440</v>
      </c>
      <c r="E27" s="6" t="s">
        <v>635</v>
      </c>
      <c r="F27" s="19">
        <v>22500</v>
      </c>
      <c r="G27" s="24">
        <v>22543.43</v>
      </c>
      <c r="H27" s="24">
        <v>1.57</v>
      </c>
      <c r="I27" s="31">
        <v>7.2949999999999999</v>
      </c>
      <c r="J27" s="31"/>
      <c r="K27" s="35" t="s">
        <v>593</v>
      </c>
    </row>
    <row r="28" spans="2:11" x14ac:dyDescent="0.35">
      <c r="B28" s="8" t="s">
        <v>2509</v>
      </c>
      <c r="C28" s="57" t="s">
        <v>623</v>
      </c>
      <c r="D28" s="54" t="s">
        <v>2510</v>
      </c>
      <c r="E28" s="6" t="s">
        <v>635</v>
      </c>
      <c r="F28" s="19">
        <v>21000</v>
      </c>
      <c r="G28" s="24">
        <v>21201.05</v>
      </c>
      <c r="H28" s="24">
        <v>1.47</v>
      </c>
      <c r="I28" s="31">
        <v>7.25</v>
      </c>
      <c r="J28" s="31"/>
      <c r="K28" s="35"/>
    </row>
    <row r="29" spans="2:11" x14ac:dyDescent="0.35">
      <c r="B29" s="8" t="s">
        <v>2511</v>
      </c>
      <c r="C29" s="57" t="s">
        <v>1066</v>
      </c>
      <c r="D29" s="54" t="s">
        <v>2512</v>
      </c>
      <c r="E29" s="6" t="s">
        <v>635</v>
      </c>
      <c r="F29" s="19">
        <v>2100</v>
      </c>
      <c r="G29" s="24">
        <v>20980.37</v>
      </c>
      <c r="H29" s="24">
        <v>1.46</v>
      </c>
      <c r="I29" s="31">
        <v>7.3331999999999997</v>
      </c>
      <c r="J29" s="31"/>
      <c r="K29" s="35" t="s">
        <v>593</v>
      </c>
    </row>
    <row r="30" spans="2:11" x14ac:dyDescent="0.35">
      <c r="B30" s="8" t="s">
        <v>2513</v>
      </c>
      <c r="C30" s="57" t="s">
        <v>637</v>
      </c>
      <c r="D30" s="54" t="s">
        <v>2514</v>
      </c>
      <c r="E30" s="6" t="s">
        <v>635</v>
      </c>
      <c r="F30" s="19">
        <v>19000</v>
      </c>
      <c r="G30" s="24">
        <v>19085.669999999998</v>
      </c>
      <c r="H30" s="24">
        <v>1.33</v>
      </c>
      <c r="I30" s="31">
        <v>7.2594000000000003</v>
      </c>
      <c r="J30" s="31"/>
      <c r="K30" s="35" t="s">
        <v>593</v>
      </c>
    </row>
    <row r="31" spans="2:11" x14ac:dyDescent="0.35">
      <c r="B31" s="8" t="s">
        <v>2515</v>
      </c>
      <c r="C31" s="57" t="s">
        <v>1066</v>
      </c>
      <c r="D31" s="54" t="s">
        <v>2516</v>
      </c>
      <c r="E31" s="6" t="s">
        <v>635</v>
      </c>
      <c r="F31" s="19">
        <v>1792</v>
      </c>
      <c r="G31" s="24">
        <v>17881.830000000002</v>
      </c>
      <c r="H31" s="24">
        <v>1.24</v>
      </c>
      <c r="I31" s="31">
        <v>7.36</v>
      </c>
      <c r="J31" s="31"/>
      <c r="K31" s="35" t="s">
        <v>593</v>
      </c>
    </row>
    <row r="32" spans="2:11" x14ac:dyDescent="0.35">
      <c r="B32" s="8" t="s">
        <v>2517</v>
      </c>
      <c r="C32" s="57" t="s">
        <v>1066</v>
      </c>
      <c r="D32" s="54" t="s">
        <v>2518</v>
      </c>
      <c r="E32" s="6" t="s">
        <v>592</v>
      </c>
      <c r="F32" s="19">
        <v>15000</v>
      </c>
      <c r="G32" s="24">
        <v>15143.09</v>
      </c>
      <c r="H32" s="24">
        <v>1.05</v>
      </c>
      <c r="I32" s="31">
        <v>7.27</v>
      </c>
      <c r="J32" s="31"/>
      <c r="K32" s="35" t="s">
        <v>593</v>
      </c>
    </row>
    <row r="33" spans="2:11" x14ac:dyDescent="0.35">
      <c r="B33" s="8" t="s">
        <v>2519</v>
      </c>
      <c r="C33" s="57" t="s">
        <v>1148</v>
      </c>
      <c r="D33" s="54" t="s">
        <v>2520</v>
      </c>
      <c r="E33" s="6" t="s">
        <v>635</v>
      </c>
      <c r="F33" s="19">
        <v>15000</v>
      </c>
      <c r="G33" s="24">
        <v>15056.19</v>
      </c>
      <c r="H33" s="24">
        <v>1.05</v>
      </c>
      <c r="I33" s="31">
        <v>7.6749999999999998</v>
      </c>
      <c r="J33" s="31"/>
      <c r="K33" s="35" t="s">
        <v>593</v>
      </c>
    </row>
    <row r="34" spans="2:11" x14ac:dyDescent="0.35">
      <c r="B34" s="8" t="s">
        <v>2521</v>
      </c>
      <c r="C34" s="57" t="s">
        <v>590</v>
      </c>
      <c r="D34" s="54" t="s">
        <v>2522</v>
      </c>
      <c r="E34" s="6" t="s">
        <v>592</v>
      </c>
      <c r="F34" s="19">
        <v>15000</v>
      </c>
      <c r="G34" s="24">
        <v>15054.68</v>
      </c>
      <c r="H34" s="24">
        <v>1.05</v>
      </c>
      <c r="I34" s="31">
        <v>7.5250000000000004</v>
      </c>
      <c r="J34" s="31"/>
      <c r="K34" s="35" t="s">
        <v>593</v>
      </c>
    </row>
    <row r="35" spans="2:11" x14ac:dyDescent="0.35">
      <c r="B35" s="8" t="s">
        <v>2523</v>
      </c>
      <c r="C35" s="57" t="s">
        <v>1340</v>
      </c>
      <c r="D35" s="54" t="s">
        <v>2524</v>
      </c>
      <c r="E35" s="6" t="s">
        <v>592</v>
      </c>
      <c r="F35" s="19">
        <v>15000</v>
      </c>
      <c r="G35" s="24">
        <v>14993.75</v>
      </c>
      <c r="H35" s="24">
        <v>1.04</v>
      </c>
      <c r="I35" s="31">
        <v>7.89</v>
      </c>
      <c r="J35" s="31"/>
      <c r="K35" s="35" t="s">
        <v>593</v>
      </c>
    </row>
    <row r="36" spans="2:11" x14ac:dyDescent="0.35">
      <c r="B36" s="8" t="s">
        <v>2525</v>
      </c>
      <c r="C36" s="57" t="s">
        <v>1066</v>
      </c>
      <c r="D36" s="54" t="s">
        <v>2526</v>
      </c>
      <c r="E36" s="6" t="s">
        <v>635</v>
      </c>
      <c r="F36" s="19">
        <v>1500</v>
      </c>
      <c r="G36" s="24">
        <v>14988.44</v>
      </c>
      <c r="H36" s="24">
        <v>1.04</v>
      </c>
      <c r="I36" s="31">
        <v>7.5037000000000003</v>
      </c>
      <c r="J36" s="31"/>
      <c r="K36" s="35" t="s">
        <v>593</v>
      </c>
    </row>
    <row r="37" spans="2:11" x14ac:dyDescent="0.35">
      <c r="B37" s="8" t="s">
        <v>2527</v>
      </c>
      <c r="C37" s="57" t="s">
        <v>620</v>
      </c>
      <c r="D37" s="54" t="s">
        <v>2528</v>
      </c>
      <c r="E37" s="6" t="s">
        <v>592</v>
      </c>
      <c r="F37" s="19">
        <v>1450</v>
      </c>
      <c r="G37" s="24">
        <v>14557.97</v>
      </c>
      <c r="H37" s="24">
        <v>1.01</v>
      </c>
      <c r="I37" s="31">
        <v>7.4499000000000004</v>
      </c>
      <c r="J37" s="31"/>
      <c r="K37" s="35" t="s">
        <v>593</v>
      </c>
    </row>
    <row r="38" spans="2:11" x14ac:dyDescent="0.35">
      <c r="B38" s="8" t="s">
        <v>2529</v>
      </c>
      <c r="C38" s="57" t="s">
        <v>2530</v>
      </c>
      <c r="D38" s="54" t="s">
        <v>2531</v>
      </c>
      <c r="E38" s="6" t="s">
        <v>592</v>
      </c>
      <c r="F38" s="19">
        <v>1450</v>
      </c>
      <c r="G38" s="24">
        <v>14369.38</v>
      </c>
      <c r="H38" s="24">
        <v>1</v>
      </c>
      <c r="I38" s="31">
        <v>7.6550000000000002</v>
      </c>
      <c r="J38" s="31"/>
      <c r="K38" s="35" t="s">
        <v>593</v>
      </c>
    </row>
    <row r="39" spans="2:11" x14ac:dyDescent="0.35">
      <c r="B39" s="8" t="s">
        <v>2532</v>
      </c>
      <c r="C39" s="57" t="s">
        <v>654</v>
      </c>
      <c r="D39" s="54" t="s">
        <v>2533</v>
      </c>
      <c r="E39" s="6" t="s">
        <v>592</v>
      </c>
      <c r="F39" s="19">
        <v>12500</v>
      </c>
      <c r="G39" s="24">
        <v>12575.11</v>
      </c>
      <c r="H39" s="24">
        <v>0.87</v>
      </c>
      <c r="I39" s="31">
        <v>7.3</v>
      </c>
      <c r="J39" s="31"/>
      <c r="K39" s="35"/>
    </row>
    <row r="40" spans="2:11" x14ac:dyDescent="0.35">
      <c r="B40" s="8" t="s">
        <v>2534</v>
      </c>
      <c r="C40" s="57" t="s">
        <v>654</v>
      </c>
      <c r="D40" s="54" t="s">
        <v>2535</v>
      </c>
      <c r="E40" s="6" t="s">
        <v>592</v>
      </c>
      <c r="F40" s="19">
        <v>12500</v>
      </c>
      <c r="G40" s="24">
        <v>12547.21</v>
      </c>
      <c r="H40" s="24">
        <v>0.87</v>
      </c>
      <c r="I40" s="31">
        <v>7.2961999999999998</v>
      </c>
      <c r="J40" s="31"/>
      <c r="K40" s="35" t="s">
        <v>593</v>
      </c>
    </row>
    <row r="41" spans="2:11" x14ac:dyDescent="0.35">
      <c r="B41" s="8" t="s">
        <v>2536</v>
      </c>
      <c r="C41" s="57" t="s">
        <v>1066</v>
      </c>
      <c r="D41" s="54" t="s">
        <v>2537</v>
      </c>
      <c r="E41" s="6" t="s">
        <v>592</v>
      </c>
      <c r="F41" s="19">
        <v>12500</v>
      </c>
      <c r="G41" s="24">
        <v>12519.73</v>
      </c>
      <c r="H41" s="24">
        <v>0.87</v>
      </c>
      <c r="I41" s="31">
        <v>7.36</v>
      </c>
      <c r="J41" s="31"/>
      <c r="K41" s="35" t="s">
        <v>593</v>
      </c>
    </row>
    <row r="42" spans="2:11" x14ac:dyDescent="0.35">
      <c r="B42" s="8" t="s">
        <v>2538</v>
      </c>
      <c r="C42" s="57" t="s">
        <v>623</v>
      </c>
      <c r="D42" s="54" t="s">
        <v>2539</v>
      </c>
      <c r="E42" s="6" t="s">
        <v>592</v>
      </c>
      <c r="F42" s="19">
        <v>12500</v>
      </c>
      <c r="G42" s="24">
        <v>12518.39</v>
      </c>
      <c r="H42" s="24">
        <v>0.87</v>
      </c>
      <c r="I42" s="31">
        <v>7.3387000000000002</v>
      </c>
      <c r="J42" s="31"/>
      <c r="K42" s="35" t="s">
        <v>593</v>
      </c>
    </row>
    <row r="43" spans="2:11" x14ac:dyDescent="0.35">
      <c r="B43" s="8" t="s">
        <v>2540</v>
      </c>
      <c r="C43" s="57" t="s">
        <v>637</v>
      </c>
      <c r="D43" s="54" t="s">
        <v>2541</v>
      </c>
      <c r="E43" s="6" t="s">
        <v>635</v>
      </c>
      <c r="F43" s="19">
        <v>10000</v>
      </c>
      <c r="G43" s="24">
        <v>10071.83</v>
      </c>
      <c r="H43" s="24">
        <v>0.7</v>
      </c>
      <c r="I43" s="31">
        <v>7.2450000000000001</v>
      </c>
      <c r="J43" s="31"/>
      <c r="K43" s="35" t="s">
        <v>593</v>
      </c>
    </row>
    <row r="44" spans="2:11" x14ac:dyDescent="0.35">
      <c r="B44" s="8" t="s">
        <v>2542</v>
      </c>
      <c r="C44" s="57" t="s">
        <v>590</v>
      </c>
      <c r="D44" s="54" t="s">
        <v>2543</v>
      </c>
      <c r="E44" s="6" t="s">
        <v>592</v>
      </c>
      <c r="F44" s="19">
        <v>1000</v>
      </c>
      <c r="G44" s="24">
        <v>10061.379999999999</v>
      </c>
      <c r="H44" s="24">
        <v>0.7</v>
      </c>
      <c r="I44" s="31">
        <v>7.46</v>
      </c>
      <c r="J44" s="31"/>
      <c r="K44" s="35" t="s">
        <v>593</v>
      </c>
    </row>
    <row r="45" spans="2:11" x14ac:dyDescent="0.35">
      <c r="B45" s="8" t="s">
        <v>2544</v>
      </c>
      <c r="C45" s="57" t="s">
        <v>2545</v>
      </c>
      <c r="D45" s="54" t="s">
        <v>2546</v>
      </c>
      <c r="E45" s="6" t="s">
        <v>592</v>
      </c>
      <c r="F45" s="19">
        <v>1000</v>
      </c>
      <c r="G45" s="24">
        <v>10023.64</v>
      </c>
      <c r="H45" s="24">
        <v>0.7</v>
      </c>
      <c r="I45" s="31">
        <v>7.5749000000000004</v>
      </c>
      <c r="J45" s="31"/>
      <c r="K45" s="35" t="s">
        <v>593</v>
      </c>
    </row>
    <row r="46" spans="2:11" x14ac:dyDescent="0.35">
      <c r="B46" s="8" t="s">
        <v>2547</v>
      </c>
      <c r="C46" s="57" t="s">
        <v>2548</v>
      </c>
      <c r="D46" s="54" t="s">
        <v>2549</v>
      </c>
      <c r="E46" s="6" t="s">
        <v>1878</v>
      </c>
      <c r="F46" s="19">
        <v>1000</v>
      </c>
      <c r="G46" s="24">
        <v>10011.4</v>
      </c>
      <c r="H46" s="24">
        <v>0.7</v>
      </c>
      <c r="I46" s="31">
        <v>7.585</v>
      </c>
      <c r="J46" s="31"/>
      <c r="K46" s="35" t="s">
        <v>593</v>
      </c>
    </row>
    <row r="47" spans="2:11" x14ac:dyDescent="0.35">
      <c r="B47" s="8" t="s">
        <v>2550</v>
      </c>
      <c r="C47" s="57" t="s">
        <v>2551</v>
      </c>
      <c r="D47" s="54" t="s">
        <v>2552</v>
      </c>
      <c r="E47" s="6" t="s">
        <v>635</v>
      </c>
      <c r="F47" s="19">
        <v>10000</v>
      </c>
      <c r="G47" s="24">
        <v>9550.02</v>
      </c>
      <c r="H47" s="24">
        <v>0.66</v>
      </c>
      <c r="I47" s="31">
        <v>7.6349999999999998</v>
      </c>
      <c r="J47" s="31"/>
      <c r="K47" s="35" t="s">
        <v>593</v>
      </c>
    </row>
    <row r="48" spans="2:11" x14ac:dyDescent="0.35">
      <c r="B48" s="8" t="s">
        <v>1256</v>
      </c>
      <c r="C48" s="57" t="s">
        <v>852</v>
      </c>
      <c r="D48" s="54" t="s">
        <v>1257</v>
      </c>
      <c r="E48" s="6" t="s">
        <v>592</v>
      </c>
      <c r="F48" s="19">
        <v>9500</v>
      </c>
      <c r="G48" s="24">
        <v>9501.6200000000008</v>
      </c>
      <c r="H48" s="24">
        <v>0.66</v>
      </c>
      <c r="I48" s="31">
        <v>7.3346999999999998</v>
      </c>
      <c r="J48" s="31"/>
      <c r="K48" s="35"/>
    </row>
    <row r="49" spans="2:11" x14ac:dyDescent="0.35">
      <c r="B49" s="8" t="s">
        <v>2553</v>
      </c>
      <c r="C49" s="57" t="s">
        <v>397</v>
      </c>
      <c r="D49" s="54" t="s">
        <v>2554</v>
      </c>
      <c r="E49" s="6" t="s">
        <v>592</v>
      </c>
      <c r="F49" s="19">
        <v>7500</v>
      </c>
      <c r="G49" s="24">
        <v>7543.98</v>
      </c>
      <c r="H49" s="24">
        <v>0.52</v>
      </c>
      <c r="I49" s="31">
        <v>7.6040999999999999</v>
      </c>
      <c r="J49" s="31"/>
      <c r="K49" s="35" t="s">
        <v>593</v>
      </c>
    </row>
    <row r="50" spans="2:11" x14ac:dyDescent="0.35">
      <c r="B50" s="8" t="s">
        <v>2555</v>
      </c>
      <c r="C50" s="57" t="s">
        <v>603</v>
      </c>
      <c r="D50" s="54" t="s">
        <v>2556</v>
      </c>
      <c r="E50" s="6" t="s">
        <v>605</v>
      </c>
      <c r="F50" s="19">
        <v>750</v>
      </c>
      <c r="G50" s="24">
        <v>7513.11</v>
      </c>
      <c r="H50" s="24">
        <v>0.52</v>
      </c>
      <c r="I50" s="31">
        <v>8.125</v>
      </c>
      <c r="J50" s="31"/>
      <c r="K50" s="35" t="s">
        <v>593</v>
      </c>
    </row>
    <row r="51" spans="2:11" x14ac:dyDescent="0.35">
      <c r="B51" s="8" t="s">
        <v>2557</v>
      </c>
      <c r="C51" s="57" t="s">
        <v>657</v>
      </c>
      <c r="D51" s="54" t="s">
        <v>2558</v>
      </c>
      <c r="E51" s="6" t="s">
        <v>592</v>
      </c>
      <c r="F51" s="19">
        <v>600</v>
      </c>
      <c r="G51" s="24">
        <v>5947.86</v>
      </c>
      <c r="H51" s="24">
        <v>0.41</v>
      </c>
      <c r="I51" s="31">
        <v>7.5754999999999999</v>
      </c>
      <c r="J51" s="31"/>
      <c r="K51" s="35" t="s">
        <v>593</v>
      </c>
    </row>
    <row r="52" spans="2:11" x14ac:dyDescent="0.35">
      <c r="B52" s="8" t="s">
        <v>2559</v>
      </c>
      <c r="C52" s="57" t="s">
        <v>620</v>
      </c>
      <c r="D52" s="54" t="s">
        <v>2560</v>
      </c>
      <c r="E52" s="6" t="s">
        <v>592</v>
      </c>
      <c r="F52" s="19">
        <v>5000</v>
      </c>
      <c r="G52" s="24">
        <v>5020.37</v>
      </c>
      <c r="H52" s="24">
        <v>0.35</v>
      </c>
      <c r="I52" s="31">
        <v>7.4348999999999998</v>
      </c>
      <c r="J52" s="31"/>
      <c r="K52" s="35" t="s">
        <v>593</v>
      </c>
    </row>
    <row r="53" spans="2:11" x14ac:dyDescent="0.35">
      <c r="B53" s="8" t="s">
        <v>2425</v>
      </c>
      <c r="C53" s="57" t="s">
        <v>603</v>
      </c>
      <c r="D53" s="54" t="s">
        <v>2426</v>
      </c>
      <c r="E53" s="6" t="s">
        <v>605</v>
      </c>
      <c r="F53" s="19">
        <v>5000</v>
      </c>
      <c r="G53" s="24">
        <v>5017.3599999999997</v>
      </c>
      <c r="H53" s="24">
        <v>0.35</v>
      </c>
      <c r="I53" s="31">
        <v>8.1249000000000002</v>
      </c>
      <c r="J53" s="31"/>
      <c r="K53" s="35" t="s">
        <v>593</v>
      </c>
    </row>
    <row r="54" spans="2:11" x14ac:dyDescent="0.35">
      <c r="B54" s="8" t="s">
        <v>2561</v>
      </c>
      <c r="C54" s="57" t="s">
        <v>623</v>
      </c>
      <c r="D54" s="54" t="s">
        <v>2562</v>
      </c>
      <c r="E54" s="6" t="s">
        <v>592</v>
      </c>
      <c r="F54" s="19">
        <v>5000</v>
      </c>
      <c r="G54" s="24">
        <v>5011.1099999999997</v>
      </c>
      <c r="H54" s="24">
        <v>0.35</v>
      </c>
      <c r="I54" s="31">
        <v>7.35</v>
      </c>
      <c r="J54" s="31"/>
      <c r="K54" s="35"/>
    </row>
    <row r="55" spans="2:11" x14ac:dyDescent="0.35">
      <c r="B55" s="8" t="s">
        <v>2563</v>
      </c>
      <c r="C55" s="57" t="s">
        <v>599</v>
      </c>
      <c r="D55" s="54" t="s">
        <v>2564</v>
      </c>
      <c r="E55" s="6" t="s">
        <v>592</v>
      </c>
      <c r="F55" s="19">
        <v>5000</v>
      </c>
      <c r="G55" s="24">
        <v>5001.38</v>
      </c>
      <c r="H55" s="24">
        <v>0.35</v>
      </c>
      <c r="I55" s="31">
        <v>7.1759000000000004</v>
      </c>
      <c r="J55" s="31"/>
      <c r="K55" s="35" t="s">
        <v>593</v>
      </c>
    </row>
    <row r="56" spans="2:11" x14ac:dyDescent="0.35">
      <c r="B56" s="8" t="s">
        <v>2565</v>
      </c>
      <c r="C56" s="57" t="s">
        <v>1148</v>
      </c>
      <c r="D56" s="54" t="s">
        <v>2566</v>
      </c>
      <c r="E56" s="6" t="s">
        <v>635</v>
      </c>
      <c r="F56" s="19">
        <v>5000</v>
      </c>
      <c r="G56" s="24">
        <v>5000.66</v>
      </c>
      <c r="H56" s="24">
        <v>0.35</v>
      </c>
      <c r="I56" s="31">
        <v>7.5499000000000001</v>
      </c>
      <c r="J56" s="31"/>
      <c r="K56" s="35" t="s">
        <v>593</v>
      </c>
    </row>
    <row r="57" spans="2:11" x14ac:dyDescent="0.35">
      <c r="B57" s="8" t="s">
        <v>2567</v>
      </c>
      <c r="C57" s="57" t="s">
        <v>654</v>
      </c>
      <c r="D57" s="54" t="s">
        <v>2568</v>
      </c>
      <c r="E57" s="6" t="s">
        <v>592</v>
      </c>
      <c r="F57" s="19">
        <v>500</v>
      </c>
      <c r="G57" s="24">
        <v>4919.51</v>
      </c>
      <c r="H57" s="24">
        <v>0.34</v>
      </c>
      <c r="I57" s="31">
        <v>7.2962999999999996</v>
      </c>
      <c r="J57" s="31"/>
      <c r="K57" s="35" t="s">
        <v>593</v>
      </c>
    </row>
    <row r="58" spans="2:11" x14ac:dyDescent="0.35">
      <c r="B58" s="8" t="s">
        <v>2569</v>
      </c>
      <c r="C58" s="57" t="s">
        <v>590</v>
      </c>
      <c r="D58" s="54" t="s">
        <v>2570</v>
      </c>
      <c r="E58" s="6" t="s">
        <v>592</v>
      </c>
      <c r="F58" s="19">
        <v>500</v>
      </c>
      <c r="G58" s="24">
        <v>4912.34</v>
      </c>
      <c r="H58" s="24">
        <v>0.34</v>
      </c>
      <c r="I58" s="31">
        <v>7.5250000000000004</v>
      </c>
      <c r="J58" s="31"/>
      <c r="K58" s="35" t="s">
        <v>593</v>
      </c>
    </row>
    <row r="59" spans="2:11" x14ac:dyDescent="0.35">
      <c r="B59" s="8" t="s">
        <v>2571</v>
      </c>
      <c r="C59" s="57" t="s">
        <v>80</v>
      </c>
      <c r="D59" s="54" t="s">
        <v>2572</v>
      </c>
      <c r="E59" s="6" t="s">
        <v>628</v>
      </c>
      <c r="F59" s="19">
        <v>450000</v>
      </c>
      <c r="G59" s="24">
        <v>4510.9399999999996</v>
      </c>
      <c r="H59" s="24">
        <v>0.31</v>
      </c>
      <c r="I59" s="31">
        <v>8.0749999999999993</v>
      </c>
      <c r="J59" s="31"/>
      <c r="K59" s="35" t="s">
        <v>593</v>
      </c>
    </row>
    <row r="60" spans="2:11" x14ac:dyDescent="0.35">
      <c r="B60" s="8" t="s">
        <v>2573</v>
      </c>
      <c r="C60" s="57" t="s">
        <v>623</v>
      </c>
      <c r="D60" s="54" t="s">
        <v>2574</v>
      </c>
      <c r="E60" s="6" t="s">
        <v>592</v>
      </c>
      <c r="F60" s="19">
        <v>3700</v>
      </c>
      <c r="G60" s="24">
        <v>3703.85</v>
      </c>
      <c r="H60" s="24">
        <v>0.26</v>
      </c>
      <c r="I60" s="31">
        <v>7.37</v>
      </c>
      <c r="J60" s="31"/>
      <c r="K60" s="35"/>
    </row>
    <row r="61" spans="2:11" x14ac:dyDescent="0.35">
      <c r="B61" s="8" t="s">
        <v>2575</v>
      </c>
      <c r="C61" s="57" t="s">
        <v>1861</v>
      </c>
      <c r="D61" s="54" t="s">
        <v>2576</v>
      </c>
      <c r="E61" s="6" t="s">
        <v>601</v>
      </c>
      <c r="F61" s="19">
        <v>350</v>
      </c>
      <c r="G61" s="24">
        <v>3497.42</v>
      </c>
      <c r="H61" s="24">
        <v>0.24</v>
      </c>
      <c r="I61" s="31">
        <v>7.43</v>
      </c>
      <c r="J61" s="31"/>
      <c r="K61" s="35" t="s">
        <v>593</v>
      </c>
    </row>
    <row r="62" spans="2:11" x14ac:dyDescent="0.35">
      <c r="B62" s="8" t="s">
        <v>2577</v>
      </c>
      <c r="C62" s="57" t="s">
        <v>2545</v>
      </c>
      <c r="D62" s="54" t="s">
        <v>2578</v>
      </c>
      <c r="E62" s="6" t="s">
        <v>592</v>
      </c>
      <c r="F62" s="19">
        <v>2500</v>
      </c>
      <c r="G62" s="24">
        <v>2513.7399999999998</v>
      </c>
      <c r="H62" s="24">
        <v>0.17</v>
      </c>
      <c r="I62" s="31">
        <v>7.72</v>
      </c>
      <c r="J62" s="31"/>
      <c r="K62" s="35" t="s">
        <v>593</v>
      </c>
    </row>
    <row r="63" spans="2:11" x14ac:dyDescent="0.35">
      <c r="B63" s="8" t="s">
        <v>2579</v>
      </c>
      <c r="C63" s="57" t="s">
        <v>80</v>
      </c>
      <c r="D63" s="54" t="s">
        <v>2580</v>
      </c>
      <c r="E63" s="6" t="s">
        <v>628</v>
      </c>
      <c r="F63" s="19">
        <v>2500</v>
      </c>
      <c r="G63" s="24">
        <v>2503.66</v>
      </c>
      <c r="H63" s="24">
        <v>0.17</v>
      </c>
      <c r="I63" s="31">
        <v>8.0749999999999993</v>
      </c>
      <c r="J63" s="31"/>
      <c r="K63" s="35" t="s">
        <v>593</v>
      </c>
    </row>
    <row r="64" spans="2:11" x14ac:dyDescent="0.35">
      <c r="B64" s="8" t="s">
        <v>2581</v>
      </c>
      <c r="C64" s="57" t="s">
        <v>1066</v>
      </c>
      <c r="D64" s="54" t="s">
        <v>2582</v>
      </c>
      <c r="E64" s="6" t="s">
        <v>635</v>
      </c>
      <c r="F64" s="19">
        <v>250</v>
      </c>
      <c r="G64" s="24">
        <v>2502.09</v>
      </c>
      <c r="H64" s="24">
        <v>0.17</v>
      </c>
      <c r="I64" s="31">
        <v>7.38</v>
      </c>
      <c r="J64" s="31"/>
      <c r="K64" s="35"/>
    </row>
    <row r="65" spans="2:11" x14ac:dyDescent="0.35">
      <c r="B65" s="8" t="s">
        <v>1269</v>
      </c>
      <c r="C65" s="57" t="s">
        <v>1270</v>
      </c>
      <c r="D65" s="54" t="s">
        <v>1271</v>
      </c>
      <c r="E65" s="6" t="s">
        <v>592</v>
      </c>
      <c r="F65" s="19">
        <v>250</v>
      </c>
      <c r="G65" s="24">
        <v>2493.12</v>
      </c>
      <c r="H65" s="24">
        <v>0.17</v>
      </c>
      <c r="I65" s="31">
        <v>7.5632999999999999</v>
      </c>
      <c r="J65" s="31"/>
      <c r="K65" s="35" t="s">
        <v>593</v>
      </c>
    </row>
    <row r="66" spans="2:11" x14ac:dyDescent="0.35">
      <c r="B66" s="8" t="s">
        <v>1920</v>
      </c>
      <c r="C66" s="57" t="s">
        <v>623</v>
      </c>
      <c r="D66" s="54" t="s">
        <v>1921</v>
      </c>
      <c r="E66" s="6" t="s">
        <v>592</v>
      </c>
      <c r="F66" s="19">
        <v>250</v>
      </c>
      <c r="G66" s="24">
        <v>2484.8000000000002</v>
      </c>
      <c r="H66" s="24">
        <v>0.17</v>
      </c>
      <c r="I66" s="31">
        <v>7.3</v>
      </c>
      <c r="J66" s="31"/>
      <c r="K66" s="35" t="s">
        <v>593</v>
      </c>
    </row>
    <row r="67" spans="2:11" x14ac:dyDescent="0.35">
      <c r="C67" s="58" t="s">
        <v>175</v>
      </c>
      <c r="D67" s="54"/>
      <c r="E67" s="6"/>
      <c r="F67" s="19"/>
      <c r="G67" s="25">
        <v>664498.92000000004</v>
      </c>
      <c r="H67" s="25">
        <v>46.16</v>
      </c>
      <c r="I67" s="31"/>
      <c r="J67" s="31"/>
      <c r="K67" s="35"/>
    </row>
    <row r="68" spans="2:11" x14ac:dyDescent="0.35">
      <c r="C68" s="57"/>
      <c r="D68" s="54"/>
      <c r="E68" s="6"/>
      <c r="F68" s="19"/>
      <c r="G68" s="24"/>
      <c r="H68" s="24"/>
      <c r="I68" s="31"/>
      <c r="J68" s="31"/>
      <c r="K68" s="35"/>
    </row>
    <row r="69" spans="2:11" x14ac:dyDescent="0.35">
      <c r="C69" s="58" t="s">
        <v>7</v>
      </c>
      <c r="D69" s="54"/>
      <c r="E69" s="6"/>
      <c r="F69" s="19"/>
      <c r="G69" s="24" t="s">
        <v>2</v>
      </c>
      <c r="H69" s="24" t="s">
        <v>2</v>
      </c>
      <c r="I69" s="31"/>
      <c r="J69" s="31"/>
      <c r="K69" s="35"/>
    </row>
    <row r="70" spans="2:11" x14ac:dyDescent="0.35">
      <c r="C70" s="57"/>
      <c r="D70" s="54"/>
      <c r="E70" s="6"/>
      <c r="F70" s="19"/>
      <c r="G70" s="24"/>
      <c r="H70" s="24"/>
      <c r="I70" s="31"/>
      <c r="J70" s="31"/>
      <c r="K70" s="35"/>
    </row>
    <row r="71" spans="2:11" x14ac:dyDescent="0.35">
      <c r="C71" s="59" t="s">
        <v>8</v>
      </c>
      <c r="D71" s="54"/>
      <c r="E71" s="6"/>
      <c r="F71" s="19"/>
      <c r="G71" s="24"/>
      <c r="H71" s="24"/>
      <c r="I71" s="31"/>
      <c r="J71" s="31"/>
      <c r="K71" s="35"/>
    </row>
    <row r="72" spans="2:11" x14ac:dyDescent="0.35">
      <c r="B72" s="8" t="s">
        <v>1964</v>
      </c>
      <c r="C72" s="57" t="s">
        <v>5134</v>
      </c>
      <c r="D72" s="54" t="s">
        <v>1965</v>
      </c>
      <c r="E72" s="6" t="s">
        <v>709</v>
      </c>
      <c r="F72" s="19">
        <v>327</v>
      </c>
      <c r="G72" s="24">
        <v>26264.12</v>
      </c>
      <c r="H72" s="24">
        <v>1.82</v>
      </c>
      <c r="I72" s="31">
        <v>8.2149999999999999</v>
      </c>
      <c r="J72" s="31"/>
      <c r="K72" s="35" t="s">
        <v>593</v>
      </c>
    </row>
    <row r="73" spans="2:11" x14ac:dyDescent="0.35">
      <c r="B73" s="8" t="s">
        <v>1966</v>
      </c>
      <c r="C73" s="57" t="s">
        <v>5135</v>
      </c>
      <c r="D73" s="54" t="s">
        <v>1967</v>
      </c>
      <c r="E73" s="6" t="s">
        <v>1968</v>
      </c>
      <c r="F73" s="19">
        <v>193</v>
      </c>
      <c r="G73" s="24">
        <v>13653.67</v>
      </c>
      <c r="H73" s="24">
        <v>0.95</v>
      </c>
      <c r="I73" s="31">
        <v>8.18</v>
      </c>
      <c r="J73" s="31"/>
      <c r="K73" s="35" t="s">
        <v>593</v>
      </c>
    </row>
    <row r="74" spans="2:11" x14ac:dyDescent="0.35">
      <c r="B74" s="8" t="s">
        <v>2583</v>
      </c>
      <c r="C74" s="57" t="s">
        <v>5135</v>
      </c>
      <c r="D74" s="54" t="s">
        <v>2584</v>
      </c>
      <c r="E74" s="6" t="s">
        <v>1968</v>
      </c>
      <c r="F74" s="19">
        <v>99</v>
      </c>
      <c r="G74" s="24">
        <v>9228.9</v>
      </c>
      <c r="H74" s="24">
        <v>0.64</v>
      </c>
      <c r="I74" s="31">
        <v>8.1575000000000006</v>
      </c>
      <c r="J74" s="31"/>
      <c r="K74" s="35" t="s">
        <v>593</v>
      </c>
    </row>
    <row r="75" spans="2:11" x14ac:dyDescent="0.35">
      <c r="B75" s="8" t="s">
        <v>2585</v>
      </c>
      <c r="C75" s="57" t="s">
        <v>5136</v>
      </c>
      <c r="D75" s="54" t="s">
        <v>2586</v>
      </c>
      <c r="E75" s="6" t="s">
        <v>709</v>
      </c>
      <c r="F75" s="19">
        <v>50</v>
      </c>
      <c r="G75" s="24">
        <v>5013.7</v>
      </c>
      <c r="H75" s="24">
        <v>0.35</v>
      </c>
      <c r="I75" s="31">
        <v>7.6825000000000001</v>
      </c>
      <c r="J75" s="31"/>
      <c r="K75" s="35" t="s">
        <v>593</v>
      </c>
    </row>
    <row r="76" spans="2:11" x14ac:dyDescent="0.35">
      <c r="C76" s="58" t="s">
        <v>175</v>
      </c>
      <c r="D76" s="54"/>
      <c r="E76" s="6"/>
      <c r="F76" s="19"/>
      <c r="G76" s="25">
        <v>54160.39</v>
      </c>
      <c r="H76" s="25">
        <v>3.76</v>
      </c>
      <c r="I76" s="31"/>
      <c r="J76" s="31"/>
      <c r="K76" s="35"/>
    </row>
    <row r="77" spans="2:11" x14ac:dyDescent="0.35">
      <c r="C77" s="57"/>
      <c r="D77" s="54"/>
      <c r="E77" s="6"/>
      <c r="F77" s="19"/>
      <c r="G77" s="24"/>
      <c r="H77" s="24"/>
      <c r="I77" s="31"/>
      <c r="J77" s="31"/>
      <c r="K77" s="35"/>
    </row>
    <row r="78" spans="2:11" x14ac:dyDescent="0.35">
      <c r="C78" s="59" t="s">
        <v>9</v>
      </c>
      <c r="D78" s="54"/>
      <c r="E78" s="6"/>
      <c r="F78" s="19"/>
      <c r="G78" s="24"/>
      <c r="H78" s="24"/>
      <c r="I78" s="31"/>
      <c r="J78" s="31"/>
      <c r="K78" s="35"/>
    </row>
    <row r="79" spans="2:11" x14ac:dyDescent="0.35">
      <c r="B79" s="8" t="s">
        <v>1969</v>
      </c>
      <c r="C79" s="57" t="s">
        <v>1970</v>
      </c>
      <c r="D79" s="54" t="s">
        <v>1971</v>
      </c>
      <c r="E79" s="6" t="s">
        <v>189</v>
      </c>
      <c r="F79" s="19">
        <v>37500000</v>
      </c>
      <c r="G79" s="24">
        <v>37714.910000000003</v>
      </c>
      <c r="H79" s="24">
        <v>2.62</v>
      </c>
      <c r="I79" s="31">
        <v>0</v>
      </c>
      <c r="J79" s="31"/>
      <c r="K79" s="35"/>
    </row>
    <row r="80" spans="2:11" x14ac:dyDescent="0.35">
      <c r="B80" s="8" t="s">
        <v>1247</v>
      </c>
      <c r="C80" s="57" t="s">
        <v>1248</v>
      </c>
      <c r="D80" s="54" t="s">
        <v>1249</v>
      </c>
      <c r="E80" s="6" t="s">
        <v>189</v>
      </c>
      <c r="F80" s="19">
        <v>25000000</v>
      </c>
      <c r="G80" s="24">
        <v>25723.58</v>
      </c>
      <c r="H80" s="24">
        <v>1.79</v>
      </c>
      <c r="I80" s="31">
        <v>0</v>
      </c>
      <c r="J80" s="31"/>
      <c r="K80" s="35"/>
    </row>
    <row r="81" spans="1:11" x14ac:dyDescent="0.35">
      <c r="B81" s="8" t="s">
        <v>1897</v>
      </c>
      <c r="C81" s="57" t="s">
        <v>1898</v>
      </c>
      <c r="D81" s="54" t="s">
        <v>1899</v>
      </c>
      <c r="E81" s="6" t="s">
        <v>189</v>
      </c>
      <c r="F81" s="19">
        <v>3500000</v>
      </c>
      <c r="G81" s="24">
        <v>3567.81</v>
      </c>
      <c r="H81" s="24">
        <v>0.25</v>
      </c>
      <c r="I81" s="31">
        <v>6.5255089999999996</v>
      </c>
      <c r="J81" s="31"/>
      <c r="K81" s="35"/>
    </row>
    <row r="82" spans="1:11" x14ac:dyDescent="0.35">
      <c r="C82" s="58" t="s">
        <v>175</v>
      </c>
      <c r="D82" s="54"/>
      <c r="E82" s="6"/>
      <c r="F82" s="19"/>
      <c r="G82" s="25">
        <v>67006.3</v>
      </c>
      <c r="H82" s="25">
        <v>4.66</v>
      </c>
      <c r="I82" s="31"/>
      <c r="J82" s="31"/>
      <c r="K82" s="35"/>
    </row>
    <row r="83" spans="1:11" x14ac:dyDescent="0.35">
      <c r="C83" s="57"/>
      <c r="D83" s="54"/>
      <c r="E83" s="6"/>
      <c r="F83" s="19"/>
      <c r="G83" s="24"/>
      <c r="H83" s="24"/>
      <c r="I83" s="31"/>
      <c r="J83" s="31"/>
      <c r="K83" s="35"/>
    </row>
    <row r="84" spans="1:11" x14ac:dyDescent="0.35">
      <c r="C84" s="59" t="s">
        <v>10</v>
      </c>
      <c r="D84" s="54"/>
      <c r="E84" s="6"/>
      <c r="F84" s="19"/>
      <c r="G84" s="24"/>
      <c r="H84" s="24"/>
      <c r="I84" s="31"/>
      <c r="J84" s="31"/>
      <c r="K84" s="35"/>
    </row>
    <row r="85" spans="1:11" x14ac:dyDescent="0.35">
      <c r="B85" s="8" t="s">
        <v>1978</v>
      </c>
      <c r="C85" s="57" t="s">
        <v>1979</v>
      </c>
      <c r="D85" s="54" t="s">
        <v>1980</v>
      </c>
      <c r="E85" s="6" t="s">
        <v>189</v>
      </c>
      <c r="F85" s="19">
        <v>84992300</v>
      </c>
      <c r="G85" s="24">
        <v>85369.67</v>
      </c>
      <c r="H85" s="24">
        <v>5.93</v>
      </c>
      <c r="I85" s="31">
        <v>6.7997972000000004</v>
      </c>
      <c r="J85" s="31"/>
      <c r="K85" s="35"/>
    </row>
    <row r="86" spans="1:11" x14ac:dyDescent="0.35">
      <c r="B86" s="8" t="s">
        <v>2587</v>
      </c>
      <c r="C86" s="57" t="s">
        <v>2588</v>
      </c>
      <c r="D86" s="54" t="s">
        <v>2589</v>
      </c>
      <c r="E86" s="6" t="s">
        <v>189</v>
      </c>
      <c r="F86" s="19">
        <v>28994800</v>
      </c>
      <c r="G86" s="24">
        <v>28573.01</v>
      </c>
      <c r="H86" s="24">
        <v>1.99</v>
      </c>
      <c r="I86" s="31">
        <v>6.9258376999999998</v>
      </c>
      <c r="J86" s="31"/>
      <c r="K86" s="35"/>
    </row>
    <row r="87" spans="1:11" x14ac:dyDescent="0.35">
      <c r="B87" s="8" t="s">
        <v>2590</v>
      </c>
      <c r="C87" s="57" t="s">
        <v>2591</v>
      </c>
      <c r="D87" s="54" t="s">
        <v>2592</v>
      </c>
      <c r="E87" s="6" t="s">
        <v>189</v>
      </c>
      <c r="F87" s="19">
        <v>16000000</v>
      </c>
      <c r="G87" s="24">
        <v>16449.34</v>
      </c>
      <c r="H87" s="24">
        <v>1.1399999999999999</v>
      </c>
      <c r="I87" s="31">
        <v>6.7863951</v>
      </c>
      <c r="J87" s="31"/>
      <c r="K87" s="35"/>
    </row>
    <row r="88" spans="1:11" x14ac:dyDescent="0.35">
      <c r="B88" s="8" t="s">
        <v>2593</v>
      </c>
      <c r="C88" s="57" t="s">
        <v>2594</v>
      </c>
      <c r="D88" s="54" t="s">
        <v>2595</v>
      </c>
      <c r="E88" s="6" t="s">
        <v>189</v>
      </c>
      <c r="F88" s="19">
        <v>7500000</v>
      </c>
      <c r="G88" s="24">
        <v>7607.58</v>
      </c>
      <c r="H88" s="24">
        <v>0.53</v>
      </c>
      <c r="I88" s="31">
        <v>6.7923194999999996</v>
      </c>
      <c r="J88" s="31"/>
      <c r="K88" s="35"/>
    </row>
    <row r="89" spans="1:11" x14ac:dyDescent="0.35">
      <c r="B89" s="8" t="s">
        <v>2596</v>
      </c>
      <c r="C89" s="57" t="s">
        <v>2597</v>
      </c>
      <c r="D89" s="54" t="s">
        <v>2598</v>
      </c>
      <c r="E89" s="6" t="s">
        <v>189</v>
      </c>
      <c r="F89" s="19">
        <v>7200000</v>
      </c>
      <c r="G89" s="24">
        <v>7250.53</v>
      </c>
      <c r="H89" s="24">
        <v>0.5</v>
      </c>
      <c r="I89" s="31">
        <v>6.7990086999999999</v>
      </c>
      <c r="J89" s="31"/>
      <c r="K89" s="35"/>
    </row>
    <row r="90" spans="1:11" x14ac:dyDescent="0.35">
      <c r="B90" s="8" t="s">
        <v>2599</v>
      </c>
      <c r="C90" s="57" t="s">
        <v>2600</v>
      </c>
      <c r="D90" s="54" t="s">
        <v>2601</v>
      </c>
      <c r="E90" s="6" t="s">
        <v>189</v>
      </c>
      <c r="F90" s="19">
        <v>3500000</v>
      </c>
      <c r="G90" s="24">
        <v>3524.67</v>
      </c>
      <c r="H90" s="24">
        <v>0.24</v>
      </c>
      <c r="I90" s="31">
        <v>6.7865712</v>
      </c>
      <c r="J90" s="31"/>
      <c r="K90" s="35"/>
    </row>
    <row r="91" spans="1:11" x14ac:dyDescent="0.35">
      <c r="B91" s="8" t="s">
        <v>1576</v>
      </c>
      <c r="C91" s="57" t="s">
        <v>1577</v>
      </c>
      <c r="D91" s="54" t="s">
        <v>1578</v>
      </c>
      <c r="E91" s="6" t="s">
        <v>189</v>
      </c>
      <c r="F91" s="19">
        <v>2500000</v>
      </c>
      <c r="G91" s="24">
        <v>2505.67</v>
      </c>
      <c r="H91" s="24">
        <v>0.17</v>
      </c>
      <c r="I91" s="31">
        <v>6.5762</v>
      </c>
      <c r="J91" s="31"/>
      <c r="K91" s="35"/>
    </row>
    <row r="92" spans="1:11" x14ac:dyDescent="0.35">
      <c r="C92" s="58" t="s">
        <v>175</v>
      </c>
      <c r="D92" s="54"/>
      <c r="E92" s="6"/>
      <c r="F92" s="19"/>
      <c r="G92" s="25">
        <v>151280.47</v>
      </c>
      <c r="H92" s="25">
        <v>10.5</v>
      </c>
      <c r="I92" s="31"/>
      <c r="J92" s="31"/>
      <c r="K92" s="35"/>
    </row>
    <row r="93" spans="1:11" x14ac:dyDescent="0.35">
      <c r="C93" s="57"/>
      <c r="D93" s="54"/>
      <c r="E93" s="6"/>
      <c r="F93" s="19"/>
      <c r="G93" s="24"/>
      <c r="H93" s="24"/>
      <c r="I93" s="31"/>
      <c r="J93" s="31"/>
      <c r="K93" s="35"/>
    </row>
    <row r="94" spans="1:11" x14ac:dyDescent="0.35">
      <c r="A94" s="10"/>
      <c r="B94" s="28"/>
      <c r="C94" s="58" t="s">
        <v>11</v>
      </c>
      <c r="D94" s="54"/>
      <c r="E94" s="6"/>
      <c r="F94" s="19"/>
      <c r="G94" s="24"/>
      <c r="H94" s="24"/>
      <c r="I94" s="31"/>
      <c r="J94" s="31"/>
      <c r="K94" s="35"/>
    </row>
    <row r="95" spans="1:11" x14ac:dyDescent="0.35">
      <c r="C95" s="59" t="s">
        <v>13</v>
      </c>
      <c r="D95" s="54"/>
      <c r="E95" s="6"/>
      <c r="F95" s="19"/>
      <c r="G95" s="24"/>
      <c r="H95" s="24"/>
      <c r="I95" s="31"/>
      <c r="J95" s="31"/>
      <c r="K95" s="35"/>
    </row>
    <row r="96" spans="1:11" x14ac:dyDescent="0.35">
      <c r="B96" s="8" t="s">
        <v>2449</v>
      </c>
      <c r="C96" s="57" t="s">
        <v>603</v>
      </c>
      <c r="D96" s="54" t="s">
        <v>2450</v>
      </c>
      <c r="E96" s="6" t="s">
        <v>757</v>
      </c>
      <c r="F96" s="19">
        <v>5500</v>
      </c>
      <c r="G96" s="24">
        <v>26350.67</v>
      </c>
      <c r="H96" s="24">
        <v>1.83</v>
      </c>
      <c r="I96" s="31">
        <v>8.0000999999999998</v>
      </c>
      <c r="J96" s="31"/>
      <c r="K96" s="35" t="s">
        <v>593</v>
      </c>
    </row>
    <row r="97" spans="2:11" x14ac:dyDescent="0.35">
      <c r="B97" s="8" t="s">
        <v>2602</v>
      </c>
      <c r="C97" s="57" t="s">
        <v>1668</v>
      </c>
      <c r="D97" s="54" t="s">
        <v>2603</v>
      </c>
      <c r="E97" s="6" t="s">
        <v>757</v>
      </c>
      <c r="F97" s="19">
        <v>5000</v>
      </c>
      <c r="G97" s="24">
        <v>24334.15</v>
      </c>
      <c r="H97" s="24">
        <v>1.69</v>
      </c>
      <c r="I97" s="31">
        <v>7.5662000000000003</v>
      </c>
      <c r="J97" s="31"/>
      <c r="K97" s="35" t="s">
        <v>593</v>
      </c>
    </row>
    <row r="98" spans="2:11" x14ac:dyDescent="0.35">
      <c r="B98" s="8" t="s">
        <v>1664</v>
      </c>
      <c r="C98" s="57" t="s">
        <v>1665</v>
      </c>
      <c r="D98" s="54" t="s">
        <v>1666</v>
      </c>
      <c r="E98" s="6" t="s">
        <v>757</v>
      </c>
      <c r="F98" s="19">
        <v>5000</v>
      </c>
      <c r="G98" s="24">
        <v>24233.55</v>
      </c>
      <c r="H98" s="24">
        <v>1.68</v>
      </c>
      <c r="I98" s="31">
        <v>7.8000999999999996</v>
      </c>
      <c r="J98" s="31"/>
      <c r="K98" s="35" t="s">
        <v>593</v>
      </c>
    </row>
    <row r="99" spans="2:11" x14ac:dyDescent="0.35">
      <c r="B99" s="8" t="s">
        <v>2604</v>
      </c>
      <c r="C99" s="57" t="s">
        <v>1227</v>
      </c>
      <c r="D99" s="54" t="s">
        <v>2605</v>
      </c>
      <c r="E99" s="6" t="s">
        <v>757</v>
      </c>
      <c r="F99" s="19">
        <v>5000</v>
      </c>
      <c r="G99" s="24">
        <v>23356.85</v>
      </c>
      <c r="H99" s="24">
        <v>1.62</v>
      </c>
      <c r="I99" s="31">
        <v>8.31</v>
      </c>
      <c r="J99" s="31"/>
      <c r="K99" s="35" t="s">
        <v>593</v>
      </c>
    </row>
    <row r="100" spans="2:11" x14ac:dyDescent="0.35">
      <c r="B100" s="8" t="s">
        <v>2606</v>
      </c>
      <c r="C100" s="57" t="s">
        <v>1923</v>
      </c>
      <c r="D100" s="54" t="s">
        <v>2607</v>
      </c>
      <c r="E100" s="6" t="s">
        <v>757</v>
      </c>
      <c r="F100" s="19">
        <v>4000</v>
      </c>
      <c r="G100" s="24">
        <v>18668.38</v>
      </c>
      <c r="H100" s="24">
        <v>1.3</v>
      </c>
      <c r="I100" s="31">
        <v>7.46</v>
      </c>
      <c r="J100" s="31"/>
      <c r="K100" s="35" t="s">
        <v>593</v>
      </c>
    </row>
    <row r="101" spans="2:11" x14ac:dyDescent="0.35">
      <c r="B101" s="8" t="s">
        <v>1695</v>
      </c>
      <c r="C101" s="57" t="s">
        <v>1369</v>
      </c>
      <c r="D101" s="54" t="s">
        <v>1696</v>
      </c>
      <c r="E101" s="6" t="s">
        <v>757</v>
      </c>
      <c r="F101" s="19">
        <v>4000</v>
      </c>
      <c r="G101" s="24">
        <v>18643.04</v>
      </c>
      <c r="H101" s="24">
        <v>1.3</v>
      </c>
      <c r="I101" s="31">
        <v>7.5475000000000003</v>
      </c>
      <c r="J101" s="31"/>
      <c r="K101" s="35" t="s">
        <v>593</v>
      </c>
    </row>
    <row r="102" spans="2:11" x14ac:dyDescent="0.35">
      <c r="B102" s="8" t="s">
        <v>1667</v>
      </c>
      <c r="C102" s="57" t="s">
        <v>1668</v>
      </c>
      <c r="D102" s="54" t="s">
        <v>1669</v>
      </c>
      <c r="E102" s="6" t="s">
        <v>757</v>
      </c>
      <c r="F102" s="19">
        <v>3000</v>
      </c>
      <c r="G102" s="24">
        <v>14158.89</v>
      </c>
      <c r="H102" s="24">
        <v>0.98</v>
      </c>
      <c r="I102" s="31">
        <v>7.5549999999999997</v>
      </c>
      <c r="J102" s="31"/>
      <c r="K102" s="35" t="s">
        <v>593</v>
      </c>
    </row>
    <row r="103" spans="2:11" x14ac:dyDescent="0.35">
      <c r="B103" s="8" t="s">
        <v>1693</v>
      </c>
      <c r="C103" s="57" t="s">
        <v>80</v>
      </c>
      <c r="D103" s="54" t="s">
        <v>1694</v>
      </c>
      <c r="E103" s="6" t="s">
        <v>757</v>
      </c>
      <c r="F103" s="19">
        <v>2000</v>
      </c>
      <c r="G103" s="24">
        <v>9395.58</v>
      </c>
      <c r="H103" s="24">
        <v>0.65</v>
      </c>
      <c r="I103" s="31">
        <v>7.55</v>
      </c>
      <c r="J103" s="31"/>
      <c r="K103" s="35" t="s">
        <v>593</v>
      </c>
    </row>
    <row r="104" spans="2:11" x14ac:dyDescent="0.35">
      <c r="B104" s="8" t="s">
        <v>2608</v>
      </c>
      <c r="C104" s="57" t="s">
        <v>2551</v>
      </c>
      <c r="D104" s="54" t="s">
        <v>2609</v>
      </c>
      <c r="E104" s="6" t="s">
        <v>1382</v>
      </c>
      <c r="F104" s="19">
        <v>1700</v>
      </c>
      <c r="G104" s="24">
        <v>7974.74</v>
      </c>
      <c r="H104" s="24">
        <v>0.55000000000000004</v>
      </c>
      <c r="I104" s="31">
        <v>7.42</v>
      </c>
      <c r="J104" s="31"/>
      <c r="K104" s="35" t="s">
        <v>593</v>
      </c>
    </row>
    <row r="105" spans="2:11" x14ac:dyDescent="0.35">
      <c r="C105" s="58" t="s">
        <v>175</v>
      </c>
      <c r="D105" s="54"/>
      <c r="E105" s="6"/>
      <c r="F105" s="19"/>
      <c r="G105" s="25">
        <v>167115.85</v>
      </c>
      <c r="H105" s="25">
        <v>11.6</v>
      </c>
      <c r="I105" s="31"/>
      <c r="J105" s="31"/>
      <c r="K105" s="35"/>
    </row>
    <row r="106" spans="2:11" x14ac:dyDescent="0.35">
      <c r="C106" s="57"/>
      <c r="D106" s="54"/>
      <c r="E106" s="6"/>
      <c r="F106" s="19"/>
      <c r="G106" s="24"/>
      <c r="H106" s="24"/>
      <c r="I106" s="31"/>
      <c r="J106" s="31"/>
      <c r="K106" s="35"/>
    </row>
    <row r="107" spans="2:11" x14ac:dyDescent="0.35">
      <c r="C107" s="59" t="s">
        <v>14</v>
      </c>
      <c r="D107" s="54"/>
      <c r="E107" s="6"/>
      <c r="F107" s="19"/>
      <c r="G107" s="24"/>
      <c r="H107" s="24"/>
      <c r="I107" s="31"/>
      <c r="J107" s="31"/>
      <c r="K107" s="35"/>
    </row>
    <row r="108" spans="2:11" x14ac:dyDescent="0.35">
      <c r="B108" s="8" t="s">
        <v>761</v>
      </c>
      <c r="C108" s="57" t="s">
        <v>41</v>
      </c>
      <c r="D108" s="54" t="s">
        <v>762</v>
      </c>
      <c r="E108" s="6" t="s">
        <v>757</v>
      </c>
      <c r="F108" s="19">
        <v>10000</v>
      </c>
      <c r="G108" s="24">
        <v>46710.55</v>
      </c>
      <c r="H108" s="24">
        <v>3.25</v>
      </c>
      <c r="I108" s="31">
        <v>7.2</v>
      </c>
      <c r="J108" s="31"/>
      <c r="K108" s="35" t="s">
        <v>593</v>
      </c>
    </row>
    <row r="109" spans="2:11" x14ac:dyDescent="0.35">
      <c r="B109" s="8" t="s">
        <v>2610</v>
      </c>
      <c r="C109" s="57" t="s">
        <v>41</v>
      </c>
      <c r="D109" s="54" t="s">
        <v>2611</v>
      </c>
      <c r="E109" s="6" t="s">
        <v>757</v>
      </c>
      <c r="F109" s="19">
        <v>7000</v>
      </c>
      <c r="G109" s="24">
        <v>32769.870000000003</v>
      </c>
      <c r="H109" s="24">
        <v>2.2799999999999998</v>
      </c>
      <c r="I109" s="31">
        <v>7.1999000000000004</v>
      </c>
      <c r="J109" s="31"/>
      <c r="K109" s="35" t="s">
        <v>593</v>
      </c>
    </row>
    <row r="110" spans="2:11" x14ac:dyDescent="0.35">
      <c r="B110" s="8" t="s">
        <v>2612</v>
      </c>
      <c r="C110" s="57" t="s">
        <v>1066</v>
      </c>
      <c r="D110" s="54" t="s">
        <v>2613</v>
      </c>
      <c r="E110" s="6" t="s">
        <v>757</v>
      </c>
      <c r="F110" s="19">
        <v>6000</v>
      </c>
      <c r="G110" s="24">
        <v>28606.41</v>
      </c>
      <c r="H110" s="24">
        <v>1.99</v>
      </c>
      <c r="I110" s="31">
        <v>7.17</v>
      </c>
      <c r="J110" s="31"/>
      <c r="K110" s="35" t="s">
        <v>593</v>
      </c>
    </row>
    <row r="111" spans="2:11" x14ac:dyDescent="0.35">
      <c r="B111" s="8" t="s">
        <v>1709</v>
      </c>
      <c r="C111" s="57" t="s">
        <v>428</v>
      </c>
      <c r="D111" s="54" t="s">
        <v>1710</v>
      </c>
      <c r="E111" s="6" t="s">
        <v>757</v>
      </c>
      <c r="F111" s="19">
        <v>6000</v>
      </c>
      <c r="G111" s="24">
        <v>28052.31</v>
      </c>
      <c r="H111" s="24">
        <v>1.95</v>
      </c>
      <c r="I111" s="31">
        <v>7.22</v>
      </c>
      <c r="J111" s="31"/>
      <c r="K111" s="35"/>
    </row>
    <row r="112" spans="2:11" x14ac:dyDescent="0.35">
      <c r="B112" s="8" t="s">
        <v>1705</v>
      </c>
      <c r="C112" s="57" t="s">
        <v>428</v>
      </c>
      <c r="D112" s="54" t="s">
        <v>1706</v>
      </c>
      <c r="E112" s="6" t="s">
        <v>757</v>
      </c>
      <c r="F112" s="19">
        <v>6000</v>
      </c>
      <c r="G112" s="24">
        <v>28047.03</v>
      </c>
      <c r="H112" s="24">
        <v>1.95</v>
      </c>
      <c r="I112" s="31">
        <v>7.2</v>
      </c>
      <c r="J112" s="31"/>
      <c r="K112" s="35" t="s">
        <v>593</v>
      </c>
    </row>
    <row r="113" spans="2:11" x14ac:dyDescent="0.35">
      <c r="B113" s="8" t="s">
        <v>1751</v>
      </c>
      <c r="C113" s="57" t="s">
        <v>327</v>
      </c>
      <c r="D113" s="54" t="s">
        <v>1752</v>
      </c>
      <c r="E113" s="6" t="s">
        <v>757</v>
      </c>
      <c r="F113" s="19">
        <v>5000</v>
      </c>
      <c r="G113" s="24">
        <v>23332.75</v>
      </c>
      <c r="H113" s="24">
        <v>1.62</v>
      </c>
      <c r="I113" s="31">
        <v>7.2649999999999997</v>
      </c>
      <c r="J113" s="31"/>
      <c r="K113" s="35" t="s">
        <v>593</v>
      </c>
    </row>
    <row r="114" spans="2:11" x14ac:dyDescent="0.35">
      <c r="B114" s="8" t="s">
        <v>1753</v>
      </c>
      <c r="C114" s="57" t="s">
        <v>764</v>
      </c>
      <c r="D114" s="54" t="s">
        <v>1754</v>
      </c>
      <c r="E114" s="6" t="s">
        <v>757</v>
      </c>
      <c r="F114" s="19">
        <v>5000</v>
      </c>
      <c r="G114" s="24">
        <v>23297.65</v>
      </c>
      <c r="H114" s="24">
        <v>1.62</v>
      </c>
      <c r="I114" s="31">
        <v>7.4499000000000004</v>
      </c>
      <c r="J114" s="31"/>
      <c r="K114" s="35" t="s">
        <v>593</v>
      </c>
    </row>
    <row r="115" spans="2:11" x14ac:dyDescent="0.35">
      <c r="B115" s="8" t="s">
        <v>2614</v>
      </c>
      <c r="C115" s="57" t="s">
        <v>346</v>
      </c>
      <c r="D115" s="54" t="s">
        <v>2615</v>
      </c>
      <c r="E115" s="6" t="s">
        <v>1425</v>
      </c>
      <c r="F115" s="19">
        <v>4000</v>
      </c>
      <c r="G115" s="24">
        <v>19036.22</v>
      </c>
      <c r="H115" s="24">
        <v>1.32</v>
      </c>
      <c r="I115" s="31">
        <v>7.1349999999999998</v>
      </c>
      <c r="J115" s="31"/>
      <c r="K115" s="35" t="s">
        <v>593</v>
      </c>
    </row>
    <row r="116" spans="2:11" x14ac:dyDescent="0.35">
      <c r="B116" s="8" t="s">
        <v>2616</v>
      </c>
      <c r="C116" s="57" t="s">
        <v>623</v>
      </c>
      <c r="D116" s="54" t="s">
        <v>2617</v>
      </c>
      <c r="E116" s="6" t="s">
        <v>757</v>
      </c>
      <c r="F116" s="19">
        <v>4000</v>
      </c>
      <c r="G116" s="24">
        <v>18843.96</v>
      </c>
      <c r="H116" s="24">
        <v>1.31</v>
      </c>
      <c r="I116" s="31">
        <v>7.2</v>
      </c>
      <c r="J116" s="31"/>
      <c r="K116" s="35" t="s">
        <v>593</v>
      </c>
    </row>
    <row r="117" spans="2:11" x14ac:dyDescent="0.35">
      <c r="B117" s="8" t="s">
        <v>1730</v>
      </c>
      <c r="C117" s="57" t="s">
        <v>346</v>
      </c>
      <c r="D117" s="54" t="s">
        <v>1731</v>
      </c>
      <c r="E117" s="6" t="s">
        <v>1425</v>
      </c>
      <c r="F117" s="19">
        <v>3000</v>
      </c>
      <c r="G117" s="24">
        <v>14066.54</v>
      </c>
      <c r="H117" s="24">
        <v>0.98</v>
      </c>
      <c r="I117" s="31">
        <v>7.1449999999999996</v>
      </c>
      <c r="J117" s="31"/>
      <c r="K117" s="35" t="s">
        <v>593</v>
      </c>
    </row>
    <row r="118" spans="2:11" x14ac:dyDescent="0.35">
      <c r="B118" s="8" t="s">
        <v>1749</v>
      </c>
      <c r="C118" s="57" t="s">
        <v>1448</v>
      </c>
      <c r="D118" s="54" t="s">
        <v>1750</v>
      </c>
      <c r="E118" s="6" t="s">
        <v>1382</v>
      </c>
      <c r="F118" s="19">
        <v>3000</v>
      </c>
      <c r="G118" s="24">
        <v>14063.48</v>
      </c>
      <c r="H118" s="24">
        <v>0.98</v>
      </c>
      <c r="I118" s="31">
        <v>7.17</v>
      </c>
      <c r="J118" s="31"/>
      <c r="K118" s="35" t="s">
        <v>593</v>
      </c>
    </row>
    <row r="119" spans="2:11" x14ac:dyDescent="0.35">
      <c r="B119" s="8" t="s">
        <v>2618</v>
      </c>
      <c r="C119" s="57" t="s">
        <v>56</v>
      </c>
      <c r="D119" s="54" t="s">
        <v>2619</v>
      </c>
      <c r="E119" s="6" t="s">
        <v>757</v>
      </c>
      <c r="F119" s="19">
        <v>3000</v>
      </c>
      <c r="G119" s="24">
        <v>14061.96</v>
      </c>
      <c r="H119" s="24">
        <v>0.98</v>
      </c>
      <c r="I119" s="31">
        <v>7.2249999999999996</v>
      </c>
      <c r="J119" s="31"/>
      <c r="K119" s="35" t="s">
        <v>593</v>
      </c>
    </row>
    <row r="120" spans="2:11" x14ac:dyDescent="0.35">
      <c r="B120" s="8" t="s">
        <v>2620</v>
      </c>
      <c r="C120" s="57" t="s">
        <v>1441</v>
      </c>
      <c r="D120" s="54" t="s">
        <v>2621</v>
      </c>
      <c r="E120" s="6" t="s">
        <v>757</v>
      </c>
      <c r="F120" s="19">
        <v>3000</v>
      </c>
      <c r="G120" s="24">
        <v>14061.65</v>
      </c>
      <c r="H120" s="24">
        <v>0.98</v>
      </c>
      <c r="I120" s="31">
        <v>7.1849999999999996</v>
      </c>
      <c r="J120" s="31"/>
      <c r="K120" s="35" t="s">
        <v>593</v>
      </c>
    </row>
    <row r="121" spans="2:11" x14ac:dyDescent="0.35">
      <c r="B121" s="8" t="s">
        <v>2622</v>
      </c>
      <c r="C121" s="57" t="s">
        <v>1069</v>
      </c>
      <c r="D121" s="54" t="s">
        <v>2623</v>
      </c>
      <c r="E121" s="6" t="s">
        <v>757</v>
      </c>
      <c r="F121" s="19">
        <v>3000</v>
      </c>
      <c r="G121" s="24">
        <v>14051.07</v>
      </c>
      <c r="H121" s="24">
        <v>0.98</v>
      </c>
      <c r="I121" s="31">
        <v>7.1449999999999996</v>
      </c>
      <c r="J121" s="31"/>
      <c r="K121" s="35" t="s">
        <v>593</v>
      </c>
    </row>
    <row r="122" spans="2:11" x14ac:dyDescent="0.35">
      <c r="B122" s="8" t="s">
        <v>2624</v>
      </c>
      <c r="C122" s="57" t="s">
        <v>59</v>
      </c>
      <c r="D122" s="54" t="s">
        <v>2625</v>
      </c>
      <c r="E122" s="6" t="s">
        <v>757</v>
      </c>
      <c r="F122" s="19">
        <v>3000</v>
      </c>
      <c r="G122" s="24">
        <v>14047.25</v>
      </c>
      <c r="H122" s="24">
        <v>0.98</v>
      </c>
      <c r="I122" s="31">
        <v>7.1550000000000002</v>
      </c>
      <c r="J122" s="31"/>
      <c r="K122" s="35" t="s">
        <v>593</v>
      </c>
    </row>
    <row r="123" spans="2:11" x14ac:dyDescent="0.35">
      <c r="B123" s="8" t="s">
        <v>2016</v>
      </c>
      <c r="C123" s="57" t="s">
        <v>56</v>
      </c>
      <c r="D123" s="54" t="s">
        <v>2017</v>
      </c>
      <c r="E123" s="6" t="s">
        <v>757</v>
      </c>
      <c r="F123" s="19">
        <v>2000</v>
      </c>
      <c r="G123" s="24">
        <v>9575.0300000000007</v>
      </c>
      <c r="H123" s="24">
        <v>0.67</v>
      </c>
      <c r="I123" s="31">
        <v>7.1999000000000004</v>
      </c>
      <c r="J123" s="31"/>
      <c r="K123" s="35" t="s">
        <v>593</v>
      </c>
    </row>
    <row r="124" spans="2:11" x14ac:dyDescent="0.35">
      <c r="C124" s="58" t="s">
        <v>175</v>
      </c>
      <c r="D124" s="54"/>
      <c r="E124" s="6"/>
      <c r="F124" s="19"/>
      <c r="G124" s="25">
        <v>342623.73</v>
      </c>
      <c r="H124" s="25">
        <v>23.84</v>
      </c>
      <c r="I124" s="31"/>
      <c r="J124" s="31"/>
      <c r="K124" s="35"/>
    </row>
    <row r="125" spans="2:11" x14ac:dyDescent="0.35">
      <c r="C125" s="57"/>
      <c r="D125" s="54"/>
      <c r="E125" s="6"/>
      <c r="F125" s="19"/>
      <c r="G125" s="24"/>
      <c r="H125" s="24"/>
      <c r="I125" s="31"/>
      <c r="J125" s="31"/>
      <c r="K125" s="35"/>
    </row>
    <row r="126" spans="2:11" x14ac:dyDescent="0.35">
      <c r="C126" s="59" t="s">
        <v>15</v>
      </c>
      <c r="D126" s="54"/>
      <c r="E126" s="6"/>
      <c r="F126" s="19"/>
      <c r="G126" s="24"/>
      <c r="H126" s="24"/>
      <c r="I126" s="31"/>
      <c r="J126" s="31"/>
      <c r="K126" s="35"/>
    </row>
    <row r="127" spans="2:11" x14ac:dyDescent="0.35">
      <c r="B127" s="8" t="s">
        <v>1080</v>
      </c>
      <c r="C127" s="57" t="s">
        <v>1081</v>
      </c>
      <c r="D127" s="54" t="s">
        <v>1082</v>
      </c>
      <c r="E127" s="6" t="s">
        <v>189</v>
      </c>
      <c r="F127" s="19">
        <v>2500000</v>
      </c>
      <c r="G127" s="24">
        <v>2484.0100000000002</v>
      </c>
      <c r="H127" s="24">
        <v>0.17</v>
      </c>
      <c r="I127" s="31">
        <v>6.3502000000000001</v>
      </c>
      <c r="J127" s="31"/>
      <c r="K127" s="35"/>
    </row>
    <row r="128" spans="2:11" x14ac:dyDescent="0.35">
      <c r="C128" s="58" t="s">
        <v>175</v>
      </c>
      <c r="D128" s="54"/>
      <c r="E128" s="6"/>
      <c r="F128" s="19"/>
      <c r="G128" s="25">
        <v>2484.0100000000002</v>
      </c>
      <c r="H128" s="25">
        <v>0.17</v>
      </c>
      <c r="I128" s="31"/>
      <c r="J128" s="31"/>
      <c r="K128" s="35"/>
    </row>
    <row r="129" spans="1:11" x14ac:dyDescent="0.35">
      <c r="C129" s="57"/>
      <c r="D129" s="54"/>
      <c r="E129" s="6"/>
      <c r="F129" s="19"/>
      <c r="G129" s="24"/>
      <c r="H129" s="24"/>
      <c r="I129" s="31"/>
      <c r="J129" s="31"/>
      <c r="K129" s="35"/>
    </row>
    <row r="130" spans="1:11" x14ac:dyDescent="0.35">
      <c r="C130" s="58" t="s">
        <v>16</v>
      </c>
      <c r="D130" s="54"/>
      <c r="E130" s="6"/>
      <c r="F130" s="19"/>
      <c r="G130" s="24" t="s">
        <v>2</v>
      </c>
      <c r="H130" s="24" t="s">
        <v>2</v>
      </c>
      <c r="I130" s="31"/>
      <c r="J130" s="31"/>
      <c r="K130" s="35"/>
    </row>
    <row r="131" spans="1:11" x14ac:dyDescent="0.35">
      <c r="C131" s="57"/>
      <c r="D131" s="54"/>
      <c r="E131" s="6"/>
      <c r="F131" s="19"/>
      <c r="G131" s="24"/>
      <c r="H131" s="24"/>
      <c r="I131" s="31"/>
      <c r="J131" s="31"/>
      <c r="K131" s="35"/>
    </row>
    <row r="132" spans="1:11" x14ac:dyDescent="0.35">
      <c r="C132" s="59" t="s">
        <v>17</v>
      </c>
      <c r="D132" s="54"/>
      <c r="E132" s="6"/>
      <c r="F132" s="19"/>
      <c r="G132" s="24"/>
      <c r="H132" s="24"/>
      <c r="I132" s="31"/>
      <c r="J132" s="31"/>
      <c r="K132" s="35"/>
    </row>
    <row r="133" spans="1:11" x14ac:dyDescent="0.35">
      <c r="B133" s="8" t="s">
        <v>2626</v>
      </c>
      <c r="C133" s="57" t="s">
        <v>2627</v>
      </c>
      <c r="D133" s="54" t="s">
        <v>2628</v>
      </c>
      <c r="E133" s="6" t="s">
        <v>189</v>
      </c>
      <c r="F133" s="19">
        <v>256700</v>
      </c>
      <c r="G133" s="24">
        <v>248.08</v>
      </c>
      <c r="H133" s="24">
        <v>0.02</v>
      </c>
      <c r="I133" s="31">
        <v>6.6534380000000004</v>
      </c>
      <c r="J133" s="31"/>
      <c r="K133" s="35"/>
    </row>
    <row r="134" spans="1:11" x14ac:dyDescent="0.35">
      <c r="C134" s="58" t="s">
        <v>175</v>
      </c>
      <c r="D134" s="54"/>
      <c r="E134" s="6"/>
      <c r="F134" s="19"/>
      <c r="G134" s="25">
        <v>248.08</v>
      </c>
      <c r="H134" s="25">
        <v>0.02</v>
      </c>
      <c r="I134" s="31"/>
      <c r="J134" s="31"/>
      <c r="K134" s="35"/>
    </row>
    <row r="135" spans="1:11" x14ac:dyDescent="0.35">
      <c r="C135" s="57"/>
      <c r="D135" s="54"/>
      <c r="E135" s="6"/>
      <c r="F135" s="19"/>
      <c r="G135" s="24"/>
      <c r="H135" s="24"/>
      <c r="I135" s="31"/>
      <c r="J135" s="31"/>
      <c r="K135" s="35"/>
    </row>
    <row r="136" spans="1:11" x14ac:dyDescent="0.35">
      <c r="A136" s="10"/>
      <c r="B136" s="28"/>
      <c r="C136" s="58" t="s">
        <v>18</v>
      </c>
      <c r="D136" s="54"/>
      <c r="E136" s="6"/>
      <c r="F136" s="19"/>
      <c r="G136" s="24"/>
      <c r="H136" s="24"/>
      <c r="I136" s="31"/>
      <c r="J136" s="31"/>
      <c r="K136" s="35"/>
    </row>
    <row r="137" spans="1:11" x14ac:dyDescent="0.35">
      <c r="A137" s="28"/>
      <c r="B137" s="28"/>
      <c r="C137" s="58" t="s">
        <v>19</v>
      </c>
      <c r="D137" s="54"/>
      <c r="E137" s="6"/>
      <c r="F137" s="19"/>
      <c r="G137" s="24" t="s">
        <v>2</v>
      </c>
      <c r="H137" s="24" t="s">
        <v>2</v>
      </c>
      <c r="I137" s="31"/>
      <c r="J137" s="31"/>
      <c r="K137" s="35"/>
    </row>
    <row r="138" spans="1:11" x14ac:dyDescent="0.35">
      <c r="A138" s="28"/>
      <c r="B138" s="28"/>
      <c r="C138" s="58"/>
      <c r="D138" s="54"/>
      <c r="E138" s="6"/>
      <c r="F138" s="19"/>
      <c r="G138" s="24"/>
      <c r="H138" s="24"/>
      <c r="I138" s="31"/>
      <c r="J138" s="31"/>
      <c r="K138" s="35"/>
    </row>
    <row r="139" spans="1:11" x14ac:dyDescent="0.35">
      <c r="C139" s="59" t="s">
        <v>20</v>
      </c>
      <c r="D139" s="54"/>
      <c r="E139" s="6"/>
      <c r="F139" s="19"/>
      <c r="G139" s="24"/>
      <c r="H139" s="24"/>
      <c r="I139" s="31"/>
      <c r="J139" s="31"/>
      <c r="K139" s="35"/>
    </row>
    <row r="140" spans="1:11" x14ac:dyDescent="0.35">
      <c r="B140" s="8" t="s">
        <v>812</v>
      </c>
      <c r="C140" s="57" t="s">
        <v>5137</v>
      </c>
      <c r="D140" s="54" t="s">
        <v>813</v>
      </c>
      <c r="E140" s="6" t="s">
        <v>814</v>
      </c>
      <c r="F140" s="19">
        <v>28611.008999999998</v>
      </c>
      <c r="G140" s="24">
        <v>3157.12</v>
      </c>
      <c r="H140" s="24">
        <v>0.22</v>
      </c>
      <c r="I140" s="31">
        <v>6.46</v>
      </c>
      <c r="J140" s="31"/>
      <c r="K140" s="35"/>
    </row>
    <row r="141" spans="1:11" x14ac:dyDescent="0.35">
      <c r="C141" s="58" t="s">
        <v>175</v>
      </c>
      <c r="D141" s="54"/>
      <c r="E141" s="6"/>
      <c r="F141" s="19"/>
      <c r="G141" s="25">
        <v>3157.12</v>
      </c>
      <c r="H141" s="25">
        <v>0.22</v>
      </c>
      <c r="I141" s="31"/>
      <c r="J141" s="31"/>
      <c r="K141" s="35"/>
    </row>
    <row r="142" spans="1:11" x14ac:dyDescent="0.35">
      <c r="C142" s="57"/>
      <c r="D142" s="54"/>
      <c r="E142" s="6"/>
      <c r="F142" s="19"/>
      <c r="G142" s="24"/>
      <c r="H142" s="24"/>
      <c r="I142" s="31"/>
      <c r="J142" s="31"/>
      <c r="K142" s="35"/>
    </row>
    <row r="143" spans="1:11" x14ac:dyDescent="0.35">
      <c r="C143" s="58" t="s">
        <v>21</v>
      </c>
      <c r="D143" s="54"/>
      <c r="E143" s="6"/>
      <c r="F143" s="19"/>
      <c r="G143" s="24" t="s">
        <v>2</v>
      </c>
      <c r="H143" s="24" t="s">
        <v>2</v>
      </c>
      <c r="I143" s="31"/>
      <c r="J143" s="31"/>
      <c r="K143" s="35"/>
    </row>
    <row r="144" spans="1:11" x14ac:dyDescent="0.35">
      <c r="C144" s="57"/>
      <c r="D144" s="54"/>
      <c r="E144" s="6"/>
      <c r="F144" s="19"/>
      <c r="G144" s="24"/>
      <c r="H144" s="24"/>
      <c r="I144" s="31"/>
      <c r="J144" s="31"/>
      <c r="K144" s="35"/>
    </row>
    <row r="145" spans="1:54" x14ac:dyDescent="0.35">
      <c r="C145" s="58" t="s">
        <v>22</v>
      </c>
      <c r="D145" s="54"/>
      <c r="E145" s="6"/>
      <c r="F145" s="19"/>
      <c r="G145" s="24" t="s">
        <v>2</v>
      </c>
      <c r="H145" s="24" t="s">
        <v>2</v>
      </c>
      <c r="I145" s="31"/>
      <c r="J145" s="31"/>
      <c r="K145" s="35"/>
    </row>
    <row r="146" spans="1:54" x14ac:dyDescent="0.35">
      <c r="C146" s="57"/>
      <c r="D146" s="54"/>
      <c r="E146" s="6"/>
      <c r="F146" s="19"/>
      <c r="G146" s="24"/>
      <c r="H146" s="24"/>
      <c r="I146" s="31"/>
      <c r="J146" s="31"/>
      <c r="K146" s="35"/>
    </row>
    <row r="147" spans="1:54" x14ac:dyDescent="0.35">
      <c r="C147" s="58" t="s">
        <v>23</v>
      </c>
      <c r="D147" s="54"/>
      <c r="E147" s="6"/>
      <c r="F147" s="19"/>
      <c r="G147" s="24" t="s">
        <v>2</v>
      </c>
      <c r="H147" s="24" t="s">
        <v>2</v>
      </c>
      <c r="I147" s="31"/>
      <c r="J147" s="31"/>
      <c r="K147" s="35"/>
    </row>
    <row r="148" spans="1:54" x14ac:dyDescent="0.35">
      <c r="C148" s="57"/>
      <c r="D148" s="54"/>
      <c r="E148" s="6"/>
      <c r="F148" s="19"/>
      <c r="G148" s="24"/>
      <c r="H148" s="24"/>
      <c r="I148" s="31"/>
      <c r="J148" s="31"/>
      <c r="K148" s="35"/>
    </row>
    <row r="149" spans="1:54" x14ac:dyDescent="0.35">
      <c r="C149" s="59" t="s">
        <v>24</v>
      </c>
      <c r="D149" s="54"/>
      <c r="E149" s="6"/>
      <c r="F149" s="19"/>
      <c r="G149" s="24"/>
      <c r="H149" s="24"/>
      <c r="I149" s="31"/>
      <c r="J149" s="31"/>
      <c r="K149" s="35"/>
    </row>
    <row r="150" spans="1:54" x14ac:dyDescent="0.35">
      <c r="B150" s="8" t="s">
        <v>190</v>
      </c>
      <c r="C150" s="57" t="s">
        <v>191</v>
      </c>
      <c r="D150" s="54"/>
      <c r="E150" s="6"/>
      <c r="F150" s="19"/>
      <c r="G150" s="24">
        <v>29560.14</v>
      </c>
      <c r="H150" s="24">
        <v>2.0499999999999998</v>
      </c>
      <c r="I150" s="31"/>
      <c r="J150" s="31"/>
      <c r="K150" s="35"/>
    </row>
    <row r="151" spans="1:54" x14ac:dyDescent="0.35">
      <c r="C151" s="58" t="s">
        <v>175</v>
      </c>
      <c r="D151" s="54"/>
      <c r="E151" s="6"/>
      <c r="F151" s="19"/>
      <c r="G151" s="25">
        <v>29560.14</v>
      </c>
      <c r="H151" s="25">
        <v>2.0499999999999998</v>
      </c>
      <c r="I151" s="31"/>
      <c r="J151" s="31"/>
      <c r="K151" s="35"/>
    </row>
    <row r="152" spans="1:54" x14ac:dyDescent="0.35">
      <c r="C152" s="57"/>
      <c r="D152" s="54"/>
      <c r="E152" s="6"/>
      <c r="F152" s="19"/>
      <c r="G152" s="24"/>
      <c r="H152" s="24"/>
      <c r="I152" s="31"/>
      <c r="J152" s="31"/>
      <c r="K152" s="35"/>
    </row>
    <row r="153" spans="1:54" x14ac:dyDescent="0.35">
      <c r="A153" s="10"/>
      <c r="B153" s="28"/>
      <c r="C153" s="58" t="s">
        <v>25</v>
      </c>
      <c r="D153" s="54"/>
      <c r="E153" s="6"/>
      <c r="F153" s="19"/>
      <c r="G153" s="24"/>
      <c r="H153" s="24"/>
      <c r="I153" s="31"/>
      <c r="J153" s="31"/>
      <c r="K153" s="35"/>
    </row>
    <row r="154" spans="1:54" s="2" customFormat="1" ht="13.5" x14ac:dyDescent="0.35">
      <c r="A154" s="28"/>
      <c r="B154" s="28"/>
      <c r="C154" s="57" t="s">
        <v>5122</v>
      </c>
      <c r="D154" s="54"/>
      <c r="E154" s="6"/>
      <c r="F154" s="19"/>
      <c r="G154" s="24" t="s">
        <v>2</v>
      </c>
      <c r="H154" s="24" t="s">
        <v>2</v>
      </c>
      <c r="I154" s="31"/>
      <c r="J154" s="31"/>
      <c r="K154" s="35"/>
      <c r="L154" s="3"/>
      <c r="AI154" s="3"/>
      <c r="AV154" s="3"/>
      <c r="AX154" s="3"/>
      <c r="BB154" s="3"/>
    </row>
    <row r="155" spans="1:54" x14ac:dyDescent="0.35">
      <c r="B155" s="8"/>
      <c r="C155" s="57" t="s">
        <v>192</v>
      </c>
      <c r="D155" s="54"/>
      <c r="E155" s="6"/>
      <c r="F155" s="19"/>
      <c r="G155" s="24">
        <v>-42908.81</v>
      </c>
      <c r="H155" s="24">
        <v>-2.98</v>
      </c>
      <c r="I155" s="31"/>
      <c r="J155" s="31"/>
      <c r="K155" s="35"/>
    </row>
    <row r="156" spans="1:54" x14ac:dyDescent="0.35">
      <c r="C156" s="58" t="s">
        <v>175</v>
      </c>
      <c r="D156" s="54"/>
      <c r="E156" s="6"/>
      <c r="F156" s="19"/>
      <c r="G156" s="25">
        <v>-42908.81</v>
      </c>
      <c r="H156" s="25">
        <v>-2.98</v>
      </c>
      <c r="I156" s="31"/>
      <c r="J156" s="31"/>
      <c r="K156" s="35"/>
    </row>
    <row r="157" spans="1:54" x14ac:dyDescent="0.35">
      <c r="C157" s="57"/>
      <c r="D157" s="54"/>
      <c r="E157" s="6"/>
      <c r="F157" s="19"/>
      <c r="G157" s="24"/>
      <c r="H157" s="24"/>
      <c r="I157" s="31"/>
      <c r="J157" s="31"/>
      <c r="K157" s="35"/>
    </row>
    <row r="158" spans="1:54" x14ac:dyDescent="0.35">
      <c r="C158" s="60" t="s">
        <v>193</v>
      </c>
      <c r="D158" s="55"/>
      <c r="E158" s="5"/>
      <c r="F158" s="20"/>
      <c r="G158" s="26">
        <v>1439226.2</v>
      </c>
      <c r="H158" s="26">
        <v>99.999999999999986</v>
      </c>
      <c r="I158" s="32"/>
      <c r="J158" s="32"/>
      <c r="K158" s="36"/>
    </row>
    <row r="160" spans="1:54" ht="15" x14ac:dyDescent="0.4">
      <c r="C160" s="50" t="s">
        <v>4924</v>
      </c>
      <c r="D160" s="50"/>
      <c r="E160" s="50"/>
      <c r="F160" s="50"/>
      <c r="G160" s="63"/>
      <c r="H160" s="63"/>
      <c r="I160" s="63"/>
      <c r="J160" s="50"/>
    </row>
    <row r="161" spans="3:11" ht="27" x14ac:dyDescent="0.35">
      <c r="C161" s="43" t="s">
        <v>4919</v>
      </c>
      <c r="D161" s="43" t="s">
        <v>4920</v>
      </c>
      <c r="E161" s="43" t="s">
        <v>5144</v>
      </c>
      <c r="F161" s="43" t="s">
        <v>4921</v>
      </c>
      <c r="G161" s="64" t="s">
        <v>34</v>
      </c>
      <c r="H161" s="65" t="s">
        <v>5145</v>
      </c>
      <c r="I161" s="64" t="s">
        <v>36</v>
      </c>
      <c r="J161" s="43" t="s">
        <v>39</v>
      </c>
    </row>
    <row r="162" spans="3:11" x14ac:dyDescent="0.35">
      <c r="C162" s="43" t="s">
        <v>5146</v>
      </c>
      <c r="D162" s="43"/>
      <c r="E162" s="43"/>
      <c r="F162" s="43"/>
      <c r="G162" s="64"/>
      <c r="H162" s="65"/>
      <c r="I162" s="64"/>
      <c r="J162" s="43"/>
    </row>
    <row r="163" spans="3:11" x14ac:dyDescent="0.35">
      <c r="C163" s="46" t="s">
        <v>5155</v>
      </c>
      <c r="D163" s="66"/>
      <c r="E163" s="66"/>
      <c r="F163" s="66"/>
      <c r="G163" s="67"/>
      <c r="H163" s="68">
        <v>-10000</v>
      </c>
      <c r="I163" s="69">
        <f t="shared" ref="I163:I169" si="0">+H163/$G$158*100</f>
        <v>-0.69481781251619801</v>
      </c>
      <c r="J163" s="66"/>
    </row>
    <row r="164" spans="3:11" x14ac:dyDescent="0.35">
      <c r="C164" s="46" t="s">
        <v>5156</v>
      </c>
      <c r="D164" s="66"/>
      <c r="E164" s="66"/>
      <c r="F164" s="66"/>
      <c r="G164" s="67"/>
      <c r="H164" s="68">
        <v>-20000</v>
      </c>
      <c r="I164" s="69">
        <f t="shared" si="0"/>
        <v>-1.389635625032396</v>
      </c>
      <c r="J164" s="66"/>
    </row>
    <row r="165" spans="3:11" x14ac:dyDescent="0.35">
      <c r="C165" s="46" t="s">
        <v>5157</v>
      </c>
      <c r="D165" s="66"/>
      <c r="E165" s="66"/>
      <c r="F165" s="66"/>
      <c r="G165" s="67"/>
      <c r="H165" s="68">
        <v>-25000</v>
      </c>
      <c r="I165" s="69">
        <f t="shared" si="0"/>
        <v>-1.737044531290495</v>
      </c>
      <c r="J165" s="66"/>
    </row>
    <row r="166" spans="3:11" x14ac:dyDescent="0.35">
      <c r="C166" s="46" t="s">
        <v>5158</v>
      </c>
      <c r="D166" s="66"/>
      <c r="E166" s="66"/>
      <c r="F166" s="66"/>
      <c r="G166" s="67"/>
      <c r="H166" s="68">
        <v>-20000</v>
      </c>
      <c r="I166" s="69">
        <f t="shared" si="0"/>
        <v>-1.389635625032396</v>
      </c>
      <c r="J166" s="66"/>
    </row>
    <row r="167" spans="3:11" x14ac:dyDescent="0.35">
      <c r="C167" s="46" t="s">
        <v>5159</v>
      </c>
      <c r="D167" s="66"/>
      <c r="E167" s="66"/>
      <c r="F167" s="66"/>
      <c r="G167" s="67"/>
      <c r="H167" s="68">
        <v>-20000</v>
      </c>
      <c r="I167" s="69">
        <f t="shared" si="0"/>
        <v>-1.389635625032396</v>
      </c>
      <c r="J167" s="66"/>
    </row>
    <row r="168" spans="3:11" x14ac:dyDescent="0.35">
      <c r="C168" s="46" t="s">
        <v>5160</v>
      </c>
      <c r="D168" s="66"/>
      <c r="E168" s="66"/>
      <c r="F168" s="66"/>
      <c r="G168" s="67"/>
      <c r="H168" s="68">
        <v>-25000</v>
      </c>
      <c r="I168" s="69">
        <f t="shared" si="0"/>
        <v>-1.737044531290495</v>
      </c>
      <c r="J168" s="66"/>
    </row>
    <row r="169" spans="3:11" x14ac:dyDescent="0.35">
      <c r="C169" s="46" t="s">
        <v>5161</v>
      </c>
      <c r="D169" s="66"/>
      <c r="E169" s="66"/>
      <c r="F169" s="66"/>
      <c r="G169" s="67"/>
      <c r="H169" s="68">
        <v>-25000</v>
      </c>
      <c r="I169" s="69">
        <f t="shared" si="0"/>
        <v>-1.737044531290495</v>
      </c>
      <c r="J169" s="66"/>
    </row>
    <row r="170" spans="3:11" x14ac:dyDescent="0.35">
      <c r="C170" s="48" t="s">
        <v>4923</v>
      </c>
      <c r="D170" s="48"/>
      <c r="E170" s="48"/>
      <c r="F170" s="48"/>
      <c r="G170" s="70"/>
      <c r="H170" s="70">
        <f>SUM(H163:H169)</f>
        <v>-145000</v>
      </c>
      <c r="I170" s="70">
        <f>SUM(I163:I169)</f>
        <v>-10.07485828148487</v>
      </c>
      <c r="J170" s="48"/>
    </row>
    <row r="172" spans="3:11" x14ac:dyDescent="0.35">
      <c r="C172" s="1" t="s">
        <v>194</v>
      </c>
    </row>
    <row r="173" spans="3:11" x14ac:dyDescent="0.35">
      <c r="C173" s="37" t="s">
        <v>195</v>
      </c>
      <c r="D173" s="37"/>
      <c r="E173" s="37"/>
      <c r="F173" s="37"/>
      <c r="G173" s="37"/>
      <c r="H173" s="37"/>
      <c r="I173" s="37"/>
      <c r="J173" s="37"/>
      <c r="K173" s="37"/>
    </row>
    <row r="174" spans="3:11" x14ac:dyDescent="0.35">
      <c r="C174" s="2" t="s">
        <v>196</v>
      </c>
    </row>
    <row r="175" spans="3:11" x14ac:dyDescent="0.35">
      <c r="C175" s="2" t="s">
        <v>197</v>
      </c>
    </row>
    <row r="176" spans="3:11" ht="30" customHeight="1" x14ac:dyDescent="0.35">
      <c r="C176" s="81" t="s">
        <v>198</v>
      </c>
      <c r="D176" s="82"/>
      <c r="E176" s="82"/>
      <c r="F176" s="82"/>
      <c r="G176" s="82"/>
      <c r="H176" s="82"/>
      <c r="I176" s="82"/>
      <c r="J176" s="82"/>
      <c r="K176" s="82"/>
    </row>
    <row r="177" spans="3:11" x14ac:dyDescent="0.35">
      <c r="C177" s="2" t="s">
        <v>199</v>
      </c>
    </row>
    <row r="178" spans="3:11" x14ac:dyDescent="0.35">
      <c r="C178" s="2" t="s">
        <v>5131</v>
      </c>
    </row>
    <row r="179" spans="3:11" ht="48.65" customHeight="1" x14ac:dyDescent="0.35">
      <c r="C179" s="83" t="s">
        <v>5179</v>
      </c>
      <c r="D179" s="83"/>
      <c r="E179" s="83"/>
      <c r="F179" s="83"/>
      <c r="G179" s="83"/>
      <c r="H179" s="83"/>
      <c r="I179" s="83"/>
      <c r="J179" s="83"/>
      <c r="K179" s="83"/>
    </row>
    <row r="181" spans="3:11" x14ac:dyDescent="0.35">
      <c r="C181" s="78" t="s">
        <v>5235</v>
      </c>
      <c r="E181" s="78" t="s">
        <v>5236</v>
      </c>
      <c r="F181" s="79"/>
    </row>
    <row r="182" spans="3:11" x14ac:dyDescent="0.35">
      <c r="E182" s="2" t="s">
        <v>5263</v>
      </c>
    </row>
  </sheetData>
  <mergeCells count="2">
    <mergeCell ref="C176:K176"/>
    <mergeCell ref="C179:K179"/>
  </mergeCells>
  <hyperlinks>
    <hyperlink ref="J2" location="'Index'!A1" display="'Index'!A1" xr:uid="{9F99A177-BE8A-4972-A6A7-424D9AA437B8}"/>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D546B-A6FC-4AE2-903F-5AF494F54476}">
  <sheetPr codeName="Sheet131"/>
  <dimension ref="A1:IV147"/>
  <sheetViews>
    <sheetView showGridLines="0" zoomScale="90" zoomScaleNormal="90" workbookViewId="0">
      <pane ySplit="6" topLeftCell="A147"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2629</v>
      </c>
      <c r="J2" s="38" t="s">
        <v>4846</v>
      </c>
    </row>
    <row r="3" spans="1:54" ht="16" x14ac:dyDescent="0.4">
      <c r="C3" s="1" t="s">
        <v>28</v>
      </c>
      <c r="D3" s="21" t="s">
        <v>2630</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2631</v>
      </c>
      <c r="C18" s="57" t="s">
        <v>623</v>
      </c>
      <c r="D18" s="54" t="s">
        <v>2632</v>
      </c>
      <c r="E18" s="6" t="s">
        <v>635</v>
      </c>
      <c r="F18" s="19">
        <v>50000</v>
      </c>
      <c r="G18" s="24">
        <v>50380.45</v>
      </c>
      <c r="H18" s="24">
        <v>3.61</v>
      </c>
      <c r="I18" s="31">
        <v>7.3250000000000002</v>
      </c>
      <c r="J18" s="31"/>
      <c r="K18" s="35" t="s">
        <v>593</v>
      </c>
    </row>
    <row r="19" spans="2:11" x14ac:dyDescent="0.35">
      <c r="B19" s="8" t="s">
        <v>2633</v>
      </c>
      <c r="C19" s="57" t="s">
        <v>1066</v>
      </c>
      <c r="D19" s="54" t="s">
        <v>2634</v>
      </c>
      <c r="E19" s="6" t="s">
        <v>592</v>
      </c>
      <c r="F19" s="19">
        <v>50000</v>
      </c>
      <c r="G19" s="24">
        <v>50361.4</v>
      </c>
      <c r="H19" s="24">
        <v>3.61</v>
      </c>
      <c r="I19" s="31">
        <v>7.21</v>
      </c>
      <c r="J19" s="31"/>
      <c r="K19" s="35" t="s">
        <v>593</v>
      </c>
    </row>
    <row r="20" spans="2:11" x14ac:dyDescent="0.35">
      <c r="B20" s="8" t="s">
        <v>2635</v>
      </c>
      <c r="C20" s="57" t="s">
        <v>637</v>
      </c>
      <c r="D20" s="54" t="s">
        <v>2636</v>
      </c>
      <c r="E20" s="6" t="s">
        <v>592</v>
      </c>
      <c r="F20" s="19">
        <v>50000</v>
      </c>
      <c r="G20" s="24">
        <v>50306.6</v>
      </c>
      <c r="H20" s="24">
        <v>3.6</v>
      </c>
      <c r="I20" s="31">
        <v>7.2004999999999999</v>
      </c>
      <c r="J20" s="31"/>
      <c r="K20" s="35" t="s">
        <v>593</v>
      </c>
    </row>
    <row r="21" spans="2:11" x14ac:dyDescent="0.35">
      <c r="B21" s="8" t="s">
        <v>2499</v>
      </c>
      <c r="C21" s="57" t="s">
        <v>623</v>
      </c>
      <c r="D21" s="54" t="s">
        <v>2500</v>
      </c>
      <c r="E21" s="6" t="s">
        <v>635</v>
      </c>
      <c r="F21" s="19">
        <v>50000</v>
      </c>
      <c r="G21" s="24">
        <v>50264.65</v>
      </c>
      <c r="H21" s="24">
        <v>3.6</v>
      </c>
      <c r="I21" s="31">
        <v>7.3235999999999999</v>
      </c>
      <c r="J21" s="31"/>
      <c r="K21" s="35"/>
    </row>
    <row r="22" spans="2:11" x14ac:dyDescent="0.35">
      <c r="B22" s="8" t="s">
        <v>611</v>
      </c>
      <c r="C22" s="57" t="s">
        <v>612</v>
      </c>
      <c r="D22" s="54" t="s">
        <v>613</v>
      </c>
      <c r="E22" s="6" t="s">
        <v>614</v>
      </c>
      <c r="F22" s="19">
        <v>40000</v>
      </c>
      <c r="G22" s="24">
        <v>40183.279999999999</v>
      </c>
      <c r="H22" s="24">
        <v>2.88</v>
      </c>
      <c r="I22" s="31">
        <v>7.3449999999999998</v>
      </c>
      <c r="J22" s="31"/>
      <c r="K22" s="35" t="s">
        <v>593</v>
      </c>
    </row>
    <row r="23" spans="2:11" x14ac:dyDescent="0.35">
      <c r="B23" s="8" t="s">
        <v>2637</v>
      </c>
      <c r="C23" s="57" t="s">
        <v>1854</v>
      </c>
      <c r="D23" s="54" t="s">
        <v>2638</v>
      </c>
      <c r="E23" s="6" t="s">
        <v>592</v>
      </c>
      <c r="F23" s="19">
        <v>39000</v>
      </c>
      <c r="G23" s="24">
        <v>39502.36</v>
      </c>
      <c r="H23" s="24">
        <v>2.83</v>
      </c>
      <c r="I23" s="31">
        <v>7.43</v>
      </c>
      <c r="J23" s="31"/>
      <c r="K23" s="35" t="s">
        <v>593</v>
      </c>
    </row>
    <row r="24" spans="2:11" x14ac:dyDescent="0.35">
      <c r="B24" s="8" t="s">
        <v>2639</v>
      </c>
      <c r="C24" s="57" t="s">
        <v>603</v>
      </c>
      <c r="D24" s="54" t="s">
        <v>2640</v>
      </c>
      <c r="E24" s="6" t="s">
        <v>605</v>
      </c>
      <c r="F24" s="19">
        <v>31000</v>
      </c>
      <c r="G24" s="24">
        <v>31256.18</v>
      </c>
      <c r="H24" s="24">
        <v>2.2400000000000002</v>
      </c>
      <c r="I24" s="31">
        <v>8.2471999999999994</v>
      </c>
      <c r="J24" s="31"/>
      <c r="K24" s="35"/>
    </row>
    <row r="25" spans="2:11" x14ac:dyDescent="0.35">
      <c r="B25" s="8" t="s">
        <v>2641</v>
      </c>
      <c r="C25" s="57" t="s">
        <v>1774</v>
      </c>
      <c r="D25" s="54" t="s">
        <v>2642</v>
      </c>
      <c r="E25" s="6" t="s">
        <v>592</v>
      </c>
      <c r="F25" s="19">
        <v>30000</v>
      </c>
      <c r="G25" s="24">
        <v>30164.46</v>
      </c>
      <c r="H25" s="24">
        <v>2.16</v>
      </c>
      <c r="I25" s="31">
        <v>7.9074999999999998</v>
      </c>
      <c r="J25" s="31"/>
      <c r="K25" s="35" t="s">
        <v>593</v>
      </c>
    </row>
    <row r="26" spans="2:11" x14ac:dyDescent="0.35">
      <c r="B26" s="8" t="s">
        <v>2523</v>
      </c>
      <c r="C26" s="57" t="s">
        <v>1340</v>
      </c>
      <c r="D26" s="54" t="s">
        <v>2524</v>
      </c>
      <c r="E26" s="6" t="s">
        <v>592</v>
      </c>
      <c r="F26" s="19">
        <v>30000</v>
      </c>
      <c r="G26" s="24">
        <v>29987.49</v>
      </c>
      <c r="H26" s="24">
        <v>2.15</v>
      </c>
      <c r="I26" s="31">
        <v>7.89</v>
      </c>
      <c r="J26" s="31"/>
      <c r="K26" s="35" t="s">
        <v>593</v>
      </c>
    </row>
    <row r="27" spans="2:11" x14ac:dyDescent="0.35">
      <c r="B27" s="8" t="s">
        <v>2643</v>
      </c>
      <c r="C27" s="57" t="s">
        <v>1942</v>
      </c>
      <c r="D27" s="54" t="s">
        <v>2644</v>
      </c>
      <c r="E27" s="6" t="s">
        <v>635</v>
      </c>
      <c r="F27" s="19">
        <v>28000</v>
      </c>
      <c r="G27" s="24">
        <v>28116.9</v>
      </c>
      <c r="H27" s="24">
        <v>2.0099999999999998</v>
      </c>
      <c r="I27" s="31">
        <v>7.883</v>
      </c>
      <c r="J27" s="31"/>
      <c r="K27" s="35" t="s">
        <v>593</v>
      </c>
    </row>
    <row r="28" spans="2:11" x14ac:dyDescent="0.35">
      <c r="B28" s="8" t="s">
        <v>2645</v>
      </c>
      <c r="C28" s="57" t="s">
        <v>2646</v>
      </c>
      <c r="D28" s="54" t="s">
        <v>2647</v>
      </c>
      <c r="E28" s="6" t="s">
        <v>635</v>
      </c>
      <c r="F28" s="19">
        <v>27500</v>
      </c>
      <c r="G28" s="24">
        <v>27628.34</v>
      </c>
      <c r="H28" s="24">
        <v>1.98</v>
      </c>
      <c r="I28" s="31">
        <v>7.9349999999999996</v>
      </c>
      <c r="J28" s="31"/>
      <c r="K28" s="35" t="s">
        <v>593</v>
      </c>
    </row>
    <row r="29" spans="2:11" x14ac:dyDescent="0.35">
      <c r="B29" s="8" t="s">
        <v>2648</v>
      </c>
      <c r="C29" s="57" t="s">
        <v>599</v>
      </c>
      <c r="D29" s="54" t="s">
        <v>2649</v>
      </c>
      <c r="E29" s="6" t="s">
        <v>601</v>
      </c>
      <c r="F29" s="19">
        <v>25000</v>
      </c>
      <c r="G29" s="24">
        <v>25271.73</v>
      </c>
      <c r="H29" s="24">
        <v>1.81</v>
      </c>
      <c r="I29" s="31">
        <v>7.0698999999999996</v>
      </c>
      <c r="J29" s="31"/>
      <c r="K29" s="35" t="s">
        <v>593</v>
      </c>
    </row>
    <row r="30" spans="2:11" x14ac:dyDescent="0.35">
      <c r="B30" s="8" t="s">
        <v>2650</v>
      </c>
      <c r="C30" s="57" t="s">
        <v>1839</v>
      </c>
      <c r="D30" s="54" t="s">
        <v>2651</v>
      </c>
      <c r="E30" s="6" t="s">
        <v>592</v>
      </c>
      <c r="F30" s="19">
        <v>25000</v>
      </c>
      <c r="G30" s="24">
        <v>25027.13</v>
      </c>
      <c r="H30" s="24">
        <v>1.79</v>
      </c>
      <c r="I30" s="31">
        <v>7.9499000000000004</v>
      </c>
      <c r="J30" s="31"/>
      <c r="K30" s="35" t="s">
        <v>593</v>
      </c>
    </row>
    <row r="31" spans="2:11" x14ac:dyDescent="0.35">
      <c r="B31" s="8" t="s">
        <v>2652</v>
      </c>
      <c r="C31" s="57" t="s">
        <v>2646</v>
      </c>
      <c r="D31" s="54" t="s">
        <v>2653</v>
      </c>
      <c r="E31" s="6" t="s">
        <v>635</v>
      </c>
      <c r="F31" s="19">
        <v>21000</v>
      </c>
      <c r="G31" s="24">
        <v>21032.36</v>
      </c>
      <c r="H31" s="24">
        <v>1.51</v>
      </c>
      <c r="I31" s="31">
        <v>7.9550000000000001</v>
      </c>
      <c r="J31" s="31"/>
      <c r="K31" s="35" t="s">
        <v>593</v>
      </c>
    </row>
    <row r="32" spans="2:11" x14ac:dyDescent="0.35">
      <c r="B32" s="8" t="s">
        <v>2654</v>
      </c>
      <c r="C32" s="57" t="s">
        <v>391</v>
      </c>
      <c r="D32" s="54" t="s">
        <v>2655</v>
      </c>
      <c r="E32" s="6" t="s">
        <v>605</v>
      </c>
      <c r="F32" s="19">
        <v>20000</v>
      </c>
      <c r="G32" s="24">
        <v>20045.82</v>
      </c>
      <c r="H32" s="24">
        <v>1.44</v>
      </c>
      <c r="I32" s="31">
        <v>7.56</v>
      </c>
      <c r="J32" s="31"/>
      <c r="K32" s="35" t="s">
        <v>593</v>
      </c>
    </row>
    <row r="33" spans="2:11" x14ac:dyDescent="0.35">
      <c r="B33" s="8" t="s">
        <v>1511</v>
      </c>
      <c r="C33" s="57" t="s">
        <v>1512</v>
      </c>
      <c r="D33" s="54" t="s">
        <v>1513</v>
      </c>
      <c r="E33" s="6" t="s">
        <v>592</v>
      </c>
      <c r="F33" s="19">
        <v>20000</v>
      </c>
      <c r="G33" s="24">
        <v>20014.259999999998</v>
      </c>
      <c r="H33" s="24">
        <v>1.43</v>
      </c>
      <c r="I33" s="31">
        <v>7.9690000000000003</v>
      </c>
      <c r="J33" s="31"/>
      <c r="K33" s="35" t="s">
        <v>593</v>
      </c>
    </row>
    <row r="34" spans="2:11" x14ac:dyDescent="0.35">
      <c r="B34" s="8" t="s">
        <v>2656</v>
      </c>
      <c r="C34" s="57" t="s">
        <v>642</v>
      </c>
      <c r="D34" s="54" t="s">
        <v>2657</v>
      </c>
      <c r="E34" s="6" t="s">
        <v>618</v>
      </c>
      <c r="F34" s="19">
        <v>20000</v>
      </c>
      <c r="G34" s="24">
        <v>20008.599999999999</v>
      </c>
      <c r="H34" s="24">
        <v>1.43</v>
      </c>
      <c r="I34" s="31">
        <v>8.0850000000000009</v>
      </c>
      <c r="J34" s="31"/>
      <c r="K34" s="35" t="s">
        <v>593</v>
      </c>
    </row>
    <row r="35" spans="2:11" x14ac:dyDescent="0.35">
      <c r="B35" s="8" t="s">
        <v>2658</v>
      </c>
      <c r="C35" s="57" t="s">
        <v>1774</v>
      </c>
      <c r="D35" s="54" t="s">
        <v>2659</v>
      </c>
      <c r="E35" s="6" t="s">
        <v>635</v>
      </c>
      <c r="F35" s="19">
        <v>20000</v>
      </c>
      <c r="G35" s="24">
        <v>19959.52</v>
      </c>
      <c r="H35" s="24">
        <v>1.43</v>
      </c>
      <c r="I35" s="31">
        <v>7.8406000000000002</v>
      </c>
      <c r="J35" s="31"/>
      <c r="K35" s="35" t="s">
        <v>593</v>
      </c>
    </row>
    <row r="36" spans="2:11" x14ac:dyDescent="0.35">
      <c r="B36" s="8" t="s">
        <v>1851</v>
      </c>
      <c r="C36" s="57" t="s">
        <v>1842</v>
      </c>
      <c r="D36" s="54" t="s">
        <v>1852</v>
      </c>
      <c r="E36" s="6" t="s">
        <v>618</v>
      </c>
      <c r="F36" s="19">
        <v>19500</v>
      </c>
      <c r="G36" s="24">
        <v>19650.25</v>
      </c>
      <c r="H36" s="24">
        <v>1.41</v>
      </c>
      <c r="I36" s="31">
        <v>7.7918000000000003</v>
      </c>
      <c r="J36" s="31"/>
      <c r="K36" s="35" t="s">
        <v>593</v>
      </c>
    </row>
    <row r="37" spans="2:11" x14ac:dyDescent="0.35">
      <c r="B37" s="8" t="s">
        <v>1841</v>
      </c>
      <c r="C37" s="57" t="s">
        <v>1842</v>
      </c>
      <c r="D37" s="54" t="s">
        <v>1843</v>
      </c>
      <c r="E37" s="6" t="s">
        <v>618</v>
      </c>
      <c r="F37" s="19">
        <v>18500</v>
      </c>
      <c r="G37" s="24">
        <v>18603.86</v>
      </c>
      <c r="H37" s="24">
        <v>1.33</v>
      </c>
      <c r="I37" s="31">
        <v>7.8181000000000003</v>
      </c>
      <c r="J37" s="31"/>
      <c r="K37" s="35" t="s">
        <v>593</v>
      </c>
    </row>
    <row r="38" spans="2:11" x14ac:dyDescent="0.35">
      <c r="B38" s="8" t="s">
        <v>2517</v>
      </c>
      <c r="C38" s="57" t="s">
        <v>1066</v>
      </c>
      <c r="D38" s="54" t="s">
        <v>2518</v>
      </c>
      <c r="E38" s="6" t="s">
        <v>592</v>
      </c>
      <c r="F38" s="19">
        <v>18000</v>
      </c>
      <c r="G38" s="24">
        <v>18171.7</v>
      </c>
      <c r="H38" s="24">
        <v>1.3</v>
      </c>
      <c r="I38" s="31">
        <v>7.27</v>
      </c>
      <c r="J38" s="31"/>
      <c r="K38" s="35" t="s">
        <v>593</v>
      </c>
    </row>
    <row r="39" spans="2:11" x14ac:dyDescent="0.35">
      <c r="B39" s="8" t="s">
        <v>1844</v>
      </c>
      <c r="C39" s="57" t="s">
        <v>1845</v>
      </c>
      <c r="D39" s="54" t="s">
        <v>1846</v>
      </c>
      <c r="E39" s="6" t="s">
        <v>592</v>
      </c>
      <c r="F39" s="19">
        <v>17500</v>
      </c>
      <c r="G39" s="24">
        <v>17579.54</v>
      </c>
      <c r="H39" s="24">
        <v>1.26</v>
      </c>
      <c r="I39" s="31">
        <v>7.8780000000000001</v>
      </c>
      <c r="J39" s="31"/>
      <c r="K39" s="35" t="s">
        <v>593</v>
      </c>
    </row>
    <row r="40" spans="2:11" x14ac:dyDescent="0.35">
      <c r="B40" s="8" t="s">
        <v>2660</v>
      </c>
      <c r="C40" s="57" t="s">
        <v>1703</v>
      </c>
      <c r="D40" s="54" t="s">
        <v>2661</v>
      </c>
      <c r="E40" s="6" t="s">
        <v>635</v>
      </c>
      <c r="F40" s="19">
        <v>17500</v>
      </c>
      <c r="G40" s="24">
        <v>17556.560000000001</v>
      </c>
      <c r="H40" s="24">
        <v>1.26</v>
      </c>
      <c r="I40" s="31">
        <v>7.4699</v>
      </c>
      <c r="J40" s="31"/>
      <c r="K40" s="35" t="s">
        <v>593</v>
      </c>
    </row>
    <row r="41" spans="2:11" x14ac:dyDescent="0.35">
      <c r="B41" s="8" t="s">
        <v>2662</v>
      </c>
      <c r="C41" s="57" t="s">
        <v>1774</v>
      </c>
      <c r="D41" s="54" t="s">
        <v>2663</v>
      </c>
      <c r="E41" s="6" t="s">
        <v>592</v>
      </c>
      <c r="F41" s="19">
        <v>15000</v>
      </c>
      <c r="G41" s="24">
        <v>15071.72</v>
      </c>
      <c r="H41" s="24">
        <v>1.08</v>
      </c>
      <c r="I41" s="31">
        <v>7.8898999999999999</v>
      </c>
      <c r="J41" s="31"/>
      <c r="K41" s="35" t="s">
        <v>593</v>
      </c>
    </row>
    <row r="42" spans="2:11" x14ac:dyDescent="0.35">
      <c r="B42" s="8" t="s">
        <v>602</v>
      </c>
      <c r="C42" s="57" t="s">
        <v>603</v>
      </c>
      <c r="D42" s="54" t="s">
        <v>604</v>
      </c>
      <c r="E42" s="6" t="s">
        <v>605</v>
      </c>
      <c r="F42" s="19">
        <v>1500</v>
      </c>
      <c r="G42" s="24">
        <v>15038.25</v>
      </c>
      <c r="H42" s="24">
        <v>1.08</v>
      </c>
      <c r="I42" s="31">
        <v>8.125</v>
      </c>
      <c r="J42" s="31"/>
      <c r="K42" s="35" t="s">
        <v>593</v>
      </c>
    </row>
    <row r="43" spans="2:11" x14ac:dyDescent="0.35">
      <c r="B43" s="8" t="s">
        <v>2547</v>
      </c>
      <c r="C43" s="57" t="s">
        <v>2548</v>
      </c>
      <c r="D43" s="54" t="s">
        <v>2549</v>
      </c>
      <c r="E43" s="6" t="s">
        <v>1878</v>
      </c>
      <c r="F43" s="19">
        <v>1500</v>
      </c>
      <c r="G43" s="24">
        <v>15017.1</v>
      </c>
      <c r="H43" s="24">
        <v>1.08</v>
      </c>
      <c r="I43" s="31">
        <v>7.585</v>
      </c>
      <c r="J43" s="31"/>
      <c r="K43" s="35" t="s">
        <v>593</v>
      </c>
    </row>
    <row r="44" spans="2:11" x14ac:dyDescent="0.35">
      <c r="B44" s="8" t="s">
        <v>2664</v>
      </c>
      <c r="C44" s="57" t="s">
        <v>1839</v>
      </c>
      <c r="D44" s="54" t="s">
        <v>2665</v>
      </c>
      <c r="E44" s="6" t="s">
        <v>592</v>
      </c>
      <c r="F44" s="19">
        <v>12500</v>
      </c>
      <c r="G44" s="24">
        <v>12634.98</v>
      </c>
      <c r="H44" s="24">
        <v>0.91</v>
      </c>
      <c r="I44" s="31">
        <v>7.7249999999999996</v>
      </c>
      <c r="J44" s="31"/>
      <c r="K44" s="35" t="s">
        <v>593</v>
      </c>
    </row>
    <row r="45" spans="2:11" x14ac:dyDescent="0.35">
      <c r="B45" s="8" t="s">
        <v>2666</v>
      </c>
      <c r="C45" s="57" t="s">
        <v>2667</v>
      </c>
      <c r="D45" s="54" t="s">
        <v>2668</v>
      </c>
      <c r="E45" s="6" t="s">
        <v>618</v>
      </c>
      <c r="F45" s="19">
        <v>1100</v>
      </c>
      <c r="G45" s="24">
        <v>11017.64</v>
      </c>
      <c r="H45" s="24">
        <v>0.79</v>
      </c>
      <c r="I45" s="31">
        <v>7.8562000000000003</v>
      </c>
      <c r="J45" s="31"/>
      <c r="K45" s="35" t="s">
        <v>593</v>
      </c>
    </row>
    <row r="46" spans="2:11" x14ac:dyDescent="0.35">
      <c r="B46" s="8" t="s">
        <v>2669</v>
      </c>
      <c r="C46" s="57" t="s">
        <v>590</v>
      </c>
      <c r="D46" s="54" t="s">
        <v>2670</v>
      </c>
      <c r="E46" s="6" t="s">
        <v>592</v>
      </c>
      <c r="F46" s="19">
        <v>1000</v>
      </c>
      <c r="G46" s="24">
        <v>10107.049999999999</v>
      </c>
      <c r="H46" s="24">
        <v>0.72</v>
      </c>
      <c r="I46" s="31">
        <v>7.5</v>
      </c>
      <c r="J46" s="31"/>
      <c r="K46" s="35" t="s">
        <v>593</v>
      </c>
    </row>
    <row r="47" spans="2:11" x14ac:dyDescent="0.35">
      <c r="B47" s="8" t="s">
        <v>2671</v>
      </c>
      <c r="C47" s="57" t="s">
        <v>1334</v>
      </c>
      <c r="D47" s="54" t="s">
        <v>2672</v>
      </c>
      <c r="E47" s="6" t="s">
        <v>592</v>
      </c>
      <c r="F47" s="19">
        <v>10000</v>
      </c>
      <c r="G47" s="24">
        <v>10084.879999999999</v>
      </c>
      <c r="H47" s="24">
        <v>0.72</v>
      </c>
      <c r="I47" s="31">
        <v>7.5559000000000003</v>
      </c>
      <c r="J47" s="31"/>
      <c r="K47" s="35" t="s">
        <v>593</v>
      </c>
    </row>
    <row r="48" spans="2:11" x14ac:dyDescent="0.35">
      <c r="B48" s="8" t="s">
        <v>2673</v>
      </c>
      <c r="C48" s="57" t="s">
        <v>80</v>
      </c>
      <c r="D48" s="54" t="s">
        <v>2674</v>
      </c>
      <c r="E48" s="6" t="s">
        <v>628</v>
      </c>
      <c r="F48" s="19">
        <v>1000000</v>
      </c>
      <c r="G48" s="24">
        <v>10074.530000000001</v>
      </c>
      <c r="H48" s="24">
        <v>0.72</v>
      </c>
      <c r="I48" s="31">
        <v>8.02</v>
      </c>
      <c r="J48" s="31"/>
      <c r="K48" s="35" t="s">
        <v>593</v>
      </c>
    </row>
    <row r="49" spans="2:11" x14ac:dyDescent="0.35">
      <c r="B49" s="8" t="s">
        <v>2675</v>
      </c>
      <c r="C49" s="57" t="s">
        <v>637</v>
      </c>
      <c r="D49" s="54" t="s">
        <v>2676</v>
      </c>
      <c r="E49" s="6" t="s">
        <v>635</v>
      </c>
      <c r="F49" s="19">
        <v>10000</v>
      </c>
      <c r="G49" s="24">
        <v>10060.1</v>
      </c>
      <c r="H49" s="24">
        <v>0.72</v>
      </c>
      <c r="I49" s="31">
        <v>7.25</v>
      </c>
      <c r="J49" s="31"/>
      <c r="K49" s="35" t="s">
        <v>593</v>
      </c>
    </row>
    <row r="50" spans="2:11" x14ac:dyDescent="0.35">
      <c r="B50" s="8" t="s">
        <v>2677</v>
      </c>
      <c r="C50" s="57" t="s">
        <v>654</v>
      </c>
      <c r="D50" s="54" t="s">
        <v>2678</v>
      </c>
      <c r="E50" s="6" t="s">
        <v>592</v>
      </c>
      <c r="F50" s="19">
        <v>850</v>
      </c>
      <c r="G50" s="24">
        <v>8602.91</v>
      </c>
      <c r="H50" s="24">
        <v>0.62</v>
      </c>
      <c r="I50" s="31">
        <v>7.2038000000000002</v>
      </c>
      <c r="J50" s="31"/>
      <c r="K50" s="35" t="s">
        <v>593</v>
      </c>
    </row>
    <row r="51" spans="2:11" x14ac:dyDescent="0.35">
      <c r="B51" s="8" t="s">
        <v>2199</v>
      </c>
      <c r="C51" s="57" t="s">
        <v>226</v>
      </c>
      <c r="D51" s="54" t="s">
        <v>2200</v>
      </c>
      <c r="E51" s="6" t="s">
        <v>605</v>
      </c>
      <c r="F51" s="19">
        <v>8500</v>
      </c>
      <c r="G51" s="24">
        <v>8566.35</v>
      </c>
      <c r="H51" s="24">
        <v>0.61</v>
      </c>
      <c r="I51" s="31">
        <v>7.8867000000000003</v>
      </c>
      <c r="J51" s="31"/>
      <c r="K51" s="35" t="s">
        <v>593</v>
      </c>
    </row>
    <row r="52" spans="2:11" x14ac:dyDescent="0.35">
      <c r="B52" s="8" t="s">
        <v>2679</v>
      </c>
      <c r="C52" s="57" t="s">
        <v>590</v>
      </c>
      <c r="D52" s="54" t="s">
        <v>2680</v>
      </c>
      <c r="E52" s="6" t="s">
        <v>592</v>
      </c>
      <c r="F52" s="19">
        <v>7500</v>
      </c>
      <c r="G52" s="24">
        <v>7528.63</v>
      </c>
      <c r="H52" s="24">
        <v>0.54</v>
      </c>
      <c r="I52" s="31">
        <v>7.45</v>
      </c>
      <c r="J52" s="31"/>
      <c r="K52" s="35" t="s">
        <v>593</v>
      </c>
    </row>
    <row r="53" spans="2:11" x14ac:dyDescent="0.35">
      <c r="B53" s="8" t="s">
        <v>2681</v>
      </c>
      <c r="C53" s="57" t="s">
        <v>590</v>
      </c>
      <c r="D53" s="54" t="s">
        <v>2682</v>
      </c>
      <c r="E53" s="6" t="s">
        <v>592</v>
      </c>
      <c r="F53" s="19">
        <v>700</v>
      </c>
      <c r="G53" s="24">
        <v>7291.52</v>
      </c>
      <c r="H53" s="24">
        <v>0.52</v>
      </c>
      <c r="I53" s="31">
        <v>7.45</v>
      </c>
      <c r="J53" s="31"/>
      <c r="K53" s="35" t="s">
        <v>593</v>
      </c>
    </row>
    <row r="54" spans="2:11" x14ac:dyDescent="0.35">
      <c r="B54" s="8" t="s">
        <v>2683</v>
      </c>
      <c r="C54" s="57" t="s">
        <v>1832</v>
      </c>
      <c r="D54" s="54" t="s">
        <v>2684</v>
      </c>
      <c r="E54" s="6" t="s">
        <v>635</v>
      </c>
      <c r="F54" s="19">
        <v>7000</v>
      </c>
      <c r="G54" s="24">
        <v>7042.66</v>
      </c>
      <c r="H54" s="24">
        <v>0.5</v>
      </c>
      <c r="I54" s="31">
        <v>7.5799000000000003</v>
      </c>
      <c r="J54" s="31"/>
      <c r="K54" s="35" t="s">
        <v>593</v>
      </c>
    </row>
    <row r="55" spans="2:11" x14ac:dyDescent="0.35">
      <c r="B55" s="8" t="s">
        <v>2685</v>
      </c>
      <c r="C55" s="57" t="s">
        <v>654</v>
      </c>
      <c r="D55" s="54" t="s">
        <v>2686</v>
      </c>
      <c r="E55" s="6" t="s">
        <v>592</v>
      </c>
      <c r="F55" s="19">
        <v>650</v>
      </c>
      <c r="G55" s="24">
        <v>6558.14</v>
      </c>
      <c r="H55" s="24">
        <v>0.47</v>
      </c>
      <c r="I55" s="31">
        <v>7.2050000000000001</v>
      </c>
      <c r="J55" s="31"/>
      <c r="K55" s="35" t="s">
        <v>593</v>
      </c>
    </row>
    <row r="56" spans="2:11" x14ac:dyDescent="0.35">
      <c r="B56" s="8" t="s">
        <v>2687</v>
      </c>
      <c r="C56" s="57" t="s">
        <v>1151</v>
      </c>
      <c r="D56" s="54" t="s">
        <v>2688</v>
      </c>
      <c r="E56" s="6" t="s">
        <v>592</v>
      </c>
      <c r="F56" s="19">
        <v>5000</v>
      </c>
      <c r="G56" s="24">
        <v>5055.51</v>
      </c>
      <c r="H56" s="24">
        <v>0.36</v>
      </c>
      <c r="I56" s="31">
        <v>7.76</v>
      </c>
      <c r="J56" s="31"/>
      <c r="K56" s="35" t="s">
        <v>593</v>
      </c>
    </row>
    <row r="57" spans="2:11" x14ac:dyDescent="0.35">
      <c r="B57" s="8" t="s">
        <v>2689</v>
      </c>
      <c r="C57" s="57" t="s">
        <v>654</v>
      </c>
      <c r="D57" s="54" t="s">
        <v>2690</v>
      </c>
      <c r="E57" s="6" t="s">
        <v>592</v>
      </c>
      <c r="F57" s="19">
        <v>5000</v>
      </c>
      <c r="G57" s="24">
        <v>5023.88</v>
      </c>
      <c r="H57" s="24">
        <v>0.36</v>
      </c>
      <c r="I57" s="31">
        <v>7.24</v>
      </c>
      <c r="J57" s="31"/>
      <c r="K57" s="35" t="s">
        <v>593</v>
      </c>
    </row>
    <row r="58" spans="2:11" x14ac:dyDescent="0.35">
      <c r="B58" s="8" t="s">
        <v>1941</v>
      </c>
      <c r="C58" s="57" t="s">
        <v>1942</v>
      </c>
      <c r="D58" s="54" t="s">
        <v>1943</v>
      </c>
      <c r="E58" s="6" t="s">
        <v>635</v>
      </c>
      <c r="F58" s="19">
        <v>5000</v>
      </c>
      <c r="G58" s="24">
        <v>5009.4799999999996</v>
      </c>
      <c r="H58" s="24">
        <v>0.36</v>
      </c>
      <c r="I58" s="31">
        <v>7.6087999999999996</v>
      </c>
      <c r="J58" s="31"/>
      <c r="K58" s="35" t="s">
        <v>593</v>
      </c>
    </row>
    <row r="59" spans="2:11" x14ac:dyDescent="0.35">
      <c r="B59" s="8" t="s">
        <v>1952</v>
      </c>
      <c r="C59" s="57" t="s">
        <v>620</v>
      </c>
      <c r="D59" s="54" t="s">
        <v>1953</v>
      </c>
      <c r="E59" s="6" t="s">
        <v>592</v>
      </c>
      <c r="F59" s="19">
        <v>500</v>
      </c>
      <c r="G59" s="24">
        <v>4993.5200000000004</v>
      </c>
      <c r="H59" s="24">
        <v>0.36</v>
      </c>
      <c r="I59" s="31">
        <v>7.4348999999999998</v>
      </c>
      <c r="J59" s="31"/>
      <c r="K59" s="35" t="s">
        <v>593</v>
      </c>
    </row>
    <row r="60" spans="2:11" x14ac:dyDescent="0.35">
      <c r="B60" s="8" t="s">
        <v>2691</v>
      </c>
      <c r="C60" s="57" t="s">
        <v>654</v>
      </c>
      <c r="D60" s="54" t="s">
        <v>2692</v>
      </c>
      <c r="E60" s="6" t="s">
        <v>592</v>
      </c>
      <c r="F60" s="19">
        <v>3000</v>
      </c>
      <c r="G60" s="24">
        <v>3042.26</v>
      </c>
      <c r="H60" s="24">
        <v>0.22</v>
      </c>
      <c r="I60" s="31">
        <v>7.24</v>
      </c>
      <c r="J60" s="31"/>
      <c r="K60" s="35" t="s">
        <v>593</v>
      </c>
    </row>
    <row r="61" spans="2:11" x14ac:dyDescent="0.35">
      <c r="B61" s="8" t="s">
        <v>2693</v>
      </c>
      <c r="C61" s="57" t="s">
        <v>603</v>
      </c>
      <c r="D61" s="54" t="s">
        <v>2694</v>
      </c>
      <c r="E61" s="6" t="s">
        <v>605</v>
      </c>
      <c r="F61" s="19">
        <v>2500</v>
      </c>
      <c r="G61" s="24">
        <v>2565.69</v>
      </c>
      <c r="H61" s="24">
        <v>0.18</v>
      </c>
      <c r="I61" s="31">
        <v>8.1199999999999992</v>
      </c>
      <c r="J61" s="31"/>
      <c r="K61" s="35" t="s">
        <v>593</v>
      </c>
    </row>
    <row r="62" spans="2:11" x14ac:dyDescent="0.35">
      <c r="B62" s="8" t="s">
        <v>1849</v>
      </c>
      <c r="C62" s="57" t="s">
        <v>590</v>
      </c>
      <c r="D62" s="54" t="s">
        <v>1850</v>
      </c>
      <c r="E62" s="6" t="s">
        <v>592</v>
      </c>
      <c r="F62" s="19">
        <v>250</v>
      </c>
      <c r="G62" s="24">
        <v>2546.52</v>
      </c>
      <c r="H62" s="24">
        <v>0.18</v>
      </c>
      <c r="I62" s="31">
        <v>7.45</v>
      </c>
      <c r="J62" s="31"/>
      <c r="K62" s="35" t="s">
        <v>593</v>
      </c>
    </row>
    <row r="63" spans="2:11" x14ac:dyDescent="0.35">
      <c r="B63" s="8" t="s">
        <v>2695</v>
      </c>
      <c r="C63" s="57" t="s">
        <v>590</v>
      </c>
      <c r="D63" s="54" t="s">
        <v>2696</v>
      </c>
      <c r="E63" s="6" t="s">
        <v>592</v>
      </c>
      <c r="F63" s="19">
        <v>2500</v>
      </c>
      <c r="G63" s="24">
        <v>2525.59</v>
      </c>
      <c r="H63" s="24">
        <v>0.18</v>
      </c>
      <c r="I63" s="31">
        <v>7.45</v>
      </c>
      <c r="J63" s="31"/>
      <c r="K63" s="35" t="s">
        <v>593</v>
      </c>
    </row>
    <row r="64" spans="2:11" x14ac:dyDescent="0.35">
      <c r="B64" s="8" t="s">
        <v>2697</v>
      </c>
      <c r="C64" s="57" t="s">
        <v>637</v>
      </c>
      <c r="D64" s="54" t="s">
        <v>2698</v>
      </c>
      <c r="E64" s="6" t="s">
        <v>592</v>
      </c>
      <c r="F64" s="19">
        <v>1000</v>
      </c>
      <c r="G64" s="24">
        <v>1006.21</v>
      </c>
      <c r="H64" s="24">
        <v>7.0000000000000007E-2</v>
      </c>
      <c r="I64" s="31">
        <v>7.2450000000000001</v>
      </c>
      <c r="J64" s="31"/>
      <c r="K64" s="35" t="s">
        <v>593</v>
      </c>
    </row>
    <row r="65" spans="2:11" x14ac:dyDescent="0.35">
      <c r="B65" s="8" t="s">
        <v>2699</v>
      </c>
      <c r="C65" s="57" t="s">
        <v>397</v>
      </c>
      <c r="D65" s="54" t="s">
        <v>2700</v>
      </c>
      <c r="E65" s="6" t="s">
        <v>601</v>
      </c>
      <c r="F65" s="19">
        <v>61</v>
      </c>
      <c r="G65" s="24">
        <v>603.94000000000005</v>
      </c>
      <c r="H65" s="24">
        <v>0.04</v>
      </c>
      <c r="I65" s="31">
        <v>7.3201000000000001</v>
      </c>
      <c r="J65" s="31"/>
      <c r="K65" s="35" t="s">
        <v>593</v>
      </c>
    </row>
    <row r="66" spans="2:11" x14ac:dyDescent="0.35">
      <c r="C66" s="58" t="s">
        <v>175</v>
      </c>
      <c r="D66" s="54"/>
      <c r="E66" s="6"/>
      <c r="F66" s="19"/>
      <c r="G66" s="25">
        <v>858142.5</v>
      </c>
      <c r="H66" s="25">
        <v>61.46</v>
      </c>
      <c r="I66" s="31"/>
      <c r="J66" s="31"/>
      <c r="K66" s="35"/>
    </row>
    <row r="67" spans="2:11" x14ac:dyDescent="0.35">
      <c r="C67" s="57"/>
      <c r="D67" s="54"/>
      <c r="E67" s="6"/>
      <c r="F67" s="19"/>
      <c r="G67" s="24"/>
      <c r="H67" s="24"/>
      <c r="I67" s="31"/>
      <c r="J67" s="31"/>
      <c r="K67" s="35"/>
    </row>
    <row r="68" spans="2:11" x14ac:dyDescent="0.35">
      <c r="C68" s="58" t="s">
        <v>7</v>
      </c>
      <c r="D68" s="54"/>
      <c r="E68" s="6"/>
      <c r="F68" s="19"/>
      <c r="G68" s="24" t="s">
        <v>2</v>
      </c>
      <c r="H68" s="24" t="s">
        <v>2</v>
      </c>
      <c r="I68" s="31"/>
      <c r="J68" s="31"/>
      <c r="K68" s="35"/>
    </row>
    <row r="69" spans="2:11" x14ac:dyDescent="0.35">
      <c r="C69" s="57"/>
      <c r="D69" s="54"/>
      <c r="E69" s="6"/>
      <c r="F69" s="19"/>
      <c r="G69" s="24"/>
      <c r="H69" s="24"/>
      <c r="I69" s="31"/>
      <c r="J69" s="31"/>
      <c r="K69" s="35"/>
    </row>
    <row r="70" spans="2:11" x14ac:dyDescent="0.35">
      <c r="C70" s="59" t="s">
        <v>8</v>
      </c>
      <c r="D70" s="54"/>
      <c r="E70" s="6"/>
      <c r="F70" s="19"/>
      <c r="G70" s="24"/>
      <c r="H70" s="24"/>
      <c r="I70" s="31"/>
      <c r="J70" s="31"/>
      <c r="K70" s="35"/>
    </row>
    <row r="71" spans="2:11" x14ac:dyDescent="0.35">
      <c r="B71" s="8" t="s">
        <v>2701</v>
      </c>
      <c r="C71" s="57" t="s">
        <v>5135</v>
      </c>
      <c r="D71" s="54" t="s">
        <v>2702</v>
      </c>
      <c r="E71" s="6" t="s">
        <v>1968</v>
      </c>
      <c r="F71" s="19">
        <v>208</v>
      </c>
      <c r="G71" s="24">
        <v>20240.849999999999</v>
      </c>
      <c r="H71" s="24">
        <v>1.45</v>
      </c>
      <c r="I71" s="31">
        <v>8.2025500000000005</v>
      </c>
      <c r="J71" s="31"/>
      <c r="K71" s="35" t="s">
        <v>593</v>
      </c>
    </row>
    <row r="72" spans="2:11" x14ac:dyDescent="0.35">
      <c r="B72" s="8" t="s">
        <v>707</v>
      </c>
      <c r="C72" s="57" t="s">
        <v>5134</v>
      </c>
      <c r="D72" s="54" t="s">
        <v>708</v>
      </c>
      <c r="E72" s="6" t="s">
        <v>709</v>
      </c>
      <c r="F72" s="19">
        <v>200</v>
      </c>
      <c r="G72" s="24">
        <v>18458.5</v>
      </c>
      <c r="H72" s="24">
        <v>1.32</v>
      </c>
      <c r="I72" s="31">
        <v>8.2225000000000001</v>
      </c>
      <c r="J72" s="31"/>
      <c r="K72" s="35" t="s">
        <v>593</v>
      </c>
    </row>
    <row r="73" spans="2:11" x14ac:dyDescent="0.35">
      <c r="C73" s="58" t="s">
        <v>175</v>
      </c>
      <c r="D73" s="54"/>
      <c r="E73" s="6"/>
      <c r="F73" s="19"/>
      <c r="G73" s="25">
        <v>38699.35</v>
      </c>
      <c r="H73" s="25">
        <v>2.77</v>
      </c>
      <c r="I73" s="31"/>
      <c r="J73" s="31"/>
      <c r="K73" s="35"/>
    </row>
    <row r="74" spans="2:11" x14ac:dyDescent="0.35">
      <c r="C74" s="57"/>
      <c r="D74" s="54"/>
      <c r="E74" s="6"/>
      <c r="F74" s="19"/>
      <c r="G74" s="24"/>
      <c r="H74" s="24"/>
      <c r="I74" s="31"/>
      <c r="J74" s="31"/>
      <c r="K74" s="35"/>
    </row>
    <row r="75" spans="2:11" x14ac:dyDescent="0.35">
      <c r="C75" s="59" t="s">
        <v>9</v>
      </c>
      <c r="D75" s="54"/>
      <c r="E75" s="6"/>
      <c r="F75" s="19"/>
      <c r="G75" s="24"/>
      <c r="H75" s="24"/>
      <c r="I75" s="31"/>
      <c r="J75" s="31"/>
      <c r="K75" s="35"/>
    </row>
    <row r="76" spans="2:11" x14ac:dyDescent="0.35">
      <c r="B76" s="8" t="s">
        <v>725</v>
      </c>
      <c r="C76" s="57" t="s">
        <v>726</v>
      </c>
      <c r="D76" s="54" t="s">
        <v>727</v>
      </c>
      <c r="E76" s="6" t="s">
        <v>189</v>
      </c>
      <c r="F76" s="19">
        <v>103000000</v>
      </c>
      <c r="G76" s="24">
        <v>106745.9</v>
      </c>
      <c r="H76" s="24">
        <v>7.65</v>
      </c>
      <c r="I76" s="31">
        <v>6.7146923999999997</v>
      </c>
      <c r="J76" s="31"/>
      <c r="K76" s="35"/>
    </row>
    <row r="77" spans="2:11" x14ac:dyDescent="0.35">
      <c r="B77" s="8" t="s">
        <v>710</v>
      </c>
      <c r="C77" s="57" t="s">
        <v>711</v>
      </c>
      <c r="D77" s="54" t="s">
        <v>712</v>
      </c>
      <c r="E77" s="6" t="s">
        <v>189</v>
      </c>
      <c r="F77" s="19">
        <v>100000000</v>
      </c>
      <c r="G77" s="24">
        <v>101474</v>
      </c>
      <c r="H77" s="24">
        <v>7.27</v>
      </c>
      <c r="I77" s="31">
        <v>6.6871023999999997</v>
      </c>
      <c r="J77" s="31"/>
      <c r="K77" s="35"/>
    </row>
    <row r="78" spans="2:11" x14ac:dyDescent="0.35">
      <c r="B78" s="8" t="s">
        <v>2703</v>
      </c>
      <c r="C78" s="57" t="s">
        <v>2704</v>
      </c>
      <c r="D78" s="54" t="s">
        <v>2705</v>
      </c>
      <c r="E78" s="6" t="s">
        <v>189</v>
      </c>
      <c r="F78" s="19">
        <v>87000000</v>
      </c>
      <c r="G78" s="24">
        <v>89512.39</v>
      </c>
      <c r="H78" s="24">
        <v>6.41</v>
      </c>
      <c r="I78" s="31">
        <v>6.5937758000000004</v>
      </c>
      <c r="J78" s="31"/>
      <c r="K78" s="35"/>
    </row>
    <row r="79" spans="2:11" x14ac:dyDescent="0.35">
      <c r="B79" s="8" t="s">
        <v>2706</v>
      </c>
      <c r="C79" s="57" t="s">
        <v>2707</v>
      </c>
      <c r="D79" s="54" t="s">
        <v>2708</v>
      </c>
      <c r="E79" s="6" t="s">
        <v>189</v>
      </c>
      <c r="F79" s="19">
        <v>50000000</v>
      </c>
      <c r="G79" s="24">
        <v>51914.15</v>
      </c>
      <c r="H79" s="24">
        <v>3.72</v>
      </c>
      <c r="I79" s="31">
        <v>6.5988053000000004</v>
      </c>
      <c r="J79" s="31"/>
      <c r="K79" s="35"/>
    </row>
    <row r="80" spans="2:11" x14ac:dyDescent="0.35">
      <c r="C80" s="58" t="s">
        <v>175</v>
      </c>
      <c r="D80" s="54"/>
      <c r="E80" s="6"/>
      <c r="F80" s="19"/>
      <c r="G80" s="25">
        <v>349646.44</v>
      </c>
      <c r="H80" s="25">
        <v>25.05</v>
      </c>
      <c r="I80" s="31"/>
      <c r="J80" s="31"/>
      <c r="K80" s="35"/>
    </row>
    <row r="81" spans="1:11" x14ac:dyDescent="0.35">
      <c r="C81" s="57"/>
      <c r="D81" s="54"/>
      <c r="E81" s="6"/>
      <c r="F81" s="19"/>
      <c r="G81" s="24"/>
      <c r="H81" s="24"/>
      <c r="I81" s="31"/>
      <c r="J81" s="31"/>
      <c r="K81" s="35"/>
    </row>
    <row r="82" spans="1:11" x14ac:dyDescent="0.35">
      <c r="C82" s="59" t="s">
        <v>10</v>
      </c>
      <c r="D82" s="54"/>
      <c r="E82" s="6"/>
      <c r="F82" s="19"/>
      <c r="G82" s="24"/>
      <c r="H82" s="24"/>
      <c r="I82" s="31"/>
      <c r="J82" s="31"/>
      <c r="K82" s="35"/>
    </row>
    <row r="83" spans="1:11" x14ac:dyDescent="0.35">
      <c r="B83" s="8" t="s">
        <v>2587</v>
      </c>
      <c r="C83" s="57" t="s">
        <v>2588</v>
      </c>
      <c r="D83" s="54" t="s">
        <v>2589</v>
      </c>
      <c r="E83" s="6" t="s">
        <v>189</v>
      </c>
      <c r="F83" s="19">
        <v>70000000</v>
      </c>
      <c r="G83" s="24">
        <v>68981.710000000006</v>
      </c>
      <c r="H83" s="24">
        <v>4.9400000000000004</v>
      </c>
      <c r="I83" s="31">
        <v>6.9258376999999998</v>
      </c>
      <c r="J83" s="31"/>
      <c r="K83" s="35"/>
    </row>
    <row r="84" spans="1:11" x14ac:dyDescent="0.35">
      <c r="B84" s="8" t="s">
        <v>2709</v>
      </c>
      <c r="C84" s="57" t="s">
        <v>2710</v>
      </c>
      <c r="D84" s="54" t="s">
        <v>2711</v>
      </c>
      <c r="E84" s="6" t="s">
        <v>189</v>
      </c>
      <c r="F84" s="19">
        <v>13819700</v>
      </c>
      <c r="G84" s="24">
        <v>14047.5</v>
      </c>
      <c r="H84" s="24">
        <v>1.01</v>
      </c>
      <c r="I84" s="31">
        <v>7.0133453000000001</v>
      </c>
      <c r="J84" s="31"/>
      <c r="K84" s="35"/>
    </row>
    <row r="85" spans="1:11" x14ac:dyDescent="0.35">
      <c r="B85" s="8" t="s">
        <v>2712</v>
      </c>
      <c r="C85" s="57" t="s">
        <v>2713</v>
      </c>
      <c r="D85" s="54" t="s">
        <v>2714</v>
      </c>
      <c r="E85" s="6" t="s">
        <v>189</v>
      </c>
      <c r="F85" s="19">
        <v>195100</v>
      </c>
      <c r="G85" s="24">
        <v>204.55</v>
      </c>
      <c r="H85" s="24">
        <v>0.01</v>
      </c>
      <c r="I85" s="31">
        <v>7.0290004000000001</v>
      </c>
      <c r="J85" s="31"/>
      <c r="K85" s="35"/>
    </row>
    <row r="86" spans="1:11" x14ac:dyDescent="0.35">
      <c r="C86" s="58" t="s">
        <v>175</v>
      </c>
      <c r="D86" s="54"/>
      <c r="E86" s="6"/>
      <c r="F86" s="19"/>
      <c r="G86" s="25">
        <v>83233.759999999995</v>
      </c>
      <c r="H86" s="25">
        <v>5.96</v>
      </c>
      <c r="I86" s="31"/>
      <c r="J86" s="31"/>
      <c r="K86" s="35"/>
    </row>
    <row r="87" spans="1:11" x14ac:dyDescent="0.35">
      <c r="C87" s="57"/>
      <c r="D87" s="54"/>
      <c r="E87" s="6"/>
      <c r="F87" s="19"/>
      <c r="G87" s="24"/>
      <c r="H87" s="24"/>
      <c r="I87" s="31"/>
      <c r="J87" s="31"/>
      <c r="K87" s="35"/>
    </row>
    <row r="88" spans="1:11" x14ac:dyDescent="0.35">
      <c r="A88" s="10"/>
      <c r="B88" s="28"/>
      <c r="C88" s="58" t="s">
        <v>11</v>
      </c>
      <c r="D88" s="54"/>
      <c r="E88" s="6"/>
      <c r="F88" s="19"/>
      <c r="G88" s="24"/>
      <c r="H88" s="24"/>
      <c r="I88" s="31"/>
      <c r="J88" s="31"/>
      <c r="K88" s="35"/>
    </row>
    <row r="89" spans="1:11" x14ac:dyDescent="0.35">
      <c r="A89" s="28"/>
      <c r="B89" s="28"/>
      <c r="C89" s="58" t="s">
        <v>13</v>
      </c>
      <c r="D89" s="54"/>
      <c r="E89" s="6"/>
      <c r="F89" s="19"/>
      <c r="G89" s="24" t="s">
        <v>2</v>
      </c>
      <c r="H89" s="24" t="s">
        <v>2</v>
      </c>
      <c r="I89" s="31"/>
      <c r="J89" s="31"/>
      <c r="K89" s="35"/>
    </row>
    <row r="90" spans="1:11" x14ac:dyDescent="0.35">
      <c r="A90" s="28"/>
      <c r="B90" s="28"/>
      <c r="C90" s="58"/>
      <c r="D90" s="54"/>
      <c r="E90" s="6"/>
      <c r="F90" s="19"/>
      <c r="G90" s="24"/>
      <c r="H90" s="24"/>
      <c r="I90" s="31"/>
      <c r="J90" s="31"/>
      <c r="K90" s="35"/>
    </row>
    <row r="91" spans="1:11" x14ac:dyDescent="0.35">
      <c r="C91" s="59" t="s">
        <v>14</v>
      </c>
      <c r="D91" s="54"/>
      <c r="E91" s="6"/>
      <c r="F91" s="19"/>
      <c r="G91" s="24"/>
      <c r="H91" s="24"/>
      <c r="I91" s="31"/>
      <c r="J91" s="31"/>
      <c r="K91" s="35"/>
    </row>
    <row r="92" spans="1:11" x14ac:dyDescent="0.35">
      <c r="B92" s="8" t="s">
        <v>761</v>
      </c>
      <c r="C92" s="57" t="s">
        <v>41</v>
      </c>
      <c r="D92" s="54" t="s">
        <v>762</v>
      </c>
      <c r="E92" s="6" t="s">
        <v>757</v>
      </c>
      <c r="F92" s="19">
        <v>4000</v>
      </c>
      <c r="G92" s="24">
        <v>18684.22</v>
      </c>
      <c r="H92" s="24">
        <v>1.34</v>
      </c>
      <c r="I92" s="31">
        <v>7.2</v>
      </c>
      <c r="J92" s="31"/>
      <c r="K92" s="35" t="s">
        <v>593</v>
      </c>
    </row>
    <row r="93" spans="1:11" x14ac:dyDescent="0.35">
      <c r="C93" s="58" t="s">
        <v>175</v>
      </c>
      <c r="D93" s="54"/>
      <c r="E93" s="6"/>
      <c r="F93" s="19"/>
      <c r="G93" s="25">
        <v>18684.22</v>
      </c>
      <c r="H93" s="25">
        <v>1.34</v>
      </c>
      <c r="I93" s="31"/>
      <c r="J93" s="31"/>
      <c r="K93" s="35"/>
    </row>
    <row r="94" spans="1:11" x14ac:dyDescent="0.35">
      <c r="C94" s="57"/>
      <c r="D94" s="54"/>
      <c r="E94" s="6"/>
      <c r="F94" s="19"/>
      <c r="G94" s="24"/>
      <c r="H94" s="24"/>
      <c r="I94" s="31"/>
      <c r="J94" s="31"/>
      <c r="K94" s="35"/>
    </row>
    <row r="95" spans="1:11" x14ac:dyDescent="0.35">
      <c r="C95" s="58" t="s">
        <v>15</v>
      </c>
      <c r="D95" s="54"/>
      <c r="E95" s="6"/>
      <c r="F95" s="19"/>
      <c r="G95" s="24" t="s">
        <v>2</v>
      </c>
      <c r="H95" s="24" t="s">
        <v>2</v>
      </c>
      <c r="I95" s="31"/>
      <c r="J95" s="31"/>
      <c r="K95" s="35"/>
    </row>
    <row r="96" spans="1:11" x14ac:dyDescent="0.35">
      <c r="C96" s="57"/>
      <c r="D96" s="54"/>
      <c r="E96" s="6"/>
      <c r="F96" s="19"/>
      <c r="G96" s="24"/>
      <c r="H96" s="24"/>
      <c r="I96" s="31"/>
      <c r="J96" s="31"/>
      <c r="K96" s="35"/>
    </row>
    <row r="97" spans="1:11" x14ac:dyDescent="0.35">
      <c r="C97" s="58" t="s">
        <v>16</v>
      </c>
      <c r="D97" s="54"/>
      <c r="E97" s="6"/>
      <c r="F97" s="19"/>
      <c r="G97" s="24" t="s">
        <v>2</v>
      </c>
      <c r="H97" s="24" t="s">
        <v>2</v>
      </c>
      <c r="I97" s="31"/>
      <c r="J97" s="31"/>
      <c r="K97" s="35"/>
    </row>
    <row r="98" spans="1:11" x14ac:dyDescent="0.35">
      <c r="C98" s="57"/>
      <c r="D98" s="54"/>
      <c r="E98" s="6"/>
      <c r="F98" s="19"/>
      <c r="G98" s="24"/>
      <c r="H98" s="24"/>
      <c r="I98" s="31"/>
      <c r="J98" s="31"/>
      <c r="K98" s="35"/>
    </row>
    <row r="99" spans="1:11" x14ac:dyDescent="0.35">
      <c r="C99" s="59" t="s">
        <v>17</v>
      </c>
      <c r="D99" s="54"/>
      <c r="E99" s="6"/>
      <c r="F99" s="19"/>
      <c r="G99" s="24"/>
      <c r="H99" s="24"/>
      <c r="I99" s="31"/>
      <c r="J99" s="31"/>
      <c r="K99" s="35"/>
    </row>
    <row r="100" spans="1:11" x14ac:dyDescent="0.35">
      <c r="B100" s="8" t="s">
        <v>2715</v>
      </c>
      <c r="C100" s="57" t="s">
        <v>2716</v>
      </c>
      <c r="D100" s="54" t="s">
        <v>2717</v>
      </c>
      <c r="E100" s="6" t="s">
        <v>189</v>
      </c>
      <c r="F100" s="19">
        <v>140000</v>
      </c>
      <c r="G100" s="24">
        <v>121.4</v>
      </c>
      <c r="H100" s="24">
        <v>0.01</v>
      </c>
      <c r="I100" s="31">
        <v>6.6769167999999999</v>
      </c>
      <c r="J100" s="31"/>
      <c r="K100" s="35"/>
    </row>
    <row r="101" spans="1:11" x14ac:dyDescent="0.35">
      <c r="C101" s="58" t="s">
        <v>175</v>
      </c>
      <c r="D101" s="54"/>
      <c r="E101" s="6"/>
      <c r="F101" s="19"/>
      <c r="G101" s="25">
        <v>121.4</v>
      </c>
      <c r="H101" s="25">
        <v>0.01</v>
      </c>
      <c r="I101" s="31"/>
      <c r="J101" s="31"/>
      <c r="K101" s="35"/>
    </row>
    <row r="102" spans="1:11" x14ac:dyDescent="0.35">
      <c r="C102" s="57"/>
      <c r="D102" s="54"/>
      <c r="E102" s="6"/>
      <c r="F102" s="19"/>
      <c r="G102" s="24"/>
      <c r="H102" s="24"/>
      <c r="I102" s="31"/>
      <c r="J102" s="31"/>
      <c r="K102" s="35"/>
    </row>
    <row r="103" spans="1:11" x14ac:dyDescent="0.35">
      <c r="A103" s="10"/>
      <c r="B103" s="28"/>
      <c r="C103" s="58" t="s">
        <v>18</v>
      </c>
      <c r="D103" s="54"/>
      <c r="E103" s="6"/>
      <c r="F103" s="19"/>
      <c r="G103" s="24"/>
      <c r="H103" s="24"/>
      <c r="I103" s="31"/>
      <c r="J103" s="31"/>
      <c r="K103" s="35"/>
    </row>
    <row r="104" spans="1:11" x14ac:dyDescent="0.35">
      <c r="A104" s="28"/>
      <c r="B104" s="28"/>
      <c r="C104" s="58" t="s">
        <v>19</v>
      </c>
      <c r="D104" s="54"/>
      <c r="E104" s="6"/>
      <c r="F104" s="19"/>
      <c r="G104" s="24" t="s">
        <v>2</v>
      </c>
      <c r="H104" s="24" t="s">
        <v>2</v>
      </c>
      <c r="I104" s="31"/>
      <c r="J104" s="31"/>
      <c r="K104" s="35"/>
    </row>
    <row r="105" spans="1:11" x14ac:dyDescent="0.35">
      <c r="A105" s="28"/>
      <c r="B105" s="28"/>
      <c r="C105" s="58"/>
      <c r="D105" s="54"/>
      <c r="E105" s="6"/>
      <c r="F105" s="19"/>
      <c r="G105" s="24"/>
      <c r="H105" s="24"/>
      <c r="I105" s="31"/>
      <c r="J105" s="31"/>
      <c r="K105" s="35"/>
    </row>
    <row r="106" spans="1:11" x14ac:dyDescent="0.35">
      <c r="C106" s="59" t="s">
        <v>20</v>
      </c>
      <c r="D106" s="54"/>
      <c r="E106" s="6"/>
      <c r="F106" s="19"/>
      <c r="G106" s="24"/>
      <c r="H106" s="24"/>
      <c r="I106" s="31"/>
      <c r="J106" s="31"/>
      <c r="K106" s="35"/>
    </row>
    <row r="107" spans="1:11" x14ac:dyDescent="0.35">
      <c r="B107" s="8" t="s">
        <v>812</v>
      </c>
      <c r="C107" s="57" t="s">
        <v>5137</v>
      </c>
      <c r="D107" s="54" t="s">
        <v>813</v>
      </c>
      <c r="E107" s="6" t="s">
        <v>814</v>
      </c>
      <c r="F107" s="19">
        <v>33444.26</v>
      </c>
      <c r="G107" s="24">
        <v>3690.45</v>
      </c>
      <c r="H107" s="24">
        <v>0.26</v>
      </c>
      <c r="I107" s="31">
        <v>6.46</v>
      </c>
      <c r="J107" s="31"/>
      <c r="K107" s="35"/>
    </row>
    <row r="108" spans="1:11" x14ac:dyDescent="0.35">
      <c r="C108" s="58" t="s">
        <v>175</v>
      </c>
      <c r="D108" s="54"/>
      <c r="E108" s="6"/>
      <c r="F108" s="19"/>
      <c r="G108" s="25">
        <v>3690.45</v>
      </c>
      <c r="H108" s="25">
        <v>0.26</v>
      </c>
      <c r="I108" s="31"/>
      <c r="J108" s="31"/>
      <c r="K108" s="35"/>
    </row>
    <row r="109" spans="1:11" x14ac:dyDescent="0.35">
      <c r="C109" s="57"/>
      <c r="D109" s="54"/>
      <c r="E109" s="6"/>
      <c r="F109" s="19"/>
      <c r="G109" s="24"/>
      <c r="H109" s="24"/>
      <c r="I109" s="31"/>
      <c r="J109" s="31"/>
      <c r="K109" s="35"/>
    </row>
    <row r="110" spans="1:11" x14ac:dyDescent="0.35">
      <c r="C110" s="58" t="s">
        <v>21</v>
      </c>
      <c r="D110" s="54"/>
      <c r="E110" s="6"/>
      <c r="F110" s="19"/>
      <c r="G110" s="24" t="s">
        <v>2</v>
      </c>
      <c r="H110" s="24" t="s">
        <v>2</v>
      </c>
      <c r="I110" s="31"/>
      <c r="J110" s="31"/>
      <c r="K110" s="35"/>
    </row>
    <row r="111" spans="1:11" x14ac:dyDescent="0.35">
      <c r="C111" s="57"/>
      <c r="D111" s="54"/>
      <c r="E111" s="6"/>
      <c r="F111" s="19"/>
      <c r="G111" s="24"/>
      <c r="H111" s="24"/>
      <c r="I111" s="31"/>
      <c r="J111" s="31"/>
      <c r="K111" s="35"/>
    </row>
    <row r="112" spans="1:11" x14ac:dyDescent="0.35">
      <c r="C112" s="58" t="s">
        <v>22</v>
      </c>
      <c r="D112" s="54"/>
      <c r="E112" s="6"/>
      <c r="F112" s="19"/>
      <c r="G112" s="24" t="s">
        <v>2</v>
      </c>
      <c r="H112" s="24" t="s">
        <v>2</v>
      </c>
      <c r="I112" s="31"/>
      <c r="J112" s="31"/>
      <c r="K112" s="35"/>
    </row>
    <row r="113" spans="1:54" x14ac:dyDescent="0.35">
      <c r="C113" s="57"/>
      <c r="D113" s="54"/>
      <c r="E113" s="6"/>
      <c r="F113" s="19"/>
      <c r="G113" s="24"/>
      <c r="H113" s="24"/>
      <c r="I113" s="31"/>
      <c r="J113" s="31"/>
      <c r="K113" s="35"/>
    </row>
    <row r="114" spans="1:54" x14ac:dyDescent="0.35">
      <c r="C114" s="58" t="s">
        <v>23</v>
      </c>
      <c r="D114" s="54"/>
      <c r="E114" s="6"/>
      <c r="F114" s="19"/>
      <c r="G114" s="24" t="s">
        <v>2</v>
      </c>
      <c r="H114" s="24" t="s">
        <v>2</v>
      </c>
      <c r="I114" s="31"/>
      <c r="J114" s="31"/>
      <c r="K114" s="35"/>
    </row>
    <row r="115" spans="1:54" x14ac:dyDescent="0.35">
      <c r="C115" s="57"/>
      <c r="D115" s="54"/>
      <c r="E115" s="6"/>
      <c r="F115" s="19"/>
      <c r="G115" s="24"/>
      <c r="H115" s="24"/>
      <c r="I115" s="31"/>
      <c r="J115" s="31"/>
      <c r="K115" s="35"/>
    </row>
    <row r="116" spans="1:54" x14ac:dyDescent="0.35">
      <c r="C116" s="59" t="s">
        <v>24</v>
      </c>
      <c r="D116" s="54"/>
      <c r="E116" s="6"/>
      <c r="F116" s="19"/>
      <c r="G116" s="24"/>
      <c r="H116" s="24"/>
      <c r="I116" s="31"/>
      <c r="J116" s="31"/>
      <c r="K116" s="35"/>
    </row>
    <row r="117" spans="1:54" x14ac:dyDescent="0.35">
      <c r="B117" s="8" t="s">
        <v>190</v>
      </c>
      <c r="C117" s="57" t="s">
        <v>191</v>
      </c>
      <c r="D117" s="54"/>
      <c r="E117" s="6"/>
      <c r="F117" s="19"/>
      <c r="G117" s="24">
        <v>14387.58</v>
      </c>
      <c r="H117" s="24">
        <v>1.03</v>
      </c>
      <c r="I117" s="31"/>
      <c r="J117" s="31"/>
      <c r="K117" s="35"/>
    </row>
    <row r="118" spans="1:54" x14ac:dyDescent="0.35">
      <c r="C118" s="58" t="s">
        <v>175</v>
      </c>
      <c r="D118" s="54"/>
      <c r="E118" s="6"/>
      <c r="F118" s="19"/>
      <c r="G118" s="25">
        <v>14387.58</v>
      </c>
      <c r="H118" s="25">
        <v>1.03</v>
      </c>
      <c r="I118" s="31"/>
      <c r="J118" s="31"/>
      <c r="K118" s="35"/>
    </row>
    <row r="119" spans="1:54" x14ac:dyDescent="0.35">
      <c r="C119" s="57"/>
      <c r="D119" s="54"/>
      <c r="E119" s="6"/>
      <c r="F119" s="19"/>
      <c r="G119" s="24"/>
      <c r="H119" s="24"/>
      <c r="I119" s="31"/>
      <c r="J119" s="31"/>
      <c r="K119" s="35"/>
    </row>
    <row r="120" spans="1:54" x14ac:dyDescent="0.35">
      <c r="A120" s="10"/>
      <c r="B120" s="28"/>
      <c r="C120" s="58" t="s">
        <v>25</v>
      </c>
      <c r="D120" s="54"/>
      <c r="E120" s="6"/>
      <c r="F120" s="19"/>
      <c r="G120" s="24"/>
      <c r="H120" s="24"/>
      <c r="I120" s="31"/>
      <c r="J120" s="31"/>
      <c r="K120" s="35"/>
    </row>
    <row r="121" spans="1:54" s="2" customFormat="1" ht="13.5" x14ac:dyDescent="0.35">
      <c r="A121" s="28"/>
      <c r="B121" s="28"/>
      <c r="C121" s="57" t="s">
        <v>5122</v>
      </c>
      <c r="D121" s="54"/>
      <c r="E121" s="6"/>
      <c r="F121" s="19"/>
      <c r="G121" s="24" t="s">
        <v>2</v>
      </c>
      <c r="H121" s="24" t="s">
        <v>2</v>
      </c>
      <c r="I121" s="31"/>
      <c r="J121" s="31"/>
      <c r="K121" s="35"/>
      <c r="L121" s="3"/>
      <c r="AI121" s="3"/>
      <c r="AV121" s="3"/>
      <c r="AX121" s="3"/>
      <c r="BB121" s="3"/>
    </row>
    <row r="122" spans="1:54" x14ac:dyDescent="0.35">
      <c r="B122" s="8"/>
      <c r="C122" s="57" t="s">
        <v>192</v>
      </c>
      <c r="D122" s="54"/>
      <c r="E122" s="6"/>
      <c r="F122" s="19"/>
      <c r="G122" s="24">
        <v>29267</v>
      </c>
      <c r="H122" s="24">
        <v>2.12</v>
      </c>
      <c r="I122" s="31"/>
      <c r="J122" s="31"/>
      <c r="K122" s="35"/>
    </row>
    <row r="123" spans="1:54" x14ac:dyDescent="0.35">
      <c r="C123" s="58" t="s">
        <v>175</v>
      </c>
      <c r="D123" s="54"/>
      <c r="E123" s="6"/>
      <c r="F123" s="19"/>
      <c r="G123" s="25">
        <v>29267</v>
      </c>
      <c r="H123" s="25">
        <v>2.12</v>
      </c>
      <c r="I123" s="31"/>
      <c r="J123" s="31"/>
      <c r="K123" s="35"/>
    </row>
    <row r="124" spans="1:54" x14ac:dyDescent="0.35">
      <c r="C124" s="57"/>
      <c r="D124" s="54"/>
      <c r="E124" s="6"/>
      <c r="F124" s="19"/>
      <c r="G124" s="24"/>
      <c r="H124" s="24"/>
      <c r="I124" s="31"/>
      <c r="J124" s="31"/>
      <c r="K124" s="35"/>
    </row>
    <row r="125" spans="1:54" x14ac:dyDescent="0.35">
      <c r="C125" s="60" t="s">
        <v>193</v>
      </c>
      <c r="D125" s="55"/>
      <c r="E125" s="5"/>
      <c r="F125" s="20"/>
      <c r="G125" s="26">
        <v>1395872.7</v>
      </c>
      <c r="H125" s="26">
        <v>100.00000000000001</v>
      </c>
      <c r="I125" s="32"/>
      <c r="J125" s="32"/>
      <c r="K125" s="36"/>
    </row>
    <row r="127" spans="1:54" ht="15" x14ac:dyDescent="0.4">
      <c r="C127" s="50" t="s">
        <v>4924</v>
      </c>
      <c r="D127" s="50"/>
      <c r="E127" s="50"/>
      <c r="F127" s="50"/>
      <c r="G127" s="63"/>
      <c r="H127" s="63"/>
      <c r="I127" s="63"/>
      <c r="J127" s="50"/>
    </row>
    <row r="128" spans="1:54" ht="27" x14ac:dyDescent="0.35">
      <c r="C128" s="43" t="s">
        <v>4919</v>
      </c>
      <c r="D128" s="43" t="s">
        <v>4920</v>
      </c>
      <c r="E128" s="43" t="s">
        <v>5144</v>
      </c>
      <c r="F128" s="43" t="s">
        <v>4921</v>
      </c>
      <c r="G128" s="64" t="s">
        <v>34</v>
      </c>
      <c r="H128" s="65" t="s">
        <v>5145</v>
      </c>
      <c r="I128" s="64" t="s">
        <v>36</v>
      </c>
      <c r="J128" s="43" t="s">
        <v>39</v>
      </c>
    </row>
    <row r="129" spans="3:11" x14ac:dyDescent="0.35">
      <c r="C129" s="43" t="s">
        <v>5146</v>
      </c>
      <c r="D129" s="43"/>
      <c r="E129" s="43"/>
      <c r="F129" s="43"/>
      <c r="G129" s="64"/>
      <c r="H129" s="65"/>
      <c r="I129" s="64"/>
      <c r="J129" s="43"/>
    </row>
    <row r="130" spans="3:11" x14ac:dyDescent="0.35">
      <c r="C130" s="46" t="s">
        <v>5162</v>
      </c>
      <c r="D130" s="66"/>
      <c r="E130" s="66"/>
      <c r="F130" s="66"/>
      <c r="G130" s="67"/>
      <c r="H130" s="68">
        <v>-25000</v>
      </c>
      <c r="I130" s="69">
        <f t="shared" ref="I130:I135" si="0">+H130/$G$125*100</f>
        <v>-1.790994264734886</v>
      </c>
      <c r="J130" s="66"/>
    </row>
    <row r="131" spans="3:11" x14ac:dyDescent="0.35">
      <c r="C131" s="46" t="s">
        <v>5163</v>
      </c>
      <c r="D131" s="66"/>
      <c r="E131" s="66"/>
      <c r="F131" s="66"/>
      <c r="G131" s="67"/>
      <c r="H131" s="68">
        <v>-25000</v>
      </c>
      <c r="I131" s="69">
        <f t="shared" si="0"/>
        <v>-1.790994264734886</v>
      </c>
      <c r="J131" s="66"/>
    </row>
    <row r="132" spans="3:11" x14ac:dyDescent="0.35">
      <c r="C132" s="46" t="s">
        <v>5164</v>
      </c>
      <c r="D132" s="66"/>
      <c r="E132" s="66"/>
      <c r="F132" s="66"/>
      <c r="G132" s="67"/>
      <c r="H132" s="68">
        <v>-20000</v>
      </c>
      <c r="I132" s="69">
        <f t="shared" si="0"/>
        <v>-1.4327954117879087</v>
      </c>
      <c r="J132" s="66"/>
    </row>
    <row r="133" spans="3:11" x14ac:dyDescent="0.35">
      <c r="C133" s="46" t="s">
        <v>5165</v>
      </c>
      <c r="D133" s="66"/>
      <c r="E133" s="66"/>
      <c r="F133" s="66"/>
      <c r="G133" s="67"/>
      <c r="H133" s="68">
        <v>-20000</v>
      </c>
      <c r="I133" s="69">
        <f t="shared" si="0"/>
        <v>-1.4327954117879087</v>
      </c>
      <c r="J133" s="66"/>
    </row>
    <row r="134" spans="3:11" x14ac:dyDescent="0.35">
      <c r="C134" s="46" t="s">
        <v>5166</v>
      </c>
      <c r="D134" s="66"/>
      <c r="E134" s="66"/>
      <c r="F134" s="66"/>
      <c r="G134" s="67"/>
      <c r="H134" s="68">
        <v>-35000</v>
      </c>
      <c r="I134" s="69">
        <f t="shared" si="0"/>
        <v>-2.5073919706288401</v>
      </c>
      <c r="J134" s="66"/>
    </row>
    <row r="135" spans="3:11" x14ac:dyDescent="0.35">
      <c r="C135" s="46" t="s">
        <v>5167</v>
      </c>
      <c r="D135" s="66"/>
      <c r="E135" s="66"/>
      <c r="F135" s="66"/>
      <c r="G135" s="67"/>
      <c r="H135" s="68">
        <v>-25000</v>
      </c>
      <c r="I135" s="69">
        <f t="shared" si="0"/>
        <v>-1.790994264734886</v>
      </c>
      <c r="J135" s="66"/>
    </row>
    <row r="136" spans="3:11" x14ac:dyDescent="0.35">
      <c r="C136" s="48" t="s">
        <v>4923</v>
      </c>
      <c r="D136" s="48"/>
      <c r="E136" s="48"/>
      <c r="F136" s="48"/>
      <c r="G136" s="70"/>
      <c r="H136" s="70">
        <f>SUM(H130:H135)</f>
        <v>-150000</v>
      </c>
      <c r="I136" s="70">
        <f>SUM(I130:I135)</f>
        <v>-10.745965588409316</v>
      </c>
      <c r="J136" s="48"/>
    </row>
    <row r="138" spans="3:11" x14ac:dyDescent="0.35">
      <c r="C138" s="1" t="s">
        <v>194</v>
      </c>
    </row>
    <row r="139" spans="3:11" x14ac:dyDescent="0.35">
      <c r="C139" s="37" t="s">
        <v>195</v>
      </c>
      <c r="D139" s="37"/>
      <c r="E139" s="37"/>
      <c r="F139" s="37"/>
      <c r="G139" s="37"/>
      <c r="H139" s="37"/>
      <c r="I139" s="37"/>
      <c r="J139" s="37"/>
      <c r="K139" s="37"/>
    </row>
    <row r="140" spans="3:11" x14ac:dyDescent="0.35">
      <c r="C140" s="2" t="s">
        <v>196</v>
      </c>
    </row>
    <row r="141" spans="3:11" x14ac:dyDescent="0.35">
      <c r="C141" s="2" t="s">
        <v>197</v>
      </c>
    </row>
    <row r="142" spans="3:11" ht="30" customHeight="1" x14ac:dyDescent="0.35">
      <c r="C142" s="81" t="s">
        <v>198</v>
      </c>
      <c r="D142" s="82"/>
      <c r="E142" s="82"/>
      <c r="F142" s="82"/>
      <c r="G142" s="82"/>
      <c r="H142" s="82"/>
      <c r="I142" s="82"/>
      <c r="J142" s="82"/>
      <c r="K142" s="82"/>
    </row>
    <row r="143" spans="3:11" x14ac:dyDescent="0.35">
      <c r="C143" s="2" t="s">
        <v>199</v>
      </c>
    </row>
    <row r="144" spans="3:11" ht="43.15" customHeight="1" x14ac:dyDescent="0.35">
      <c r="C144" s="83" t="s">
        <v>5178</v>
      </c>
      <c r="D144" s="83"/>
      <c r="E144" s="83"/>
      <c r="F144" s="83"/>
      <c r="G144" s="83"/>
      <c r="H144" s="83"/>
      <c r="I144" s="83"/>
      <c r="J144" s="83"/>
      <c r="K144" s="83"/>
    </row>
    <row r="146" spans="3:6" x14ac:dyDescent="0.35">
      <c r="C146" s="78" t="s">
        <v>5235</v>
      </c>
      <c r="E146" s="78" t="s">
        <v>5236</v>
      </c>
      <c r="F146" s="79"/>
    </row>
    <row r="147" spans="3:6" x14ac:dyDescent="0.35">
      <c r="E147" s="2" t="s">
        <v>5264</v>
      </c>
    </row>
  </sheetData>
  <mergeCells count="2">
    <mergeCell ref="C142:K142"/>
    <mergeCell ref="C144:K144"/>
  </mergeCells>
  <hyperlinks>
    <hyperlink ref="J2" location="'Index'!A1" display="'Index'!A1" xr:uid="{77C23FBB-EDDA-4455-A6A5-FDC31C476D1C}"/>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20582-175C-4CFB-8BA1-95BB4BC3492B}">
  <sheetPr codeName="Sheet132"/>
  <dimension ref="A1:IV74"/>
  <sheetViews>
    <sheetView showGridLines="0" zoomScale="90" zoomScaleNormal="90" workbookViewId="0">
      <pane ySplit="6" topLeftCell="A72"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2718</v>
      </c>
      <c r="J2" s="38" t="s">
        <v>4846</v>
      </c>
    </row>
    <row r="3" spans="1:54" ht="16" x14ac:dyDescent="0.4">
      <c r="C3" s="1" t="s">
        <v>28</v>
      </c>
      <c r="D3" s="21" t="s">
        <v>2206</v>
      </c>
      <c r="F3" s="73" t="s">
        <v>5168</v>
      </c>
      <c r="G3" s="13" t="s">
        <v>4755</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A41" s="28"/>
      <c r="B41" s="28"/>
      <c r="C41" s="58" t="s">
        <v>19</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20</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21</v>
      </c>
      <c r="D45" s="54"/>
      <c r="E45" s="6"/>
      <c r="F45" s="19"/>
      <c r="G45" s="24"/>
      <c r="H45" s="24"/>
      <c r="I45" s="31"/>
      <c r="J45" s="31"/>
      <c r="K45" s="35"/>
    </row>
    <row r="46" spans="1:11" x14ac:dyDescent="0.35">
      <c r="B46" s="8" t="s">
        <v>2719</v>
      </c>
      <c r="C46" s="57" t="s">
        <v>2720</v>
      </c>
      <c r="D46" s="54" t="s">
        <v>2721</v>
      </c>
      <c r="E46" s="6" t="s">
        <v>2720</v>
      </c>
      <c r="F46" s="19">
        <v>8331</v>
      </c>
      <c r="G46" s="24">
        <v>752119.59</v>
      </c>
      <c r="H46" s="24">
        <v>98.52</v>
      </c>
      <c r="I46" s="31"/>
      <c r="J46" s="31"/>
      <c r="K46" s="35"/>
    </row>
    <row r="47" spans="1:11" x14ac:dyDescent="0.35">
      <c r="C47" s="58" t="s">
        <v>175</v>
      </c>
      <c r="D47" s="54"/>
      <c r="E47" s="6"/>
      <c r="F47" s="19"/>
      <c r="G47" s="25">
        <v>752119.59</v>
      </c>
      <c r="H47" s="25">
        <v>98.52</v>
      </c>
      <c r="I47" s="31"/>
      <c r="J47" s="31"/>
      <c r="K47" s="35"/>
    </row>
    <row r="48" spans="1:11" x14ac:dyDescent="0.35">
      <c r="C48" s="57"/>
      <c r="D48" s="54"/>
      <c r="E48" s="6"/>
      <c r="F48" s="19"/>
      <c r="G48" s="24"/>
      <c r="H48" s="24"/>
      <c r="I48" s="31"/>
      <c r="J48" s="31"/>
      <c r="K48" s="35"/>
    </row>
    <row r="49" spans="1:54" x14ac:dyDescent="0.35">
      <c r="C49" s="58" t="s">
        <v>22</v>
      </c>
      <c r="D49" s="54"/>
      <c r="E49" s="6"/>
      <c r="F49" s="19"/>
      <c r="G49" s="24" t="s">
        <v>2</v>
      </c>
      <c r="H49" s="24" t="s">
        <v>2</v>
      </c>
      <c r="I49" s="31"/>
      <c r="J49" s="31"/>
      <c r="K49" s="35"/>
    </row>
    <row r="50" spans="1:54" x14ac:dyDescent="0.35">
      <c r="C50" s="57"/>
      <c r="D50" s="54"/>
      <c r="E50" s="6"/>
      <c r="F50" s="19"/>
      <c r="G50" s="24"/>
      <c r="H50" s="24"/>
      <c r="I50" s="31"/>
      <c r="J50" s="31"/>
      <c r="K50" s="35"/>
    </row>
    <row r="51" spans="1:54" x14ac:dyDescent="0.35">
      <c r="C51" s="58" t="s">
        <v>23</v>
      </c>
      <c r="D51" s="54"/>
      <c r="E51" s="6"/>
      <c r="F51" s="19"/>
      <c r="G51" s="24" t="s">
        <v>2</v>
      </c>
      <c r="H51" s="24" t="s">
        <v>2</v>
      </c>
      <c r="I51" s="31"/>
      <c r="J51" s="31"/>
      <c r="K51" s="35"/>
    </row>
    <row r="52" spans="1:54" x14ac:dyDescent="0.35">
      <c r="C52" s="57"/>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190</v>
      </c>
      <c r="C54" s="57" t="s">
        <v>191</v>
      </c>
      <c r="D54" s="54"/>
      <c r="E54" s="6"/>
      <c r="F54" s="19"/>
      <c r="G54" s="24">
        <v>75.59</v>
      </c>
      <c r="H54" s="24">
        <v>0.01</v>
      </c>
      <c r="I54" s="31"/>
      <c r="J54" s="31"/>
      <c r="K54" s="35"/>
    </row>
    <row r="55" spans="1:54" x14ac:dyDescent="0.35">
      <c r="C55" s="58" t="s">
        <v>175</v>
      </c>
      <c r="D55" s="54"/>
      <c r="E55" s="6"/>
      <c r="F55" s="19"/>
      <c r="G55" s="25">
        <v>75.59</v>
      </c>
      <c r="H55" s="25">
        <v>0.01</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5122</v>
      </c>
      <c r="D58" s="54"/>
      <c r="E58" s="6"/>
      <c r="F58" s="19"/>
      <c r="G58" s="24" t="s">
        <v>2</v>
      </c>
      <c r="H58" s="24" t="s">
        <v>2</v>
      </c>
      <c r="I58" s="31"/>
      <c r="J58" s="31"/>
      <c r="K58" s="35"/>
      <c r="L58" s="3"/>
      <c r="AI58" s="3"/>
      <c r="AV58" s="3"/>
      <c r="AX58" s="3"/>
      <c r="BB58" s="3"/>
    </row>
    <row r="59" spans="1:54" x14ac:dyDescent="0.35">
      <c r="B59" s="8"/>
      <c r="C59" s="57" t="s">
        <v>192</v>
      </c>
      <c r="D59" s="54"/>
      <c r="E59" s="6"/>
      <c r="F59" s="19"/>
      <c r="G59" s="24">
        <v>11188.07</v>
      </c>
      <c r="H59" s="24">
        <v>1.47</v>
      </c>
      <c r="I59" s="31"/>
      <c r="J59" s="31"/>
      <c r="K59" s="35"/>
    </row>
    <row r="60" spans="1:54" x14ac:dyDescent="0.35">
      <c r="C60" s="58" t="s">
        <v>175</v>
      </c>
      <c r="D60" s="54"/>
      <c r="E60" s="6"/>
      <c r="F60" s="19"/>
      <c r="G60" s="25">
        <v>11188.07</v>
      </c>
      <c r="H60" s="25">
        <v>1.47</v>
      </c>
      <c r="I60" s="31"/>
      <c r="J60" s="31"/>
      <c r="K60" s="35"/>
    </row>
    <row r="61" spans="1:54" x14ac:dyDescent="0.35">
      <c r="C61" s="57"/>
      <c r="D61" s="54"/>
      <c r="E61" s="6"/>
      <c r="F61" s="19"/>
      <c r="G61" s="24"/>
      <c r="H61" s="24"/>
      <c r="I61" s="31"/>
      <c r="J61" s="31"/>
      <c r="K61" s="35"/>
    </row>
    <row r="62" spans="1:54" x14ac:dyDescent="0.35">
      <c r="C62" s="60" t="s">
        <v>193</v>
      </c>
      <c r="D62" s="55"/>
      <c r="E62" s="5"/>
      <c r="F62" s="20"/>
      <c r="G62" s="26">
        <v>763383.25</v>
      </c>
      <c r="H62" s="26">
        <v>100</v>
      </c>
      <c r="I62" s="32"/>
      <c r="J62" s="32"/>
      <c r="K62" s="36"/>
    </row>
    <row r="65" spans="3:11" x14ac:dyDescent="0.35">
      <c r="C65" s="1" t="s">
        <v>194</v>
      </c>
    </row>
    <row r="66" spans="3:11" x14ac:dyDescent="0.35">
      <c r="C66" s="37" t="s">
        <v>195</v>
      </c>
      <c r="D66" s="37"/>
      <c r="E66" s="37"/>
      <c r="F66" s="37"/>
      <c r="G66" s="37"/>
      <c r="H66" s="37"/>
      <c r="I66" s="37"/>
      <c r="J66" s="37"/>
      <c r="K66" s="37"/>
    </row>
    <row r="67" spans="3:11" x14ac:dyDescent="0.35">
      <c r="C67" s="2" t="s">
        <v>196</v>
      </c>
    </row>
    <row r="68" spans="3:11" x14ac:dyDescent="0.35">
      <c r="C68" s="2" t="s">
        <v>197</v>
      </c>
    </row>
    <row r="69" spans="3:11" ht="30" customHeight="1" x14ac:dyDescent="0.35">
      <c r="C69" s="81" t="s">
        <v>198</v>
      </c>
      <c r="D69" s="82"/>
      <c r="E69" s="82"/>
      <c r="F69" s="82"/>
      <c r="G69" s="82"/>
      <c r="H69" s="82"/>
      <c r="I69" s="82"/>
      <c r="J69" s="82"/>
      <c r="K69" s="82"/>
    </row>
    <row r="70" spans="3:11" x14ac:dyDescent="0.35">
      <c r="C70" s="2" t="s">
        <v>199</v>
      </c>
    </row>
    <row r="71" spans="3:11" x14ac:dyDescent="0.35">
      <c r="C71" s="2" t="s">
        <v>5132</v>
      </c>
    </row>
    <row r="73" spans="3:11" x14ac:dyDescent="0.35">
      <c r="C73" s="78" t="s">
        <v>5235</v>
      </c>
      <c r="E73" s="78" t="s">
        <v>5236</v>
      </c>
      <c r="F73" s="79"/>
    </row>
    <row r="74" spans="3:11" x14ac:dyDescent="0.35">
      <c r="E74" s="2" t="s">
        <v>5265</v>
      </c>
    </row>
  </sheetData>
  <mergeCells count="1">
    <mergeCell ref="C69:K69"/>
  </mergeCells>
  <hyperlinks>
    <hyperlink ref="J2" location="'Index'!A1" display="'Index'!A1" xr:uid="{4817715D-DCA1-46DB-8102-5F4EC5BFCD89}"/>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16385-E9EB-4915-BB54-0855A17B84DE}">
  <sheetPr codeName="Sheet133"/>
  <dimension ref="A1:IV97"/>
  <sheetViews>
    <sheetView showGridLines="0" zoomScale="90" zoomScaleNormal="90" workbookViewId="0">
      <pane ySplit="6" topLeftCell="A95"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2722</v>
      </c>
      <c r="J2" s="38" t="s">
        <v>4846</v>
      </c>
    </row>
    <row r="3" spans="1:54" ht="16" x14ac:dyDescent="0.4">
      <c r="C3" s="1" t="s">
        <v>28</v>
      </c>
      <c r="D3" s="21" t="s">
        <v>2723</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72</v>
      </c>
      <c r="C10" s="57" t="s">
        <v>73</v>
      </c>
      <c r="D10" s="54" t="s">
        <v>74</v>
      </c>
      <c r="E10" s="6" t="s">
        <v>43</v>
      </c>
      <c r="F10" s="19">
        <v>8577500</v>
      </c>
      <c r="G10" s="24">
        <v>66175.41</v>
      </c>
      <c r="H10" s="24">
        <v>13.82</v>
      </c>
      <c r="I10" s="31"/>
      <c r="J10" s="31"/>
      <c r="K10" s="35"/>
    </row>
    <row r="11" spans="1:54" x14ac:dyDescent="0.35">
      <c r="B11" s="8" t="s">
        <v>402</v>
      </c>
      <c r="C11" s="57" t="s">
        <v>403</v>
      </c>
      <c r="D11" s="54" t="s">
        <v>404</v>
      </c>
      <c r="E11" s="6" t="s">
        <v>344</v>
      </c>
      <c r="F11" s="19">
        <v>25750000</v>
      </c>
      <c r="G11" s="24">
        <v>47132.800000000003</v>
      </c>
      <c r="H11" s="24">
        <v>9.84</v>
      </c>
      <c r="I11" s="31"/>
      <c r="J11" s="31"/>
      <c r="K11" s="35"/>
    </row>
    <row r="12" spans="1:54" x14ac:dyDescent="0.35">
      <c r="B12" s="8" t="s">
        <v>120</v>
      </c>
      <c r="C12" s="57" t="s">
        <v>121</v>
      </c>
      <c r="D12" s="54" t="s">
        <v>122</v>
      </c>
      <c r="E12" s="6" t="s">
        <v>123</v>
      </c>
      <c r="F12" s="19">
        <v>15135554</v>
      </c>
      <c r="G12" s="24">
        <v>43946.080000000002</v>
      </c>
      <c r="H12" s="24">
        <v>9.18</v>
      </c>
      <c r="I12" s="31"/>
      <c r="J12" s="31"/>
      <c r="K12" s="35"/>
    </row>
    <row r="13" spans="1:54" x14ac:dyDescent="0.35">
      <c r="B13" s="8" t="s">
        <v>1097</v>
      </c>
      <c r="C13" s="57" t="s">
        <v>1098</v>
      </c>
      <c r="D13" s="54" t="s">
        <v>1099</v>
      </c>
      <c r="E13" s="6" t="s">
        <v>1100</v>
      </c>
      <c r="F13" s="19">
        <v>13575000</v>
      </c>
      <c r="G13" s="24">
        <v>40904.19</v>
      </c>
      <c r="H13" s="24">
        <v>8.5399999999999991</v>
      </c>
      <c r="I13" s="31"/>
      <c r="J13" s="31"/>
      <c r="K13" s="35"/>
    </row>
    <row r="14" spans="1:54" x14ac:dyDescent="0.35">
      <c r="B14" s="8" t="s">
        <v>546</v>
      </c>
      <c r="C14" s="57" t="s">
        <v>547</v>
      </c>
      <c r="D14" s="54" t="s">
        <v>548</v>
      </c>
      <c r="E14" s="6" t="s">
        <v>123</v>
      </c>
      <c r="F14" s="19">
        <v>10743244</v>
      </c>
      <c r="G14" s="24">
        <v>38417.839999999997</v>
      </c>
      <c r="H14" s="24">
        <v>8.02</v>
      </c>
      <c r="I14" s="31"/>
      <c r="J14" s="31"/>
      <c r="K14" s="35"/>
    </row>
    <row r="15" spans="1:54" x14ac:dyDescent="0.35">
      <c r="B15" s="8" t="s">
        <v>415</v>
      </c>
      <c r="C15" s="57" t="s">
        <v>416</v>
      </c>
      <c r="D15" s="54" t="s">
        <v>417</v>
      </c>
      <c r="E15" s="6" t="s">
        <v>78</v>
      </c>
      <c r="F15" s="19">
        <v>9700000</v>
      </c>
      <c r="G15" s="24">
        <v>27011.59</v>
      </c>
      <c r="H15" s="24">
        <v>5.64</v>
      </c>
      <c r="I15" s="31"/>
      <c r="J15" s="31"/>
      <c r="K15" s="35"/>
    </row>
    <row r="16" spans="1:54" x14ac:dyDescent="0.35">
      <c r="B16" s="8" t="s">
        <v>345</v>
      </c>
      <c r="C16" s="57" t="s">
        <v>346</v>
      </c>
      <c r="D16" s="54" t="s">
        <v>347</v>
      </c>
      <c r="E16" s="6" t="s">
        <v>43</v>
      </c>
      <c r="F16" s="19">
        <v>11000000</v>
      </c>
      <c r="G16" s="24">
        <v>25138.3</v>
      </c>
      <c r="H16" s="24">
        <v>5.25</v>
      </c>
      <c r="I16" s="31"/>
      <c r="J16" s="31"/>
      <c r="K16" s="35"/>
    </row>
    <row r="17" spans="2:11" x14ac:dyDescent="0.35">
      <c r="B17" s="8" t="s">
        <v>1008</v>
      </c>
      <c r="C17" s="57" t="s">
        <v>1009</v>
      </c>
      <c r="D17" s="54" t="s">
        <v>1010</v>
      </c>
      <c r="E17" s="6" t="s">
        <v>1011</v>
      </c>
      <c r="F17" s="19">
        <v>27900000</v>
      </c>
      <c r="G17" s="24">
        <v>19220.310000000001</v>
      </c>
      <c r="H17" s="24">
        <v>4.01</v>
      </c>
      <c r="I17" s="31"/>
      <c r="J17" s="31"/>
      <c r="K17" s="35"/>
    </row>
    <row r="18" spans="2:11" x14ac:dyDescent="0.35">
      <c r="B18" s="8" t="s">
        <v>2724</v>
      </c>
      <c r="C18" s="57" t="s">
        <v>2725</v>
      </c>
      <c r="D18" s="54" t="s">
        <v>2726</v>
      </c>
      <c r="E18" s="6" t="s">
        <v>86</v>
      </c>
      <c r="F18" s="19">
        <v>4150000</v>
      </c>
      <c r="G18" s="24">
        <v>17475.650000000001</v>
      </c>
      <c r="H18" s="24">
        <v>3.65</v>
      </c>
      <c r="I18" s="31"/>
      <c r="J18" s="31"/>
      <c r="K18" s="35"/>
    </row>
    <row r="19" spans="2:11" x14ac:dyDescent="0.35">
      <c r="B19" s="8" t="s">
        <v>2104</v>
      </c>
      <c r="C19" s="57" t="s">
        <v>2105</v>
      </c>
      <c r="D19" s="54" t="s">
        <v>2106</v>
      </c>
      <c r="E19" s="6" t="s">
        <v>411</v>
      </c>
      <c r="F19" s="19">
        <v>3850000</v>
      </c>
      <c r="G19" s="24">
        <v>14889.88</v>
      </c>
      <c r="H19" s="24">
        <v>3.11</v>
      </c>
      <c r="I19" s="31"/>
      <c r="J19" s="31"/>
      <c r="K19" s="35"/>
    </row>
    <row r="20" spans="2:11" x14ac:dyDescent="0.35">
      <c r="B20" s="8" t="s">
        <v>2419</v>
      </c>
      <c r="C20" s="57" t="s">
        <v>2420</v>
      </c>
      <c r="D20" s="54" t="s">
        <v>2421</v>
      </c>
      <c r="E20" s="6" t="s">
        <v>82</v>
      </c>
      <c r="F20" s="19">
        <v>1650000</v>
      </c>
      <c r="G20" s="24">
        <v>14538.15</v>
      </c>
      <c r="H20" s="24">
        <v>3.04</v>
      </c>
      <c r="I20" s="31"/>
      <c r="J20" s="31"/>
      <c r="K20" s="35"/>
    </row>
    <row r="21" spans="2:11" x14ac:dyDescent="0.35">
      <c r="B21" s="8" t="s">
        <v>418</v>
      </c>
      <c r="C21" s="57" t="s">
        <v>419</v>
      </c>
      <c r="D21" s="54" t="s">
        <v>420</v>
      </c>
      <c r="E21" s="6" t="s">
        <v>344</v>
      </c>
      <c r="F21" s="19">
        <v>4100000</v>
      </c>
      <c r="G21" s="24">
        <v>12037.6</v>
      </c>
      <c r="H21" s="24">
        <v>2.5099999999999998</v>
      </c>
      <c r="I21" s="31"/>
      <c r="J21" s="31"/>
      <c r="K21" s="35"/>
    </row>
    <row r="22" spans="2:11" x14ac:dyDescent="0.35">
      <c r="B22" s="8" t="s">
        <v>1110</v>
      </c>
      <c r="C22" s="57" t="s">
        <v>1111</v>
      </c>
      <c r="D22" s="54" t="s">
        <v>1112</v>
      </c>
      <c r="E22" s="6" t="s">
        <v>1113</v>
      </c>
      <c r="F22" s="19">
        <v>2750000</v>
      </c>
      <c r="G22" s="24">
        <v>10950.5</v>
      </c>
      <c r="H22" s="24">
        <v>2.29</v>
      </c>
      <c r="I22" s="31"/>
      <c r="J22" s="31"/>
      <c r="K22" s="35"/>
    </row>
    <row r="23" spans="2:11" x14ac:dyDescent="0.35">
      <c r="B23" s="8" t="s">
        <v>439</v>
      </c>
      <c r="C23" s="57" t="s">
        <v>440</v>
      </c>
      <c r="D23" s="54" t="s">
        <v>441</v>
      </c>
      <c r="E23" s="6" t="s">
        <v>86</v>
      </c>
      <c r="F23" s="19">
        <v>1310000</v>
      </c>
      <c r="G23" s="24">
        <v>10472.14</v>
      </c>
      <c r="H23" s="24">
        <v>2.19</v>
      </c>
      <c r="I23" s="31"/>
      <c r="J23" s="31"/>
      <c r="K23" s="35"/>
    </row>
    <row r="24" spans="2:11" x14ac:dyDescent="0.35">
      <c r="B24" s="8" t="s">
        <v>1120</v>
      </c>
      <c r="C24" s="57" t="s">
        <v>1121</v>
      </c>
      <c r="D24" s="54" t="s">
        <v>1122</v>
      </c>
      <c r="E24" s="6" t="s">
        <v>86</v>
      </c>
      <c r="F24" s="19">
        <v>590000</v>
      </c>
      <c r="G24" s="24">
        <v>9132.32</v>
      </c>
      <c r="H24" s="24">
        <v>1.91</v>
      </c>
      <c r="I24" s="31"/>
      <c r="J24" s="31"/>
      <c r="K24" s="35"/>
    </row>
    <row r="25" spans="2:11" x14ac:dyDescent="0.35">
      <c r="B25" s="8" t="s">
        <v>2224</v>
      </c>
      <c r="C25" s="57" t="s">
        <v>637</v>
      </c>
      <c r="D25" s="54" t="s">
        <v>2225</v>
      </c>
      <c r="E25" s="6" t="s">
        <v>82</v>
      </c>
      <c r="F25" s="19">
        <v>2125000</v>
      </c>
      <c r="G25" s="24">
        <v>9120.5</v>
      </c>
      <c r="H25" s="24">
        <v>1.9</v>
      </c>
      <c r="I25" s="31"/>
      <c r="J25" s="31"/>
      <c r="K25" s="35"/>
    </row>
    <row r="26" spans="2:11" x14ac:dyDescent="0.35">
      <c r="B26" s="8" t="s">
        <v>253</v>
      </c>
      <c r="C26" s="57" t="s">
        <v>254</v>
      </c>
      <c r="D26" s="54" t="s">
        <v>255</v>
      </c>
      <c r="E26" s="6" t="s">
        <v>104</v>
      </c>
      <c r="F26" s="19">
        <v>5000000</v>
      </c>
      <c r="G26" s="24">
        <v>8776.5</v>
      </c>
      <c r="H26" s="24">
        <v>1.83</v>
      </c>
      <c r="I26" s="31"/>
      <c r="J26" s="31"/>
      <c r="K26" s="35"/>
    </row>
    <row r="27" spans="2:11" x14ac:dyDescent="0.35">
      <c r="B27" s="8" t="s">
        <v>408</v>
      </c>
      <c r="C27" s="57" t="s">
        <v>409</v>
      </c>
      <c r="D27" s="54" t="s">
        <v>410</v>
      </c>
      <c r="E27" s="6" t="s">
        <v>411</v>
      </c>
      <c r="F27" s="19">
        <v>3455000</v>
      </c>
      <c r="G27" s="24">
        <v>8512.43</v>
      </c>
      <c r="H27" s="24">
        <v>1.78</v>
      </c>
      <c r="I27" s="31"/>
      <c r="J27" s="31"/>
      <c r="K27" s="35"/>
    </row>
    <row r="28" spans="2:11" x14ac:dyDescent="0.35">
      <c r="B28" s="8" t="s">
        <v>2374</v>
      </c>
      <c r="C28" s="57" t="s">
        <v>1441</v>
      </c>
      <c r="D28" s="54" t="s">
        <v>2375</v>
      </c>
      <c r="E28" s="6" t="s">
        <v>43</v>
      </c>
      <c r="F28" s="19">
        <v>1527235</v>
      </c>
      <c r="G28" s="24">
        <v>8266.92</v>
      </c>
      <c r="H28" s="24">
        <v>1.73</v>
      </c>
      <c r="I28" s="31"/>
      <c r="J28" s="31"/>
      <c r="K28" s="35"/>
    </row>
    <row r="29" spans="2:11" x14ac:dyDescent="0.35">
      <c r="B29" s="8" t="s">
        <v>326</v>
      </c>
      <c r="C29" s="57" t="s">
        <v>327</v>
      </c>
      <c r="D29" s="54" t="s">
        <v>328</v>
      </c>
      <c r="E29" s="6" t="s">
        <v>43</v>
      </c>
      <c r="F29" s="19">
        <v>7500000</v>
      </c>
      <c r="G29" s="24">
        <v>8034</v>
      </c>
      <c r="H29" s="24">
        <v>1.68</v>
      </c>
      <c r="I29" s="31"/>
      <c r="J29" s="31"/>
      <c r="K29" s="35"/>
    </row>
    <row r="30" spans="2:11" x14ac:dyDescent="0.35">
      <c r="B30" s="8" t="s">
        <v>341</v>
      </c>
      <c r="C30" s="57" t="s">
        <v>342</v>
      </c>
      <c r="D30" s="54" t="s">
        <v>343</v>
      </c>
      <c r="E30" s="6" t="s">
        <v>344</v>
      </c>
      <c r="F30" s="19">
        <v>2650000</v>
      </c>
      <c r="G30" s="24">
        <v>7719.45</v>
      </c>
      <c r="H30" s="24">
        <v>1.61</v>
      </c>
      <c r="I30" s="31"/>
      <c r="J30" s="31"/>
      <c r="K30" s="35"/>
    </row>
    <row r="31" spans="2:11" x14ac:dyDescent="0.35">
      <c r="B31" s="8" t="s">
        <v>1002</v>
      </c>
      <c r="C31" s="57" t="s">
        <v>1003</v>
      </c>
      <c r="D31" s="54" t="s">
        <v>1004</v>
      </c>
      <c r="E31" s="6" t="s">
        <v>78</v>
      </c>
      <c r="F31" s="19">
        <v>4281804</v>
      </c>
      <c r="G31" s="24">
        <v>5467.86</v>
      </c>
      <c r="H31" s="24">
        <v>1.1399999999999999</v>
      </c>
      <c r="I31" s="31"/>
      <c r="J31" s="31"/>
      <c r="K31" s="35"/>
    </row>
    <row r="32" spans="2:11" x14ac:dyDescent="0.35">
      <c r="B32" s="8" t="s">
        <v>2727</v>
      </c>
      <c r="C32" s="57" t="s">
        <v>2728</v>
      </c>
      <c r="D32" s="54" t="s">
        <v>2729</v>
      </c>
      <c r="E32" s="6" t="s">
        <v>54</v>
      </c>
      <c r="F32" s="19">
        <v>3200000</v>
      </c>
      <c r="G32" s="24">
        <v>5138.5600000000004</v>
      </c>
      <c r="H32" s="24">
        <v>1.07</v>
      </c>
      <c r="I32" s="31"/>
      <c r="J32" s="31"/>
      <c r="K32" s="35"/>
    </row>
    <row r="33" spans="2:11" x14ac:dyDescent="0.35">
      <c r="B33" s="8" t="s">
        <v>427</v>
      </c>
      <c r="C33" s="57" t="s">
        <v>428</v>
      </c>
      <c r="D33" s="54" t="s">
        <v>429</v>
      </c>
      <c r="E33" s="6" t="s">
        <v>43</v>
      </c>
      <c r="F33" s="19">
        <v>5301205</v>
      </c>
      <c r="G33" s="24">
        <v>5096.05</v>
      </c>
      <c r="H33" s="24">
        <v>1.06</v>
      </c>
      <c r="I33" s="31"/>
      <c r="J33" s="31"/>
      <c r="K33" s="35"/>
    </row>
    <row r="34" spans="2:11" x14ac:dyDescent="0.35">
      <c r="B34" s="8" t="s">
        <v>2730</v>
      </c>
      <c r="C34" s="57" t="s">
        <v>2731</v>
      </c>
      <c r="D34" s="54" t="s">
        <v>2732</v>
      </c>
      <c r="E34" s="6" t="s">
        <v>344</v>
      </c>
      <c r="F34" s="19">
        <v>1200000</v>
      </c>
      <c r="G34" s="24">
        <v>4948.2</v>
      </c>
      <c r="H34" s="24">
        <v>1.03</v>
      </c>
      <c r="I34" s="31"/>
      <c r="J34" s="31"/>
      <c r="K34" s="35"/>
    </row>
    <row r="35" spans="2:11" x14ac:dyDescent="0.35">
      <c r="C35" s="58" t="s">
        <v>175</v>
      </c>
      <c r="D35" s="54"/>
      <c r="E35" s="6"/>
      <c r="F35" s="19"/>
      <c r="G35" s="25">
        <v>468523.23</v>
      </c>
      <c r="H35" s="25">
        <v>97.83</v>
      </c>
      <c r="I35" s="31"/>
      <c r="J35" s="31"/>
      <c r="K35" s="35"/>
    </row>
    <row r="36" spans="2:11" x14ac:dyDescent="0.35">
      <c r="C36" s="57"/>
      <c r="D36" s="54"/>
      <c r="E36" s="6"/>
      <c r="F36" s="19"/>
      <c r="G36" s="24"/>
      <c r="H36" s="24"/>
      <c r="I36" s="31"/>
      <c r="J36" s="31"/>
      <c r="K36" s="35"/>
    </row>
    <row r="37" spans="2:11" x14ac:dyDescent="0.35">
      <c r="C37" s="58" t="s">
        <v>3</v>
      </c>
      <c r="D37" s="54"/>
      <c r="E37" s="6"/>
      <c r="F37" s="19"/>
      <c r="G37" s="24" t="s">
        <v>2</v>
      </c>
      <c r="H37" s="24" t="s">
        <v>2</v>
      </c>
      <c r="I37" s="31"/>
      <c r="J37" s="31"/>
      <c r="K37" s="35"/>
    </row>
    <row r="38" spans="2:11" x14ac:dyDescent="0.35">
      <c r="C38" s="57"/>
      <c r="D38" s="54"/>
      <c r="E38" s="6"/>
      <c r="F38" s="19"/>
      <c r="G38" s="24"/>
      <c r="H38" s="24"/>
      <c r="I38" s="31"/>
      <c r="J38" s="31"/>
      <c r="K38" s="35"/>
    </row>
    <row r="39" spans="2:11" x14ac:dyDescent="0.35">
      <c r="C39" s="58" t="s">
        <v>4</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5</v>
      </c>
      <c r="D41" s="54"/>
      <c r="E41" s="6"/>
      <c r="F41" s="19"/>
      <c r="G41" s="24"/>
      <c r="H41" s="24"/>
      <c r="I41" s="31"/>
      <c r="J41" s="31"/>
      <c r="K41" s="35"/>
    </row>
    <row r="42" spans="2:11" x14ac:dyDescent="0.35">
      <c r="C42" s="57"/>
      <c r="D42" s="54"/>
      <c r="E42" s="6"/>
      <c r="F42" s="19"/>
      <c r="G42" s="24"/>
      <c r="H42" s="24"/>
      <c r="I42" s="31"/>
      <c r="J42" s="31"/>
      <c r="K42" s="35"/>
    </row>
    <row r="43" spans="2:11" x14ac:dyDescent="0.35">
      <c r="C43" s="58" t="s">
        <v>6</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7</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8</v>
      </c>
      <c r="D47" s="54"/>
      <c r="E47" s="6"/>
      <c r="F47" s="19"/>
      <c r="G47" s="24" t="s">
        <v>2</v>
      </c>
      <c r="H47" s="24" t="s">
        <v>2</v>
      </c>
      <c r="I47" s="31"/>
      <c r="J47" s="31"/>
      <c r="K47" s="35"/>
    </row>
    <row r="48" spans="2:11" x14ac:dyDescent="0.35">
      <c r="C48" s="57"/>
      <c r="D48" s="54"/>
      <c r="E48" s="6"/>
      <c r="F48" s="19"/>
      <c r="G48" s="24"/>
      <c r="H48" s="24"/>
      <c r="I48" s="31"/>
      <c r="J48" s="31"/>
      <c r="K48" s="35"/>
    </row>
    <row r="49" spans="1:11" x14ac:dyDescent="0.35">
      <c r="C49" s="58" t="s">
        <v>9</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10</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A53" s="10"/>
      <c r="B53" s="28"/>
      <c r="C53" s="58" t="s">
        <v>11</v>
      </c>
      <c r="D53" s="54"/>
      <c r="E53" s="6"/>
      <c r="F53" s="19"/>
      <c r="G53" s="24"/>
      <c r="H53" s="24"/>
      <c r="I53" s="31"/>
      <c r="J53" s="31"/>
      <c r="K53" s="35"/>
    </row>
    <row r="54" spans="1:11" x14ac:dyDescent="0.35">
      <c r="A54" s="28"/>
      <c r="B54" s="28"/>
      <c r="C54" s="58" t="s">
        <v>13</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14</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C58" s="59" t="s">
        <v>15</v>
      </c>
      <c r="D58" s="54"/>
      <c r="E58" s="6"/>
      <c r="F58" s="19"/>
      <c r="G58" s="24"/>
      <c r="H58" s="24"/>
      <c r="I58" s="31"/>
      <c r="J58" s="31"/>
      <c r="K58" s="35"/>
    </row>
    <row r="59" spans="1:11" x14ac:dyDescent="0.35">
      <c r="B59" s="8" t="s">
        <v>186</v>
      </c>
      <c r="C59" s="57" t="s">
        <v>187</v>
      </c>
      <c r="D59" s="54" t="s">
        <v>188</v>
      </c>
      <c r="E59" s="6" t="s">
        <v>189</v>
      </c>
      <c r="F59" s="19">
        <v>500000</v>
      </c>
      <c r="G59" s="24">
        <v>494.35</v>
      </c>
      <c r="H59" s="24">
        <v>0.1</v>
      </c>
      <c r="I59" s="31">
        <v>6.4202000000000004</v>
      </c>
      <c r="J59" s="31"/>
      <c r="K59" s="35"/>
    </row>
    <row r="60" spans="1:11" x14ac:dyDescent="0.35">
      <c r="C60" s="58" t="s">
        <v>175</v>
      </c>
      <c r="D60" s="54"/>
      <c r="E60" s="6"/>
      <c r="F60" s="19"/>
      <c r="G60" s="25">
        <v>494.35</v>
      </c>
      <c r="H60" s="25">
        <v>0.1</v>
      </c>
      <c r="I60" s="31"/>
      <c r="J60" s="31"/>
      <c r="K60" s="35"/>
    </row>
    <row r="61" spans="1:11" x14ac:dyDescent="0.35">
      <c r="C61" s="57"/>
      <c r="D61" s="54"/>
      <c r="E61" s="6"/>
      <c r="F61" s="19"/>
      <c r="G61" s="24"/>
      <c r="H61" s="24"/>
      <c r="I61" s="31"/>
      <c r="J61" s="31"/>
      <c r="K61" s="35"/>
    </row>
    <row r="62" spans="1:11" x14ac:dyDescent="0.35">
      <c r="C62" s="58" t="s">
        <v>16</v>
      </c>
      <c r="D62" s="54"/>
      <c r="E62" s="6"/>
      <c r="F62" s="19"/>
      <c r="G62" s="24" t="s">
        <v>2</v>
      </c>
      <c r="H62" s="24" t="s">
        <v>2</v>
      </c>
      <c r="I62" s="31"/>
      <c r="J62" s="31"/>
      <c r="K62" s="35"/>
    </row>
    <row r="63" spans="1:11" x14ac:dyDescent="0.35">
      <c r="C63" s="57"/>
      <c r="D63" s="54"/>
      <c r="E63" s="6"/>
      <c r="F63" s="19"/>
      <c r="G63" s="24"/>
      <c r="H63" s="24"/>
      <c r="I63" s="31"/>
      <c r="J63" s="31"/>
      <c r="K63" s="35"/>
    </row>
    <row r="64" spans="1:11" x14ac:dyDescent="0.35">
      <c r="C64" s="58" t="s">
        <v>17</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A66" s="10"/>
      <c r="B66" s="28"/>
      <c r="C66" s="58" t="s">
        <v>18</v>
      </c>
      <c r="D66" s="54"/>
      <c r="E66" s="6"/>
      <c r="F66" s="19"/>
      <c r="G66" s="24"/>
      <c r="H66" s="24"/>
      <c r="I66" s="31"/>
      <c r="J66" s="31"/>
      <c r="K66" s="35"/>
    </row>
    <row r="67" spans="1:11" x14ac:dyDescent="0.35">
      <c r="A67" s="28"/>
      <c r="B67" s="28"/>
      <c r="C67" s="58" t="s">
        <v>19</v>
      </c>
      <c r="D67" s="54"/>
      <c r="E67" s="6"/>
      <c r="F67" s="19"/>
      <c r="G67" s="24" t="s">
        <v>2</v>
      </c>
      <c r="H67" s="24" t="s">
        <v>2</v>
      </c>
      <c r="I67" s="31"/>
      <c r="J67" s="31"/>
      <c r="K67" s="35"/>
    </row>
    <row r="68" spans="1:11" x14ac:dyDescent="0.35">
      <c r="A68" s="28"/>
      <c r="B68" s="28"/>
      <c r="C68" s="58"/>
      <c r="D68" s="54"/>
      <c r="E68" s="6"/>
      <c r="F68" s="19"/>
      <c r="G68" s="24"/>
      <c r="H68" s="24"/>
      <c r="I68" s="31"/>
      <c r="J68" s="31"/>
      <c r="K68" s="35"/>
    </row>
    <row r="69" spans="1:11" x14ac:dyDescent="0.35">
      <c r="A69" s="28"/>
      <c r="B69" s="28"/>
      <c r="C69" s="58" t="s">
        <v>20</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21</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22</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23</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C77" s="59" t="s">
        <v>24</v>
      </c>
      <c r="D77" s="54"/>
      <c r="E77" s="6"/>
      <c r="F77" s="19"/>
      <c r="G77" s="24"/>
      <c r="H77" s="24"/>
      <c r="I77" s="31"/>
      <c r="J77" s="31"/>
      <c r="K77" s="35"/>
    </row>
    <row r="78" spans="1:11" x14ac:dyDescent="0.35">
      <c r="B78" s="8" t="s">
        <v>190</v>
      </c>
      <c r="C78" s="57" t="s">
        <v>191</v>
      </c>
      <c r="D78" s="54"/>
      <c r="E78" s="6"/>
      <c r="F78" s="19"/>
      <c r="G78" s="24">
        <v>11539.19</v>
      </c>
      <c r="H78" s="24">
        <v>2.41</v>
      </c>
      <c r="I78" s="31"/>
      <c r="J78" s="31"/>
      <c r="K78" s="35"/>
    </row>
    <row r="79" spans="1:11" x14ac:dyDescent="0.35">
      <c r="C79" s="58" t="s">
        <v>175</v>
      </c>
      <c r="D79" s="54"/>
      <c r="E79" s="6"/>
      <c r="F79" s="19"/>
      <c r="G79" s="25">
        <v>11539.19</v>
      </c>
      <c r="H79" s="25">
        <v>2.41</v>
      </c>
      <c r="I79" s="31"/>
      <c r="J79" s="31"/>
      <c r="K79" s="35"/>
    </row>
    <row r="80" spans="1:11" x14ac:dyDescent="0.35">
      <c r="C80" s="57"/>
      <c r="D80" s="54"/>
      <c r="E80" s="6"/>
      <c r="F80" s="19"/>
      <c r="G80" s="24"/>
      <c r="H80" s="24"/>
      <c r="I80" s="31"/>
      <c r="J80" s="31"/>
      <c r="K80" s="35"/>
    </row>
    <row r="81" spans="1:54" x14ac:dyDescent="0.35">
      <c r="A81" s="10"/>
      <c r="B81" s="28"/>
      <c r="C81" s="58" t="s">
        <v>25</v>
      </c>
      <c r="D81" s="54"/>
      <c r="E81" s="6"/>
      <c r="F81" s="19"/>
      <c r="G81" s="24"/>
      <c r="H81" s="24"/>
      <c r="I81" s="31"/>
      <c r="J81" s="31"/>
      <c r="K81" s="35"/>
    </row>
    <row r="82" spans="1:54" s="2" customFormat="1" ht="13.5" x14ac:dyDescent="0.35">
      <c r="A82" s="28"/>
      <c r="B82" s="28"/>
      <c r="C82" s="57" t="s">
        <v>5122</v>
      </c>
      <c r="D82" s="54"/>
      <c r="E82" s="6"/>
      <c r="F82" s="19"/>
      <c r="G82" s="24" t="s">
        <v>2</v>
      </c>
      <c r="H82" s="24" t="s">
        <v>2</v>
      </c>
      <c r="I82" s="31"/>
      <c r="J82" s="31"/>
      <c r="K82" s="35"/>
      <c r="L82" s="3"/>
      <c r="AI82" s="3"/>
      <c r="AV82" s="3"/>
      <c r="AX82" s="3"/>
      <c r="BB82" s="3"/>
    </row>
    <row r="83" spans="1:54" x14ac:dyDescent="0.35">
      <c r="B83" s="8"/>
      <c r="C83" s="57" t="s">
        <v>192</v>
      </c>
      <c r="D83" s="54"/>
      <c r="E83" s="6"/>
      <c r="F83" s="19"/>
      <c r="G83" s="24">
        <v>-1679.7</v>
      </c>
      <c r="H83" s="24">
        <v>-0.33999999999999997</v>
      </c>
      <c r="I83" s="31"/>
      <c r="J83" s="31"/>
      <c r="K83" s="35"/>
    </row>
    <row r="84" spans="1:54" x14ac:dyDescent="0.35">
      <c r="C84" s="58" t="s">
        <v>175</v>
      </c>
      <c r="D84" s="54"/>
      <c r="E84" s="6"/>
      <c r="F84" s="19"/>
      <c r="G84" s="25">
        <v>-1679.7</v>
      </c>
      <c r="H84" s="25">
        <v>-0.33999999999999997</v>
      </c>
      <c r="I84" s="31"/>
      <c r="J84" s="31"/>
      <c r="K84" s="35"/>
    </row>
    <row r="85" spans="1:54" x14ac:dyDescent="0.35">
      <c r="C85" s="57"/>
      <c r="D85" s="54"/>
      <c r="E85" s="6"/>
      <c r="F85" s="19"/>
      <c r="G85" s="24"/>
      <c r="H85" s="24"/>
      <c r="I85" s="31"/>
      <c r="J85" s="31"/>
      <c r="K85" s="35"/>
    </row>
    <row r="86" spans="1:54" x14ac:dyDescent="0.35">
      <c r="C86" s="60" t="s">
        <v>193</v>
      </c>
      <c r="D86" s="55"/>
      <c r="E86" s="5"/>
      <c r="F86" s="20"/>
      <c r="G86" s="26">
        <v>478877.07</v>
      </c>
      <c r="H86" s="26">
        <v>99.999999999999986</v>
      </c>
      <c r="I86" s="32"/>
      <c r="J86" s="32"/>
      <c r="K86" s="36"/>
    </row>
    <row r="89" spans="1:54" x14ac:dyDescent="0.35">
      <c r="C89" s="1" t="s">
        <v>194</v>
      </c>
    </row>
    <row r="90" spans="1:54" x14ac:dyDescent="0.35">
      <c r="C90" s="37" t="s">
        <v>195</v>
      </c>
      <c r="D90" s="37"/>
      <c r="E90" s="37"/>
      <c r="F90" s="37"/>
      <c r="G90" s="37"/>
      <c r="H90" s="37"/>
      <c r="I90" s="37"/>
      <c r="J90" s="37"/>
      <c r="K90" s="37"/>
    </row>
    <row r="91" spans="1:54" x14ac:dyDescent="0.35">
      <c r="C91" s="2" t="s">
        <v>196</v>
      </c>
    </row>
    <row r="92" spans="1:54" x14ac:dyDescent="0.35">
      <c r="C92" s="2" t="s">
        <v>197</v>
      </c>
    </row>
    <row r="93" spans="1:54" ht="30" customHeight="1" x14ac:dyDescent="0.35">
      <c r="C93" s="81" t="s">
        <v>198</v>
      </c>
      <c r="D93" s="82"/>
      <c r="E93" s="82"/>
      <c r="F93" s="82"/>
      <c r="G93" s="82"/>
      <c r="H93" s="82"/>
      <c r="I93" s="82"/>
      <c r="J93" s="82"/>
      <c r="K93" s="82"/>
    </row>
    <row r="94" spans="1:54" x14ac:dyDescent="0.35">
      <c r="C94" s="2" t="s">
        <v>199</v>
      </c>
    </row>
    <row r="96" spans="1:54" x14ac:dyDescent="0.35">
      <c r="C96" s="78" t="s">
        <v>5235</v>
      </c>
      <c r="E96" s="78" t="s">
        <v>5236</v>
      </c>
      <c r="F96" s="79"/>
    </row>
    <row r="97" spans="5:5" x14ac:dyDescent="0.35">
      <c r="E97" s="2" t="s">
        <v>5266</v>
      </c>
    </row>
  </sheetData>
  <mergeCells count="1">
    <mergeCell ref="C93:K93"/>
  </mergeCells>
  <hyperlinks>
    <hyperlink ref="J2" location="'Index'!A1" display="'Index'!A1" xr:uid="{3F90F6FE-289A-4C08-8A2C-21A57417C79D}"/>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F0552-565C-4514-8304-8E74DD54C2DA}">
  <sheetPr codeName="Sheet134"/>
  <dimension ref="A1:IV73"/>
  <sheetViews>
    <sheetView showGridLines="0" zoomScale="90" zoomScaleNormal="90" workbookViewId="0">
      <pane ySplit="6" topLeftCell="A69"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2733</v>
      </c>
      <c r="J2" s="38" t="s">
        <v>4846</v>
      </c>
    </row>
    <row r="3" spans="1:54" ht="16" x14ac:dyDescent="0.4">
      <c r="C3" s="1" t="s">
        <v>28</v>
      </c>
      <c r="D3" s="21" t="s">
        <v>2734</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C41" s="59" t="s">
        <v>19</v>
      </c>
      <c r="D41" s="54"/>
      <c r="E41" s="6"/>
      <c r="F41" s="19"/>
      <c r="G41" s="24"/>
      <c r="H41" s="24"/>
      <c r="I41" s="31"/>
      <c r="J41" s="31"/>
      <c r="K41" s="35"/>
    </row>
    <row r="42" spans="1:11" x14ac:dyDescent="0.35">
      <c r="B42" s="8" t="s">
        <v>2205</v>
      </c>
      <c r="C42" s="57" t="s">
        <v>2206</v>
      </c>
      <c r="D42" s="54" t="s">
        <v>2207</v>
      </c>
      <c r="E42" s="6" t="s">
        <v>215</v>
      </c>
      <c r="F42" s="19">
        <v>467253920</v>
      </c>
      <c r="G42" s="24">
        <v>358150.13</v>
      </c>
      <c r="H42" s="24">
        <v>99.98</v>
      </c>
      <c r="I42" s="31"/>
      <c r="J42" s="31"/>
      <c r="K42" s="35"/>
    </row>
    <row r="43" spans="1:11" x14ac:dyDescent="0.35">
      <c r="C43" s="58" t="s">
        <v>175</v>
      </c>
      <c r="D43" s="54"/>
      <c r="E43" s="6"/>
      <c r="F43" s="19"/>
      <c r="G43" s="25">
        <v>358150.13</v>
      </c>
      <c r="H43" s="25">
        <v>99.98</v>
      </c>
      <c r="I43" s="31"/>
      <c r="J43" s="31"/>
      <c r="K43" s="35"/>
    </row>
    <row r="44" spans="1:11" x14ac:dyDescent="0.35">
      <c r="C44" s="57"/>
      <c r="D44" s="54"/>
      <c r="E44" s="6"/>
      <c r="F44" s="19"/>
      <c r="G44" s="24"/>
      <c r="H44" s="24"/>
      <c r="I44" s="31"/>
      <c r="J44" s="31"/>
      <c r="K44" s="35"/>
    </row>
    <row r="45" spans="1:11" x14ac:dyDescent="0.35">
      <c r="C45" s="58" t="s">
        <v>20</v>
      </c>
      <c r="D45" s="54"/>
      <c r="E45" s="6"/>
      <c r="F45" s="19"/>
      <c r="G45" s="24" t="s">
        <v>2</v>
      </c>
      <c r="H45" s="24" t="s">
        <v>2</v>
      </c>
      <c r="I45" s="31"/>
      <c r="J45" s="31"/>
      <c r="K45" s="35"/>
    </row>
    <row r="46" spans="1:11" x14ac:dyDescent="0.35">
      <c r="C46" s="57"/>
      <c r="D46" s="54"/>
      <c r="E46" s="6"/>
      <c r="F46" s="19"/>
      <c r="G46" s="24"/>
      <c r="H46" s="24"/>
      <c r="I46" s="31"/>
      <c r="J46" s="31"/>
      <c r="K46" s="35"/>
    </row>
    <row r="47" spans="1:11" x14ac:dyDescent="0.35">
      <c r="C47" s="58" t="s">
        <v>21</v>
      </c>
      <c r="D47" s="54"/>
      <c r="E47" s="6"/>
      <c r="F47" s="19"/>
      <c r="G47" s="24" t="s">
        <v>2</v>
      </c>
      <c r="H47" s="24" t="s">
        <v>2</v>
      </c>
      <c r="I47" s="31"/>
      <c r="J47" s="31"/>
      <c r="K47" s="35"/>
    </row>
    <row r="48" spans="1:11" x14ac:dyDescent="0.35">
      <c r="C48" s="57"/>
      <c r="D48" s="54"/>
      <c r="E48" s="6"/>
      <c r="F48" s="19"/>
      <c r="G48" s="24"/>
      <c r="H48" s="24"/>
      <c r="I48" s="31"/>
      <c r="J48" s="31"/>
      <c r="K48" s="35"/>
    </row>
    <row r="49" spans="1:54" x14ac:dyDescent="0.35">
      <c r="C49" s="58" t="s">
        <v>22</v>
      </c>
      <c r="D49" s="54"/>
      <c r="E49" s="6"/>
      <c r="F49" s="19"/>
      <c r="G49" s="24" t="s">
        <v>2</v>
      </c>
      <c r="H49" s="24" t="s">
        <v>2</v>
      </c>
      <c r="I49" s="31"/>
      <c r="J49" s="31"/>
      <c r="K49" s="35"/>
    </row>
    <row r="50" spans="1:54" x14ac:dyDescent="0.35">
      <c r="C50" s="57"/>
      <c r="D50" s="54"/>
      <c r="E50" s="6"/>
      <c r="F50" s="19"/>
      <c r="G50" s="24"/>
      <c r="H50" s="24"/>
      <c r="I50" s="31"/>
      <c r="J50" s="31"/>
      <c r="K50" s="35"/>
    </row>
    <row r="51" spans="1:54" x14ac:dyDescent="0.35">
      <c r="C51" s="58" t="s">
        <v>23</v>
      </c>
      <c r="D51" s="54"/>
      <c r="E51" s="6"/>
      <c r="F51" s="19"/>
      <c r="G51" s="24" t="s">
        <v>2</v>
      </c>
      <c r="H51" s="24" t="s">
        <v>2</v>
      </c>
      <c r="I51" s="31"/>
      <c r="J51" s="31"/>
      <c r="K51" s="35"/>
    </row>
    <row r="52" spans="1:54" x14ac:dyDescent="0.35">
      <c r="C52" s="57"/>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190</v>
      </c>
      <c r="C54" s="57" t="s">
        <v>191</v>
      </c>
      <c r="D54" s="54"/>
      <c r="E54" s="6"/>
      <c r="F54" s="19"/>
      <c r="G54" s="24">
        <v>1395.7</v>
      </c>
      <c r="H54" s="24">
        <v>0.39</v>
      </c>
      <c r="I54" s="31"/>
      <c r="J54" s="31"/>
      <c r="K54" s="35"/>
    </row>
    <row r="55" spans="1:54" x14ac:dyDescent="0.35">
      <c r="C55" s="58" t="s">
        <v>175</v>
      </c>
      <c r="D55" s="54"/>
      <c r="E55" s="6"/>
      <c r="F55" s="19"/>
      <c r="G55" s="25">
        <v>1395.7</v>
      </c>
      <c r="H55" s="25">
        <v>0.39</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5122</v>
      </c>
      <c r="D58" s="54"/>
      <c r="E58" s="6"/>
      <c r="F58" s="19"/>
      <c r="G58" s="24" t="s">
        <v>2</v>
      </c>
      <c r="H58" s="24" t="s">
        <v>2</v>
      </c>
      <c r="I58" s="31"/>
      <c r="J58" s="31"/>
      <c r="K58" s="35"/>
      <c r="L58" s="3"/>
      <c r="AI58" s="3"/>
      <c r="AV58" s="3"/>
      <c r="AX58" s="3"/>
      <c r="BB58" s="3"/>
    </row>
    <row r="59" spans="1:54" x14ac:dyDescent="0.35">
      <c r="B59" s="8"/>
      <c r="C59" s="57" t="s">
        <v>192</v>
      </c>
      <c r="D59" s="54"/>
      <c r="E59" s="6"/>
      <c r="F59" s="19"/>
      <c r="G59" s="24">
        <v>-1323.17</v>
      </c>
      <c r="H59" s="24">
        <v>-0.37</v>
      </c>
      <c r="I59" s="31"/>
      <c r="J59" s="31"/>
      <c r="K59" s="35"/>
    </row>
    <row r="60" spans="1:54" x14ac:dyDescent="0.35">
      <c r="C60" s="58" t="s">
        <v>175</v>
      </c>
      <c r="D60" s="54"/>
      <c r="E60" s="6"/>
      <c r="F60" s="19"/>
      <c r="G60" s="25">
        <v>-1323.17</v>
      </c>
      <c r="H60" s="25">
        <v>-0.37</v>
      </c>
      <c r="I60" s="31"/>
      <c r="J60" s="31"/>
      <c r="K60" s="35"/>
    </row>
    <row r="61" spans="1:54" x14ac:dyDescent="0.35">
      <c r="C61" s="57"/>
      <c r="D61" s="54"/>
      <c r="E61" s="6"/>
      <c r="F61" s="19"/>
      <c r="G61" s="24"/>
      <c r="H61" s="24"/>
      <c r="I61" s="31"/>
      <c r="J61" s="31"/>
      <c r="K61" s="35"/>
    </row>
    <row r="62" spans="1:54" x14ac:dyDescent="0.35">
      <c r="C62" s="60" t="s">
        <v>193</v>
      </c>
      <c r="D62" s="55"/>
      <c r="E62" s="5"/>
      <c r="F62" s="20"/>
      <c r="G62" s="26">
        <v>358222.66</v>
      </c>
      <c r="H62" s="26">
        <v>100</v>
      </c>
      <c r="I62" s="32"/>
      <c r="J62" s="32"/>
      <c r="K62" s="36"/>
    </row>
    <row r="65" spans="3:11" x14ac:dyDescent="0.35">
      <c r="C65" s="1" t="s">
        <v>194</v>
      </c>
    </row>
    <row r="66" spans="3:11" x14ac:dyDescent="0.35">
      <c r="C66" s="37" t="s">
        <v>195</v>
      </c>
      <c r="D66" s="37"/>
      <c r="E66" s="37"/>
      <c r="F66" s="37"/>
      <c r="G66" s="37"/>
      <c r="H66" s="37"/>
      <c r="I66" s="37"/>
      <c r="J66" s="37"/>
      <c r="K66" s="37"/>
    </row>
    <row r="67" spans="3:11" x14ac:dyDescent="0.35">
      <c r="C67" s="2" t="s">
        <v>196</v>
      </c>
    </row>
    <row r="68" spans="3:11" x14ac:dyDescent="0.35">
      <c r="C68" s="2" t="s">
        <v>197</v>
      </c>
    </row>
    <row r="69" spans="3:11" ht="30" customHeight="1" x14ac:dyDescent="0.35">
      <c r="C69" s="81" t="s">
        <v>198</v>
      </c>
      <c r="D69" s="82"/>
      <c r="E69" s="82"/>
      <c r="F69" s="82"/>
      <c r="G69" s="82"/>
      <c r="H69" s="82"/>
      <c r="I69" s="82"/>
      <c r="J69" s="82"/>
      <c r="K69" s="82"/>
    </row>
    <row r="70" spans="3:11" x14ac:dyDescent="0.35">
      <c r="C70" s="2" t="s">
        <v>199</v>
      </c>
    </row>
    <row r="72" spans="3:11" x14ac:dyDescent="0.35">
      <c r="C72" s="78" t="s">
        <v>5235</v>
      </c>
      <c r="E72" s="78" t="s">
        <v>5236</v>
      </c>
      <c r="F72" s="79"/>
    </row>
    <row r="73" spans="3:11" x14ac:dyDescent="0.35">
      <c r="E73" s="2" t="s">
        <v>5265</v>
      </c>
    </row>
  </sheetData>
  <mergeCells count="1">
    <mergeCell ref="C69:K69"/>
  </mergeCells>
  <hyperlinks>
    <hyperlink ref="J2" location="'Index'!A1" display="'Index'!A1" xr:uid="{32ED2B3E-27A1-4E87-8ABF-D0852C917A97}"/>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05F7E-D3E9-43E6-B964-D846454E9390}">
  <sheetPr codeName="Sheet135"/>
  <dimension ref="A1:IV101"/>
  <sheetViews>
    <sheetView showGridLines="0" zoomScale="90" zoomScaleNormal="90" workbookViewId="0">
      <pane ySplit="6" topLeftCell="A99"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2735</v>
      </c>
      <c r="J2" s="38" t="s">
        <v>4846</v>
      </c>
    </row>
    <row r="3" spans="1:54" ht="16" x14ac:dyDescent="0.4">
      <c r="C3" s="1" t="s">
        <v>28</v>
      </c>
      <c r="D3" s="21" t="s">
        <v>2736</v>
      </c>
      <c r="F3" s="73" t="s">
        <v>5168</v>
      </c>
      <c r="G3" s="13" t="s">
        <v>4758</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91547332</v>
      </c>
      <c r="G10" s="24">
        <v>1673942.97</v>
      </c>
      <c r="H10" s="24">
        <v>15.43</v>
      </c>
      <c r="I10" s="31"/>
      <c r="J10" s="31"/>
      <c r="K10" s="35"/>
    </row>
    <row r="11" spans="1:54" x14ac:dyDescent="0.35">
      <c r="B11" s="8" t="s">
        <v>44</v>
      </c>
      <c r="C11" s="57" t="s">
        <v>45</v>
      </c>
      <c r="D11" s="54" t="s">
        <v>46</v>
      </c>
      <c r="E11" s="6" t="s">
        <v>43</v>
      </c>
      <c r="F11" s="19">
        <v>86026260</v>
      </c>
      <c r="G11" s="24">
        <v>1159978.0900000001</v>
      </c>
      <c r="H11" s="24">
        <v>10.69</v>
      </c>
      <c r="I11" s="31"/>
      <c r="J11" s="31"/>
      <c r="K11" s="35"/>
    </row>
    <row r="12" spans="1:54" x14ac:dyDescent="0.35">
      <c r="B12" s="8" t="s">
        <v>75</v>
      </c>
      <c r="C12" s="57" t="s">
        <v>76</v>
      </c>
      <c r="D12" s="54" t="s">
        <v>77</v>
      </c>
      <c r="E12" s="6" t="s">
        <v>78</v>
      </c>
      <c r="F12" s="19">
        <v>81781255</v>
      </c>
      <c r="G12" s="24">
        <v>1042711</v>
      </c>
      <c r="H12" s="24">
        <v>9.61</v>
      </c>
      <c r="I12" s="31"/>
      <c r="J12" s="31"/>
      <c r="K12" s="35"/>
    </row>
    <row r="13" spans="1:54" x14ac:dyDescent="0.35">
      <c r="B13" s="8" t="s">
        <v>47</v>
      </c>
      <c r="C13" s="57" t="s">
        <v>48</v>
      </c>
      <c r="D13" s="54" t="s">
        <v>49</v>
      </c>
      <c r="E13" s="6" t="s">
        <v>50</v>
      </c>
      <c r="F13" s="19">
        <v>43161286</v>
      </c>
      <c r="G13" s="24">
        <v>677804.84</v>
      </c>
      <c r="H13" s="24">
        <v>6.25</v>
      </c>
      <c r="I13" s="31"/>
      <c r="J13" s="31"/>
      <c r="K13" s="35"/>
    </row>
    <row r="14" spans="1:54" x14ac:dyDescent="0.35">
      <c r="B14" s="8" t="s">
        <v>256</v>
      </c>
      <c r="C14" s="57" t="s">
        <v>257</v>
      </c>
      <c r="D14" s="54" t="s">
        <v>258</v>
      </c>
      <c r="E14" s="6" t="s">
        <v>252</v>
      </c>
      <c r="F14" s="19">
        <v>32392058</v>
      </c>
      <c r="G14" s="24">
        <v>560690.32999999996</v>
      </c>
      <c r="H14" s="24">
        <v>5.17</v>
      </c>
      <c r="I14" s="31"/>
      <c r="J14" s="31"/>
      <c r="K14" s="35"/>
    </row>
    <row r="15" spans="1:54" x14ac:dyDescent="0.35">
      <c r="B15" s="8" t="s">
        <v>51</v>
      </c>
      <c r="C15" s="57" t="s">
        <v>52</v>
      </c>
      <c r="D15" s="54" t="s">
        <v>53</v>
      </c>
      <c r="E15" s="6" t="s">
        <v>54</v>
      </c>
      <c r="F15" s="19">
        <v>14128192</v>
      </c>
      <c r="G15" s="24">
        <v>493215.18</v>
      </c>
      <c r="H15" s="24">
        <v>4.55</v>
      </c>
      <c r="I15" s="31"/>
      <c r="J15" s="31"/>
      <c r="K15" s="35"/>
    </row>
    <row r="16" spans="1:54" x14ac:dyDescent="0.35">
      <c r="B16" s="8" t="s">
        <v>384</v>
      </c>
      <c r="C16" s="57" t="s">
        <v>385</v>
      </c>
      <c r="D16" s="54" t="s">
        <v>386</v>
      </c>
      <c r="E16" s="6" t="s">
        <v>97</v>
      </c>
      <c r="F16" s="19">
        <v>111914124</v>
      </c>
      <c r="G16" s="24">
        <v>458624.08</v>
      </c>
      <c r="H16" s="24">
        <v>4.2300000000000004</v>
      </c>
      <c r="I16" s="31"/>
      <c r="J16" s="31"/>
      <c r="K16" s="35"/>
    </row>
    <row r="17" spans="2:11" x14ac:dyDescent="0.35">
      <c r="B17" s="8" t="s">
        <v>61</v>
      </c>
      <c r="C17" s="57" t="s">
        <v>62</v>
      </c>
      <c r="D17" s="54" t="s">
        <v>63</v>
      </c>
      <c r="E17" s="6" t="s">
        <v>50</v>
      </c>
      <c r="F17" s="19">
        <v>12244663</v>
      </c>
      <c r="G17" s="24">
        <v>441352.76</v>
      </c>
      <c r="H17" s="24">
        <v>4.07</v>
      </c>
      <c r="I17" s="31"/>
      <c r="J17" s="31"/>
      <c r="K17" s="35"/>
    </row>
    <row r="18" spans="2:11" x14ac:dyDescent="0.35">
      <c r="B18" s="8" t="s">
        <v>58</v>
      </c>
      <c r="C18" s="57" t="s">
        <v>59</v>
      </c>
      <c r="D18" s="54" t="s">
        <v>60</v>
      </c>
      <c r="E18" s="6" t="s">
        <v>43</v>
      </c>
      <c r="F18" s="19">
        <v>17782775</v>
      </c>
      <c r="G18" s="24">
        <v>386117.39</v>
      </c>
      <c r="H18" s="24">
        <v>3.56</v>
      </c>
      <c r="I18" s="31"/>
      <c r="J18" s="31"/>
      <c r="K18" s="35"/>
    </row>
    <row r="19" spans="2:11" x14ac:dyDescent="0.35">
      <c r="B19" s="8" t="s">
        <v>55</v>
      </c>
      <c r="C19" s="57" t="s">
        <v>56</v>
      </c>
      <c r="D19" s="54" t="s">
        <v>57</v>
      </c>
      <c r="E19" s="6" t="s">
        <v>43</v>
      </c>
      <c r="F19" s="19">
        <v>34430278</v>
      </c>
      <c r="G19" s="24">
        <v>379387.23</v>
      </c>
      <c r="H19" s="24">
        <v>3.5</v>
      </c>
      <c r="I19" s="31"/>
      <c r="J19" s="31"/>
      <c r="K19" s="35"/>
    </row>
    <row r="20" spans="2:11" x14ac:dyDescent="0.35">
      <c r="B20" s="8" t="s">
        <v>72</v>
      </c>
      <c r="C20" s="57" t="s">
        <v>73</v>
      </c>
      <c r="D20" s="54" t="s">
        <v>74</v>
      </c>
      <c r="E20" s="6" t="s">
        <v>43</v>
      </c>
      <c r="F20" s="19">
        <v>46383978</v>
      </c>
      <c r="G20" s="24">
        <v>357898.77</v>
      </c>
      <c r="H20" s="24">
        <v>3.3</v>
      </c>
      <c r="I20" s="31"/>
      <c r="J20" s="31"/>
      <c r="K20" s="35"/>
    </row>
    <row r="21" spans="2:11" x14ac:dyDescent="0.35">
      <c r="B21" s="8" t="s">
        <v>375</v>
      </c>
      <c r="C21" s="57" t="s">
        <v>376</v>
      </c>
      <c r="D21" s="54" t="s">
        <v>377</v>
      </c>
      <c r="E21" s="6" t="s">
        <v>71</v>
      </c>
      <c r="F21" s="19">
        <v>10671462</v>
      </c>
      <c r="G21" s="24">
        <v>284538.53000000003</v>
      </c>
      <c r="H21" s="24">
        <v>2.62</v>
      </c>
      <c r="I21" s="31"/>
      <c r="J21" s="31"/>
      <c r="K21" s="35"/>
    </row>
    <row r="22" spans="2:11" x14ac:dyDescent="0.35">
      <c r="B22" s="8" t="s">
        <v>527</v>
      </c>
      <c r="C22" s="57" t="s">
        <v>528</v>
      </c>
      <c r="D22" s="54" t="s">
        <v>529</v>
      </c>
      <c r="E22" s="6" t="s">
        <v>82</v>
      </c>
      <c r="F22" s="19">
        <v>3146784</v>
      </c>
      <c r="G22" s="24">
        <v>281597.83</v>
      </c>
      <c r="H22" s="24">
        <v>2.6</v>
      </c>
      <c r="I22" s="31"/>
      <c r="J22" s="31"/>
      <c r="K22" s="35"/>
    </row>
    <row r="23" spans="2:11" x14ac:dyDescent="0.35">
      <c r="B23" s="8" t="s">
        <v>94</v>
      </c>
      <c r="C23" s="57" t="s">
        <v>95</v>
      </c>
      <c r="D23" s="54" t="s">
        <v>96</v>
      </c>
      <c r="E23" s="6" t="s">
        <v>97</v>
      </c>
      <c r="F23" s="19">
        <v>10791599</v>
      </c>
      <c r="G23" s="24">
        <v>243819.99</v>
      </c>
      <c r="H23" s="24">
        <v>2.25</v>
      </c>
      <c r="I23" s="31"/>
      <c r="J23" s="31"/>
      <c r="K23" s="35"/>
    </row>
    <row r="24" spans="2:11" x14ac:dyDescent="0.35">
      <c r="B24" s="8" t="s">
        <v>452</v>
      </c>
      <c r="C24" s="57" t="s">
        <v>453</v>
      </c>
      <c r="D24" s="54" t="s">
        <v>454</v>
      </c>
      <c r="E24" s="6" t="s">
        <v>93</v>
      </c>
      <c r="F24" s="19">
        <v>13049763</v>
      </c>
      <c r="G24" s="24">
        <v>226472.11</v>
      </c>
      <c r="H24" s="24">
        <v>2.09</v>
      </c>
      <c r="I24" s="31"/>
      <c r="J24" s="31"/>
      <c r="K24" s="35"/>
    </row>
    <row r="25" spans="2:11" x14ac:dyDescent="0.35">
      <c r="B25" s="8" t="s">
        <v>546</v>
      </c>
      <c r="C25" s="57" t="s">
        <v>547</v>
      </c>
      <c r="D25" s="54" t="s">
        <v>548</v>
      </c>
      <c r="E25" s="6" t="s">
        <v>123</v>
      </c>
      <c r="F25" s="19">
        <v>57428620</v>
      </c>
      <c r="G25" s="24">
        <v>205393.46</v>
      </c>
      <c r="H25" s="24">
        <v>1.89</v>
      </c>
      <c r="I25" s="31"/>
      <c r="J25" s="31"/>
      <c r="K25" s="35"/>
    </row>
    <row r="26" spans="2:11" x14ac:dyDescent="0.35">
      <c r="B26" s="8" t="s">
        <v>987</v>
      </c>
      <c r="C26" s="57" t="s">
        <v>988</v>
      </c>
      <c r="D26" s="54" t="s">
        <v>989</v>
      </c>
      <c r="E26" s="6" t="s">
        <v>50</v>
      </c>
      <c r="F26" s="19">
        <v>12791770</v>
      </c>
      <c r="G26" s="24">
        <v>203510.66</v>
      </c>
      <c r="H26" s="24">
        <v>1.88</v>
      </c>
      <c r="I26" s="31"/>
      <c r="J26" s="31"/>
      <c r="K26" s="35"/>
    </row>
    <row r="27" spans="2:11" x14ac:dyDescent="0.35">
      <c r="B27" s="8" t="s">
        <v>68</v>
      </c>
      <c r="C27" s="57" t="s">
        <v>69</v>
      </c>
      <c r="D27" s="54" t="s">
        <v>70</v>
      </c>
      <c r="E27" s="6" t="s">
        <v>71</v>
      </c>
      <c r="F27" s="19">
        <v>1596047</v>
      </c>
      <c r="G27" s="24">
        <v>183887.76</v>
      </c>
      <c r="H27" s="24">
        <v>1.7</v>
      </c>
      <c r="I27" s="31"/>
      <c r="J27" s="31"/>
      <c r="K27" s="35"/>
    </row>
    <row r="28" spans="2:11" x14ac:dyDescent="0.35">
      <c r="B28" s="8" t="s">
        <v>390</v>
      </c>
      <c r="C28" s="57" t="s">
        <v>391</v>
      </c>
      <c r="D28" s="54" t="s">
        <v>392</v>
      </c>
      <c r="E28" s="6" t="s">
        <v>71</v>
      </c>
      <c r="F28" s="19">
        <v>25361369</v>
      </c>
      <c r="G28" s="24">
        <v>170948.31</v>
      </c>
      <c r="H28" s="24">
        <v>1.58</v>
      </c>
      <c r="I28" s="31"/>
      <c r="J28" s="31"/>
      <c r="K28" s="35"/>
    </row>
    <row r="29" spans="2:11" x14ac:dyDescent="0.35">
      <c r="B29" s="8" t="s">
        <v>881</v>
      </c>
      <c r="C29" s="57" t="s">
        <v>882</v>
      </c>
      <c r="D29" s="54" t="s">
        <v>883</v>
      </c>
      <c r="E29" s="6" t="s">
        <v>127</v>
      </c>
      <c r="F29" s="19">
        <v>83981860</v>
      </c>
      <c r="G29" s="24">
        <v>169223.45</v>
      </c>
      <c r="H29" s="24">
        <v>1.56</v>
      </c>
      <c r="I29" s="31"/>
      <c r="J29" s="31"/>
      <c r="K29" s="35"/>
    </row>
    <row r="30" spans="2:11" x14ac:dyDescent="0.35">
      <c r="B30" s="8" t="s">
        <v>120</v>
      </c>
      <c r="C30" s="57" t="s">
        <v>121</v>
      </c>
      <c r="D30" s="54" t="s">
        <v>122</v>
      </c>
      <c r="E30" s="6" t="s">
        <v>123</v>
      </c>
      <c r="F30" s="19">
        <v>55082920</v>
      </c>
      <c r="G30" s="24">
        <v>159988.34</v>
      </c>
      <c r="H30" s="24">
        <v>1.47</v>
      </c>
      <c r="I30" s="31"/>
      <c r="J30" s="31"/>
      <c r="K30" s="35"/>
    </row>
    <row r="31" spans="2:11" x14ac:dyDescent="0.35">
      <c r="B31" s="8" t="s">
        <v>64</v>
      </c>
      <c r="C31" s="57" t="s">
        <v>65</v>
      </c>
      <c r="D31" s="54" t="s">
        <v>66</v>
      </c>
      <c r="E31" s="6" t="s">
        <v>67</v>
      </c>
      <c r="F31" s="19">
        <v>1389056</v>
      </c>
      <c r="G31" s="24">
        <v>159803.95000000001</v>
      </c>
      <c r="H31" s="24">
        <v>1.47</v>
      </c>
      <c r="I31" s="31"/>
      <c r="J31" s="31"/>
      <c r="K31" s="35"/>
    </row>
    <row r="32" spans="2:11" x14ac:dyDescent="0.35">
      <c r="B32" s="8" t="s">
        <v>300</v>
      </c>
      <c r="C32" s="57" t="s">
        <v>301</v>
      </c>
      <c r="D32" s="54" t="s">
        <v>302</v>
      </c>
      <c r="E32" s="6" t="s">
        <v>200</v>
      </c>
      <c r="F32" s="19">
        <v>99583661</v>
      </c>
      <c r="G32" s="24">
        <v>153607.79999999999</v>
      </c>
      <c r="H32" s="24">
        <v>1.42</v>
      </c>
      <c r="I32" s="31"/>
      <c r="J32" s="31"/>
      <c r="K32" s="35"/>
    </row>
    <row r="33" spans="2:11" x14ac:dyDescent="0.35">
      <c r="B33" s="8" t="s">
        <v>851</v>
      </c>
      <c r="C33" s="57" t="s">
        <v>852</v>
      </c>
      <c r="D33" s="54" t="s">
        <v>853</v>
      </c>
      <c r="E33" s="6" t="s">
        <v>160</v>
      </c>
      <c r="F33" s="19">
        <v>4936003</v>
      </c>
      <c r="G33" s="24">
        <v>151229.26</v>
      </c>
      <c r="H33" s="24">
        <v>1.39</v>
      </c>
      <c r="I33" s="31"/>
      <c r="J33" s="31"/>
      <c r="K33" s="35"/>
    </row>
    <row r="34" spans="2:11" x14ac:dyDescent="0.35">
      <c r="B34" s="8" t="s">
        <v>1094</v>
      </c>
      <c r="C34" s="57" t="s">
        <v>1095</v>
      </c>
      <c r="D34" s="54" t="s">
        <v>1096</v>
      </c>
      <c r="E34" s="6" t="s">
        <v>82</v>
      </c>
      <c r="F34" s="19">
        <v>6561485</v>
      </c>
      <c r="G34" s="24">
        <v>131620.10999999999</v>
      </c>
      <c r="H34" s="24">
        <v>1.21</v>
      </c>
      <c r="I34" s="31"/>
      <c r="J34" s="31"/>
      <c r="K34" s="35"/>
    </row>
    <row r="35" spans="2:11" x14ac:dyDescent="0.35">
      <c r="B35" s="8" t="s">
        <v>1101</v>
      </c>
      <c r="C35" s="57" t="s">
        <v>1102</v>
      </c>
      <c r="D35" s="54" t="s">
        <v>1103</v>
      </c>
      <c r="E35" s="6" t="s">
        <v>160</v>
      </c>
      <c r="F35" s="19">
        <v>5448986</v>
      </c>
      <c r="G35" s="24">
        <v>127380.95</v>
      </c>
      <c r="H35" s="24">
        <v>1.17</v>
      </c>
      <c r="I35" s="31"/>
      <c r="J35" s="31"/>
      <c r="K35" s="35"/>
    </row>
    <row r="36" spans="2:11" x14ac:dyDescent="0.35">
      <c r="B36" s="8" t="s">
        <v>393</v>
      </c>
      <c r="C36" s="57" t="s">
        <v>394</v>
      </c>
      <c r="D36" s="54" t="s">
        <v>395</v>
      </c>
      <c r="E36" s="6" t="s">
        <v>50</v>
      </c>
      <c r="F36" s="19">
        <v>7690117</v>
      </c>
      <c r="G36" s="24">
        <v>109045.86</v>
      </c>
      <c r="H36" s="24">
        <v>1.01</v>
      </c>
      <c r="I36" s="31"/>
      <c r="J36" s="31"/>
      <c r="K36" s="35"/>
    </row>
    <row r="37" spans="2:11" x14ac:dyDescent="0.35">
      <c r="B37" s="8" t="s">
        <v>539</v>
      </c>
      <c r="C37" s="57" t="s">
        <v>540</v>
      </c>
      <c r="D37" s="54" t="s">
        <v>541</v>
      </c>
      <c r="E37" s="6" t="s">
        <v>542</v>
      </c>
      <c r="F37" s="19">
        <v>8877085</v>
      </c>
      <c r="G37" s="24">
        <v>104931.58</v>
      </c>
      <c r="H37" s="24">
        <v>0.97</v>
      </c>
      <c r="I37" s="31"/>
      <c r="J37" s="31"/>
      <c r="K37" s="35"/>
    </row>
    <row r="38" spans="2:11" x14ac:dyDescent="0.35">
      <c r="B38" s="8" t="s">
        <v>513</v>
      </c>
      <c r="C38" s="57" t="s">
        <v>514</v>
      </c>
      <c r="D38" s="54" t="s">
        <v>515</v>
      </c>
      <c r="E38" s="6" t="s">
        <v>309</v>
      </c>
      <c r="F38" s="19">
        <v>4311803</v>
      </c>
      <c r="G38" s="24">
        <v>97060.84</v>
      </c>
      <c r="H38" s="24">
        <v>0.89</v>
      </c>
      <c r="I38" s="31"/>
      <c r="J38" s="31"/>
      <c r="K38" s="35"/>
    </row>
    <row r="39" spans="2:11" x14ac:dyDescent="0.35">
      <c r="B39" s="8" t="s">
        <v>999</v>
      </c>
      <c r="C39" s="57" t="s">
        <v>1000</v>
      </c>
      <c r="D39" s="54" t="s">
        <v>1001</v>
      </c>
      <c r="E39" s="6" t="s">
        <v>43</v>
      </c>
      <c r="F39" s="19">
        <v>7909639</v>
      </c>
      <c r="G39" s="24">
        <v>51377.06</v>
      </c>
      <c r="H39" s="24">
        <v>0.47</v>
      </c>
      <c r="I39" s="31"/>
      <c r="J39" s="31"/>
      <c r="K39" s="35"/>
    </row>
    <row r="40" spans="2:11" x14ac:dyDescent="0.35">
      <c r="C40" s="58" t="s">
        <v>175</v>
      </c>
      <c r="D40" s="54"/>
      <c r="E40" s="6"/>
      <c r="F40" s="19"/>
      <c r="G40" s="25">
        <v>10847160.49</v>
      </c>
      <c r="H40" s="25">
        <v>100</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4</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7</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8</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9</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10</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11</v>
      </c>
      <c r="D58" s="54"/>
      <c r="E58" s="6"/>
      <c r="F58" s="19"/>
      <c r="G58" s="24"/>
      <c r="H58" s="24"/>
      <c r="I58" s="31"/>
      <c r="J58" s="31"/>
      <c r="K58" s="35"/>
    </row>
    <row r="59" spans="3:11" x14ac:dyDescent="0.35">
      <c r="C59" s="57"/>
      <c r="D59" s="54"/>
      <c r="E59" s="6"/>
      <c r="F59" s="19"/>
      <c r="G59" s="24"/>
      <c r="H59" s="24"/>
      <c r="I59" s="31"/>
      <c r="J59" s="31"/>
      <c r="K59" s="35"/>
    </row>
    <row r="60" spans="3:11" x14ac:dyDescent="0.35">
      <c r="C60" s="58" t="s">
        <v>13</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14</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15</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16</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17</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18</v>
      </c>
      <c r="D70" s="54"/>
      <c r="E70" s="6"/>
      <c r="F70" s="19"/>
      <c r="G70" s="24"/>
      <c r="H70" s="24"/>
      <c r="I70" s="31"/>
      <c r="J70" s="31"/>
      <c r="K70" s="35"/>
    </row>
    <row r="71" spans="1:11" x14ac:dyDescent="0.35">
      <c r="A71" s="28"/>
      <c r="B71" s="28"/>
      <c r="C71" s="58" t="s">
        <v>19</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20</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21</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22</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24</v>
      </c>
      <c r="D81" s="54"/>
      <c r="E81" s="6"/>
      <c r="F81" s="19"/>
      <c r="G81" s="24"/>
      <c r="H81" s="24"/>
      <c r="I81" s="31"/>
      <c r="J81" s="31"/>
      <c r="K81" s="35"/>
    </row>
    <row r="82" spans="1:54" x14ac:dyDescent="0.35">
      <c r="B82" s="8" t="s">
        <v>190</v>
      </c>
      <c r="C82" s="57" t="s">
        <v>191</v>
      </c>
      <c r="D82" s="54"/>
      <c r="E82" s="6"/>
      <c r="F82" s="19"/>
      <c r="G82" s="24">
        <v>31493.45</v>
      </c>
      <c r="H82" s="24">
        <v>0.28999999999999998</v>
      </c>
      <c r="I82" s="31"/>
      <c r="J82" s="31"/>
      <c r="K82" s="35"/>
    </row>
    <row r="83" spans="1:54" x14ac:dyDescent="0.35">
      <c r="C83" s="58" t="s">
        <v>175</v>
      </c>
      <c r="D83" s="54"/>
      <c r="E83" s="6"/>
      <c r="F83" s="19"/>
      <c r="G83" s="25">
        <v>31493.45</v>
      </c>
      <c r="H83" s="25">
        <v>0.28999999999999998</v>
      </c>
      <c r="I83" s="31"/>
      <c r="J83" s="31"/>
      <c r="K83" s="35"/>
    </row>
    <row r="84" spans="1:54" x14ac:dyDescent="0.35">
      <c r="C84" s="57"/>
      <c r="D84" s="54"/>
      <c r="E84" s="6"/>
      <c r="F84" s="19"/>
      <c r="G84" s="24"/>
      <c r="H84" s="24"/>
      <c r="I84" s="31"/>
      <c r="J84" s="31"/>
      <c r="K84" s="35"/>
    </row>
    <row r="85" spans="1:54" x14ac:dyDescent="0.35">
      <c r="A85" s="10"/>
      <c r="B85" s="28"/>
      <c r="C85" s="58" t="s">
        <v>25</v>
      </c>
      <c r="D85" s="54"/>
      <c r="E85" s="6"/>
      <c r="F85" s="19"/>
      <c r="G85" s="24"/>
      <c r="H85" s="24"/>
      <c r="I85" s="31"/>
      <c r="J85" s="31"/>
      <c r="K85" s="35"/>
    </row>
    <row r="86" spans="1:54" s="2" customFormat="1" ht="13.5" x14ac:dyDescent="0.35">
      <c r="A86" s="28"/>
      <c r="B86" s="28"/>
      <c r="C86" s="57" t="s">
        <v>5122</v>
      </c>
      <c r="D86" s="54"/>
      <c r="E86" s="6"/>
      <c r="F86" s="19"/>
      <c r="G86" s="24" t="s">
        <v>2</v>
      </c>
      <c r="H86" s="24" t="s">
        <v>2</v>
      </c>
      <c r="I86" s="31"/>
      <c r="J86" s="31"/>
      <c r="K86" s="35"/>
      <c r="L86" s="3"/>
      <c r="AI86" s="3"/>
      <c r="AV86" s="3"/>
      <c r="AX86" s="3"/>
      <c r="BB86" s="3"/>
    </row>
    <row r="87" spans="1:54" x14ac:dyDescent="0.35">
      <c r="B87" s="8"/>
      <c r="C87" s="57" t="s">
        <v>192</v>
      </c>
      <c r="D87" s="54"/>
      <c r="E87" s="6"/>
      <c r="F87" s="19"/>
      <c r="G87" s="24">
        <v>-31440.11</v>
      </c>
      <c r="H87" s="24">
        <v>-0.28999999999999998</v>
      </c>
      <c r="I87" s="31"/>
      <c r="J87" s="31"/>
      <c r="K87" s="35"/>
    </row>
    <row r="88" spans="1:54" x14ac:dyDescent="0.35">
      <c r="C88" s="58" t="s">
        <v>175</v>
      </c>
      <c r="D88" s="54"/>
      <c r="E88" s="6"/>
      <c r="F88" s="19"/>
      <c r="G88" s="25">
        <v>-31440.11</v>
      </c>
      <c r="H88" s="25">
        <v>-0.28999999999999998</v>
      </c>
      <c r="I88" s="31"/>
      <c r="J88" s="31"/>
      <c r="K88" s="35"/>
    </row>
    <row r="89" spans="1:54" x14ac:dyDescent="0.35">
      <c r="C89" s="57"/>
      <c r="D89" s="54"/>
      <c r="E89" s="6"/>
      <c r="F89" s="19"/>
      <c r="G89" s="24"/>
      <c r="H89" s="24"/>
      <c r="I89" s="31"/>
      <c r="J89" s="31"/>
      <c r="K89" s="35"/>
    </row>
    <row r="90" spans="1:54" x14ac:dyDescent="0.35">
      <c r="C90" s="60" t="s">
        <v>193</v>
      </c>
      <c r="D90" s="55"/>
      <c r="E90" s="5"/>
      <c r="F90" s="20"/>
      <c r="G90" s="26">
        <v>10847213.83</v>
      </c>
      <c r="H90" s="26">
        <v>100</v>
      </c>
      <c r="I90" s="32"/>
      <c r="J90" s="32"/>
      <c r="K90" s="36"/>
    </row>
    <row r="93" spans="1:54" x14ac:dyDescent="0.35">
      <c r="C93" s="1" t="s">
        <v>194</v>
      </c>
    </row>
    <row r="94" spans="1:54" x14ac:dyDescent="0.35">
      <c r="C94" s="37" t="s">
        <v>195</v>
      </c>
      <c r="D94" s="37"/>
      <c r="E94" s="37"/>
      <c r="F94" s="37"/>
      <c r="G94" s="37"/>
      <c r="H94" s="37"/>
      <c r="I94" s="37"/>
      <c r="J94" s="37"/>
      <c r="K94" s="37"/>
    </row>
    <row r="95" spans="1:54" x14ac:dyDescent="0.35">
      <c r="C95" s="2" t="s">
        <v>196</v>
      </c>
    </row>
    <row r="96" spans="1:54" x14ac:dyDescent="0.35">
      <c r="C96" s="2" t="s">
        <v>197</v>
      </c>
    </row>
    <row r="97" spans="3:11" ht="30" customHeight="1" x14ac:dyDescent="0.35">
      <c r="C97" s="81" t="s">
        <v>198</v>
      </c>
      <c r="D97" s="82"/>
      <c r="E97" s="82"/>
      <c r="F97" s="82"/>
      <c r="G97" s="82"/>
      <c r="H97" s="82"/>
      <c r="I97" s="82"/>
      <c r="J97" s="82"/>
      <c r="K97" s="82"/>
    </row>
    <row r="98" spans="3:11" x14ac:dyDescent="0.35">
      <c r="C98" s="2" t="s">
        <v>199</v>
      </c>
    </row>
    <row r="100" spans="3:11" x14ac:dyDescent="0.35">
      <c r="C100" s="78" t="s">
        <v>5235</v>
      </c>
      <c r="E100" s="78" t="s">
        <v>5236</v>
      </c>
      <c r="F100" s="79"/>
    </row>
    <row r="101" spans="3:11" x14ac:dyDescent="0.35">
      <c r="E101" s="2" t="s">
        <v>5267</v>
      </c>
    </row>
  </sheetData>
  <mergeCells count="1">
    <mergeCell ref="C97:K97"/>
  </mergeCells>
  <hyperlinks>
    <hyperlink ref="J2" location="'Index'!A1" display="'Index'!A1" xr:uid="{11949493-F3BC-4E2E-B4AB-7FC7E19C13D1}"/>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F56EA-C0C5-4DC1-9F6E-0CB0AC6525C4}">
  <sheetPr codeName="Sheet136"/>
  <dimension ref="A1:IV139"/>
  <sheetViews>
    <sheetView showGridLines="0" zoomScale="90" zoomScaleNormal="90" workbookViewId="0">
      <pane ySplit="6" topLeftCell="A135"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2737</v>
      </c>
      <c r="J2" s="38" t="s">
        <v>4846</v>
      </c>
    </row>
    <row r="3" spans="1:54" ht="16" x14ac:dyDescent="0.4">
      <c r="C3" s="1" t="s">
        <v>28</v>
      </c>
      <c r="D3" s="21" t="s">
        <v>2738</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817</v>
      </c>
      <c r="C10" s="57" t="s">
        <v>818</v>
      </c>
      <c r="D10" s="54" t="s">
        <v>819</v>
      </c>
      <c r="E10" s="6" t="s">
        <v>820</v>
      </c>
      <c r="F10" s="19">
        <v>3300000</v>
      </c>
      <c r="G10" s="24">
        <v>94949.25</v>
      </c>
      <c r="H10" s="24">
        <v>3.08</v>
      </c>
      <c r="I10" s="31"/>
      <c r="J10" s="31"/>
      <c r="K10" s="35"/>
    </row>
    <row r="11" spans="1:54" x14ac:dyDescent="0.35">
      <c r="B11" s="8" t="s">
        <v>833</v>
      </c>
      <c r="C11" s="57" t="s">
        <v>834</v>
      </c>
      <c r="D11" s="54" t="s">
        <v>835</v>
      </c>
      <c r="E11" s="6" t="s">
        <v>135</v>
      </c>
      <c r="F11" s="19">
        <v>9716991</v>
      </c>
      <c r="G11" s="24">
        <v>79625.88</v>
      </c>
      <c r="H11" s="24">
        <v>2.58</v>
      </c>
      <c r="I11" s="31"/>
      <c r="J11" s="31"/>
      <c r="K11" s="35"/>
    </row>
    <row r="12" spans="1:54" x14ac:dyDescent="0.35">
      <c r="B12" s="8" t="s">
        <v>936</v>
      </c>
      <c r="C12" s="57" t="s">
        <v>937</v>
      </c>
      <c r="D12" s="54" t="s">
        <v>938</v>
      </c>
      <c r="E12" s="6" t="s">
        <v>152</v>
      </c>
      <c r="F12" s="19">
        <v>12323990</v>
      </c>
      <c r="G12" s="24">
        <v>78824.240000000005</v>
      </c>
      <c r="H12" s="24">
        <v>2.56</v>
      </c>
      <c r="I12" s="31"/>
      <c r="J12" s="31"/>
      <c r="K12" s="35"/>
    </row>
    <row r="13" spans="1:54" x14ac:dyDescent="0.35">
      <c r="B13" s="8" t="s">
        <v>2739</v>
      </c>
      <c r="C13" s="57" t="s">
        <v>2189</v>
      </c>
      <c r="D13" s="54" t="s">
        <v>2740</v>
      </c>
      <c r="E13" s="6" t="s">
        <v>82</v>
      </c>
      <c r="F13" s="19">
        <v>89318180</v>
      </c>
      <c r="G13" s="24">
        <v>78814.36</v>
      </c>
      <c r="H13" s="24">
        <v>2.56</v>
      </c>
      <c r="I13" s="31"/>
      <c r="J13" s="31"/>
      <c r="K13" s="35"/>
    </row>
    <row r="14" spans="1:54" x14ac:dyDescent="0.35">
      <c r="B14" s="8" t="s">
        <v>2166</v>
      </c>
      <c r="C14" s="57" t="s">
        <v>2167</v>
      </c>
      <c r="D14" s="54" t="s">
        <v>2168</v>
      </c>
      <c r="E14" s="6" t="s">
        <v>54</v>
      </c>
      <c r="F14" s="19">
        <v>7900000</v>
      </c>
      <c r="G14" s="24">
        <v>76985.5</v>
      </c>
      <c r="H14" s="24">
        <v>2.5</v>
      </c>
      <c r="I14" s="31"/>
      <c r="J14" s="31"/>
      <c r="K14" s="35"/>
    </row>
    <row r="15" spans="1:54" x14ac:dyDescent="0.35">
      <c r="B15" s="8" t="s">
        <v>1042</v>
      </c>
      <c r="C15" s="57" t="s">
        <v>1043</v>
      </c>
      <c r="D15" s="54" t="s">
        <v>1044</v>
      </c>
      <c r="E15" s="6" t="s">
        <v>309</v>
      </c>
      <c r="F15" s="19">
        <v>9324049</v>
      </c>
      <c r="G15" s="24">
        <v>73249.73</v>
      </c>
      <c r="H15" s="24">
        <v>2.38</v>
      </c>
      <c r="I15" s="31"/>
      <c r="J15" s="31"/>
      <c r="K15" s="35"/>
    </row>
    <row r="16" spans="1:54" x14ac:dyDescent="0.35">
      <c r="B16" s="8" t="s">
        <v>262</v>
      </c>
      <c r="C16" s="57" t="s">
        <v>263</v>
      </c>
      <c r="D16" s="54" t="s">
        <v>264</v>
      </c>
      <c r="E16" s="6" t="s">
        <v>160</v>
      </c>
      <c r="F16" s="19">
        <v>3300000</v>
      </c>
      <c r="G16" s="24">
        <v>70501.2</v>
      </c>
      <c r="H16" s="24">
        <v>2.29</v>
      </c>
      <c r="I16" s="31"/>
      <c r="J16" s="31"/>
      <c r="K16" s="35"/>
    </row>
    <row r="17" spans="2:11" x14ac:dyDescent="0.35">
      <c r="B17" s="8" t="s">
        <v>1018</v>
      </c>
      <c r="C17" s="57" t="s">
        <v>1019</v>
      </c>
      <c r="D17" s="54" t="s">
        <v>1020</v>
      </c>
      <c r="E17" s="6" t="s">
        <v>111</v>
      </c>
      <c r="F17" s="19">
        <v>7700000</v>
      </c>
      <c r="G17" s="24">
        <v>69800.5</v>
      </c>
      <c r="H17" s="24">
        <v>2.2599999999999998</v>
      </c>
      <c r="I17" s="31"/>
      <c r="J17" s="31"/>
      <c r="K17" s="35"/>
    </row>
    <row r="18" spans="2:11" x14ac:dyDescent="0.35">
      <c r="B18" s="8" t="s">
        <v>2741</v>
      </c>
      <c r="C18" s="57" t="s">
        <v>2742</v>
      </c>
      <c r="D18" s="54" t="s">
        <v>2743</v>
      </c>
      <c r="E18" s="6" t="s">
        <v>880</v>
      </c>
      <c r="F18" s="19">
        <v>15000000</v>
      </c>
      <c r="G18" s="24">
        <v>69217.5</v>
      </c>
      <c r="H18" s="24">
        <v>2.25</v>
      </c>
      <c r="I18" s="31"/>
      <c r="J18" s="31"/>
      <c r="K18" s="35"/>
    </row>
    <row r="19" spans="2:11" x14ac:dyDescent="0.35">
      <c r="B19" s="8" t="s">
        <v>284</v>
      </c>
      <c r="C19" s="57" t="s">
        <v>285</v>
      </c>
      <c r="D19" s="54" t="s">
        <v>286</v>
      </c>
      <c r="E19" s="6" t="s">
        <v>82</v>
      </c>
      <c r="F19" s="19">
        <v>3928227</v>
      </c>
      <c r="G19" s="24">
        <v>68800.929999999993</v>
      </c>
      <c r="H19" s="24">
        <v>2.23</v>
      </c>
      <c r="I19" s="31"/>
      <c r="J19" s="31"/>
      <c r="K19" s="35"/>
    </row>
    <row r="20" spans="2:11" x14ac:dyDescent="0.35">
      <c r="B20" s="8" t="s">
        <v>2150</v>
      </c>
      <c r="C20" s="57" t="s">
        <v>2151</v>
      </c>
      <c r="D20" s="54" t="s">
        <v>2152</v>
      </c>
      <c r="E20" s="6" t="s">
        <v>43</v>
      </c>
      <c r="F20" s="19">
        <v>41665000</v>
      </c>
      <c r="G20" s="24">
        <v>65489.05</v>
      </c>
      <c r="H20" s="24">
        <v>2.12</v>
      </c>
      <c r="I20" s="31"/>
      <c r="J20" s="31"/>
      <c r="K20" s="35"/>
    </row>
    <row r="21" spans="2:11" x14ac:dyDescent="0.35">
      <c r="B21" s="8" t="s">
        <v>357</v>
      </c>
      <c r="C21" s="57" t="s">
        <v>358</v>
      </c>
      <c r="D21" s="54" t="s">
        <v>359</v>
      </c>
      <c r="E21" s="6" t="s">
        <v>131</v>
      </c>
      <c r="F21" s="19">
        <v>34595699</v>
      </c>
      <c r="G21" s="24">
        <v>62248.04</v>
      </c>
      <c r="H21" s="24">
        <v>2.02</v>
      </c>
      <c r="I21" s="31"/>
      <c r="J21" s="31"/>
      <c r="K21" s="35"/>
    </row>
    <row r="22" spans="2:11" x14ac:dyDescent="0.35">
      <c r="B22" s="8" t="s">
        <v>854</v>
      </c>
      <c r="C22" s="57" t="s">
        <v>855</v>
      </c>
      <c r="D22" s="54" t="s">
        <v>856</v>
      </c>
      <c r="E22" s="6" t="s">
        <v>160</v>
      </c>
      <c r="F22" s="19">
        <v>17000000</v>
      </c>
      <c r="G22" s="24">
        <v>60443.5</v>
      </c>
      <c r="H22" s="24">
        <v>1.96</v>
      </c>
      <c r="I22" s="31"/>
      <c r="J22" s="31"/>
      <c r="K22" s="35"/>
    </row>
    <row r="23" spans="2:11" x14ac:dyDescent="0.35">
      <c r="B23" s="8" t="s">
        <v>1819</v>
      </c>
      <c r="C23" s="57" t="s">
        <v>1820</v>
      </c>
      <c r="D23" s="54" t="s">
        <v>1821</v>
      </c>
      <c r="E23" s="6" t="s">
        <v>490</v>
      </c>
      <c r="F23" s="19">
        <v>11000000</v>
      </c>
      <c r="G23" s="24">
        <v>60225</v>
      </c>
      <c r="H23" s="24">
        <v>1.95</v>
      </c>
      <c r="I23" s="31"/>
      <c r="J23" s="31"/>
      <c r="K23" s="35"/>
    </row>
    <row r="24" spans="2:11" x14ac:dyDescent="0.35">
      <c r="B24" s="8" t="s">
        <v>2744</v>
      </c>
      <c r="C24" s="57" t="s">
        <v>2745</v>
      </c>
      <c r="D24" s="54" t="s">
        <v>2746</v>
      </c>
      <c r="E24" s="6" t="s">
        <v>319</v>
      </c>
      <c r="F24" s="19">
        <v>5158452</v>
      </c>
      <c r="G24" s="24">
        <v>57578.64</v>
      </c>
      <c r="H24" s="24">
        <v>1.87</v>
      </c>
      <c r="I24" s="31"/>
      <c r="J24" s="31"/>
      <c r="K24" s="35"/>
    </row>
    <row r="25" spans="2:11" x14ac:dyDescent="0.35">
      <c r="B25" s="8" t="s">
        <v>1825</v>
      </c>
      <c r="C25" s="57" t="s">
        <v>1826</v>
      </c>
      <c r="D25" s="54" t="s">
        <v>1827</v>
      </c>
      <c r="E25" s="6" t="s">
        <v>82</v>
      </c>
      <c r="F25" s="19">
        <v>19532794</v>
      </c>
      <c r="G25" s="24">
        <v>57572.91</v>
      </c>
      <c r="H25" s="24">
        <v>1.87</v>
      </c>
      <c r="I25" s="31"/>
      <c r="J25" s="31"/>
      <c r="K25" s="35"/>
    </row>
    <row r="26" spans="2:11" x14ac:dyDescent="0.35">
      <c r="B26" s="8" t="s">
        <v>2747</v>
      </c>
      <c r="C26" s="57" t="s">
        <v>2748</v>
      </c>
      <c r="D26" s="54" t="s">
        <v>2749</v>
      </c>
      <c r="E26" s="6" t="s">
        <v>119</v>
      </c>
      <c r="F26" s="19">
        <v>9855433</v>
      </c>
      <c r="G26" s="24">
        <v>55545.22</v>
      </c>
      <c r="H26" s="24">
        <v>1.8</v>
      </c>
      <c r="I26" s="31"/>
      <c r="J26" s="31"/>
      <c r="K26" s="35"/>
    </row>
    <row r="27" spans="2:11" x14ac:dyDescent="0.35">
      <c r="B27" s="8" t="s">
        <v>2750</v>
      </c>
      <c r="C27" s="57" t="s">
        <v>2751</v>
      </c>
      <c r="D27" s="54" t="s">
        <v>2752</v>
      </c>
      <c r="E27" s="6" t="s">
        <v>131</v>
      </c>
      <c r="F27" s="19">
        <v>2132686</v>
      </c>
      <c r="G27" s="24">
        <v>55255.76</v>
      </c>
      <c r="H27" s="24">
        <v>1.79</v>
      </c>
      <c r="I27" s="31"/>
      <c r="J27" s="31"/>
      <c r="K27" s="35"/>
    </row>
    <row r="28" spans="2:11" x14ac:dyDescent="0.35">
      <c r="B28" s="8" t="s">
        <v>1036</v>
      </c>
      <c r="C28" s="57" t="s">
        <v>1037</v>
      </c>
      <c r="D28" s="54" t="s">
        <v>1038</v>
      </c>
      <c r="E28" s="6" t="s">
        <v>131</v>
      </c>
      <c r="F28" s="19">
        <v>4939842</v>
      </c>
      <c r="G28" s="24">
        <v>50097.41</v>
      </c>
      <c r="H28" s="24">
        <v>1.63</v>
      </c>
      <c r="I28" s="31"/>
      <c r="J28" s="31"/>
      <c r="K28" s="35"/>
    </row>
    <row r="29" spans="2:11" x14ac:dyDescent="0.35">
      <c r="B29" s="8" t="s">
        <v>552</v>
      </c>
      <c r="C29" s="57" t="s">
        <v>553</v>
      </c>
      <c r="D29" s="54" t="s">
        <v>554</v>
      </c>
      <c r="E29" s="6" t="s">
        <v>135</v>
      </c>
      <c r="F29" s="19">
        <v>7000000</v>
      </c>
      <c r="G29" s="24">
        <v>48986</v>
      </c>
      <c r="H29" s="24">
        <v>1.59</v>
      </c>
      <c r="I29" s="31"/>
      <c r="J29" s="31"/>
      <c r="K29" s="35"/>
    </row>
    <row r="30" spans="2:11" x14ac:dyDescent="0.35">
      <c r="B30" s="8" t="s">
        <v>2753</v>
      </c>
      <c r="C30" s="57" t="s">
        <v>2754</v>
      </c>
      <c r="D30" s="54" t="s">
        <v>2755</v>
      </c>
      <c r="E30" s="6" t="s">
        <v>131</v>
      </c>
      <c r="F30" s="19">
        <v>10000000</v>
      </c>
      <c r="G30" s="24">
        <v>48170</v>
      </c>
      <c r="H30" s="24">
        <v>1.56</v>
      </c>
      <c r="I30" s="31"/>
      <c r="J30" s="31"/>
      <c r="K30" s="35"/>
    </row>
    <row r="31" spans="2:11" x14ac:dyDescent="0.35">
      <c r="B31" s="8" t="s">
        <v>455</v>
      </c>
      <c r="C31" s="57" t="s">
        <v>456</v>
      </c>
      <c r="D31" s="54" t="s">
        <v>457</v>
      </c>
      <c r="E31" s="6" t="s">
        <v>319</v>
      </c>
      <c r="F31" s="19">
        <v>11000000</v>
      </c>
      <c r="G31" s="24">
        <v>47855.5</v>
      </c>
      <c r="H31" s="24">
        <v>1.55</v>
      </c>
      <c r="I31" s="31"/>
      <c r="J31" s="31"/>
      <c r="K31" s="35"/>
    </row>
    <row r="32" spans="2:11" x14ac:dyDescent="0.35">
      <c r="B32" s="8" t="s">
        <v>354</v>
      </c>
      <c r="C32" s="57" t="s">
        <v>355</v>
      </c>
      <c r="D32" s="54" t="s">
        <v>356</v>
      </c>
      <c r="E32" s="6" t="s">
        <v>135</v>
      </c>
      <c r="F32" s="19">
        <v>34895301</v>
      </c>
      <c r="G32" s="24">
        <v>44809.06</v>
      </c>
      <c r="H32" s="24">
        <v>1.45</v>
      </c>
      <c r="I32" s="31"/>
      <c r="J32" s="31"/>
      <c r="K32" s="35"/>
    </row>
    <row r="33" spans="2:11" x14ac:dyDescent="0.35">
      <c r="B33" s="8" t="s">
        <v>2476</v>
      </c>
      <c r="C33" s="57" t="s">
        <v>2477</v>
      </c>
      <c r="D33" s="54" t="s">
        <v>2478</v>
      </c>
      <c r="E33" s="6" t="s">
        <v>156</v>
      </c>
      <c r="F33" s="19">
        <v>4434913</v>
      </c>
      <c r="G33" s="24">
        <v>43313.58</v>
      </c>
      <c r="H33" s="24">
        <v>1.4</v>
      </c>
      <c r="I33" s="31"/>
      <c r="J33" s="31"/>
      <c r="K33" s="35"/>
    </row>
    <row r="34" spans="2:11" x14ac:dyDescent="0.35">
      <c r="B34" s="8" t="s">
        <v>860</v>
      </c>
      <c r="C34" s="57" t="s">
        <v>861</v>
      </c>
      <c r="D34" s="54" t="s">
        <v>862</v>
      </c>
      <c r="E34" s="6" t="s">
        <v>309</v>
      </c>
      <c r="F34" s="19">
        <v>3672376</v>
      </c>
      <c r="G34" s="24">
        <v>42485.72</v>
      </c>
      <c r="H34" s="24">
        <v>1.38</v>
      </c>
      <c r="I34" s="31"/>
      <c r="J34" s="31"/>
      <c r="K34" s="35"/>
    </row>
    <row r="35" spans="2:11" x14ac:dyDescent="0.35">
      <c r="B35" s="8" t="s">
        <v>2756</v>
      </c>
      <c r="C35" s="57" t="s">
        <v>2757</v>
      </c>
      <c r="D35" s="54" t="s">
        <v>2758</v>
      </c>
      <c r="E35" s="6" t="s">
        <v>50</v>
      </c>
      <c r="F35" s="19">
        <v>7000000</v>
      </c>
      <c r="G35" s="24">
        <v>41769</v>
      </c>
      <c r="H35" s="24">
        <v>1.35</v>
      </c>
      <c r="I35" s="31"/>
      <c r="J35" s="31"/>
      <c r="K35" s="35"/>
    </row>
    <row r="36" spans="2:11" x14ac:dyDescent="0.35">
      <c r="B36" s="8" t="s">
        <v>507</v>
      </c>
      <c r="C36" s="57" t="s">
        <v>508</v>
      </c>
      <c r="D36" s="54" t="s">
        <v>509</v>
      </c>
      <c r="E36" s="6" t="s">
        <v>131</v>
      </c>
      <c r="F36" s="19">
        <v>900000</v>
      </c>
      <c r="G36" s="24">
        <v>40756.949999999997</v>
      </c>
      <c r="H36" s="24">
        <v>1.32</v>
      </c>
      <c r="I36" s="31"/>
      <c r="J36" s="31"/>
      <c r="K36" s="35"/>
    </row>
    <row r="37" spans="2:11" x14ac:dyDescent="0.35">
      <c r="B37" s="8" t="s">
        <v>275</v>
      </c>
      <c r="C37" s="57" t="s">
        <v>276</v>
      </c>
      <c r="D37" s="54" t="s">
        <v>277</v>
      </c>
      <c r="E37" s="6" t="s">
        <v>145</v>
      </c>
      <c r="F37" s="19">
        <v>4392301</v>
      </c>
      <c r="G37" s="24">
        <v>40108.300000000003</v>
      </c>
      <c r="H37" s="24">
        <v>1.3</v>
      </c>
      <c r="I37" s="31"/>
      <c r="J37" s="31"/>
      <c r="K37" s="35"/>
    </row>
    <row r="38" spans="2:11" x14ac:dyDescent="0.35">
      <c r="B38" s="8" t="s">
        <v>1012</v>
      </c>
      <c r="C38" s="57" t="s">
        <v>1013</v>
      </c>
      <c r="D38" s="54" t="s">
        <v>1014</v>
      </c>
      <c r="E38" s="6" t="s">
        <v>215</v>
      </c>
      <c r="F38" s="19">
        <v>21509115</v>
      </c>
      <c r="G38" s="24">
        <v>37806.57</v>
      </c>
      <c r="H38" s="24">
        <v>1.23</v>
      </c>
      <c r="I38" s="31"/>
      <c r="J38" s="31"/>
      <c r="K38" s="35"/>
    </row>
    <row r="39" spans="2:11" x14ac:dyDescent="0.35">
      <c r="B39" s="8" t="s">
        <v>2473</v>
      </c>
      <c r="C39" s="57" t="s">
        <v>2474</v>
      </c>
      <c r="D39" s="54" t="s">
        <v>2475</v>
      </c>
      <c r="E39" s="6" t="s">
        <v>54</v>
      </c>
      <c r="F39" s="19">
        <v>4500000</v>
      </c>
      <c r="G39" s="24">
        <v>36864</v>
      </c>
      <c r="H39" s="24">
        <v>1.2</v>
      </c>
      <c r="I39" s="31"/>
      <c r="J39" s="31"/>
      <c r="K39" s="35"/>
    </row>
    <row r="40" spans="2:11" x14ac:dyDescent="0.35">
      <c r="B40" s="8" t="s">
        <v>519</v>
      </c>
      <c r="C40" s="57" t="s">
        <v>520</v>
      </c>
      <c r="D40" s="54" t="s">
        <v>521</v>
      </c>
      <c r="E40" s="6" t="s">
        <v>319</v>
      </c>
      <c r="F40" s="19">
        <v>834011</v>
      </c>
      <c r="G40" s="24">
        <v>35118.949999999997</v>
      </c>
      <c r="H40" s="24">
        <v>1.1399999999999999</v>
      </c>
      <c r="I40" s="31"/>
      <c r="J40" s="31"/>
      <c r="K40" s="35"/>
    </row>
    <row r="41" spans="2:11" x14ac:dyDescent="0.35">
      <c r="B41" s="8" t="s">
        <v>848</v>
      </c>
      <c r="C41" s="57" t="s">
        <v>849</v>
      </c>
      <c r="D41" s="54" t="s">
        <v>850</v>
      </c>
      <c r="E41" s="6" t="s">
        <v>160</v>
      </c>
      <c r="F41" s="19">
        <v>5838491</v>
      </c>
      <c r="G41" s="24">
        <v>34703.99</v>
      </c>
      <c r="H41" s="24">
        <v>1.1299999999999999</v>
      </c>
      <c r="I41" s="31"/>
      <c r="J41" s="31"/>
      <c r="K41" s="35"/>
    </row>
    <row r="42" spans="2:11" x14ac:dyDescent="0.35">
      <c r="B42" s="8" t="s">
        <v>246</v>
      </c>
      <c r="C42" s="57" t="s">
        <v>247</v>
      </c>
      <c r="D42" s="54" t="s">
        <v>248</v>
      </c>
      <c r="E42" s="6" t="s">
        <v>145</v>
      </c>
      <c r="F42" s="19">
        <v>259199</v>
      </c>
      <c r="G42" s="24">
        <v>33679.15</v>
      </c>
      <c r="H42" s="24">
        <v>1.0900000000000001</v>
      </c>
      <c r="I42" s="31"/>
      <c r="J42" s="31"/>
      <c r="K42" s="35"/>
    </row>
    <row r="43" spans="2:11" x14ac:dyDescent="0.35">
      <c r="B43" s="8" t="s">
        <v>2759</v>
      </c>
      <c r="C43" s="57" t="s">
        <v>2760</v>
      </c>
      <c r="D43" s="54" t="s">
        <v>2761</v>
      </c>
      <c r="E43" s="6" t="s">
        <v>131</v>
      </c>
      <c r="F43" s="19">
        <v>6931269</v>
      </c>
      <c r="G43" s="24">
        <v>33467.629999999997</v>
      </c>
      <c r="H43" s="24">
        <v>1.0900000000000001</v>
      </c>
      <c r="I43" s="31"/>
      <c r="J43" s="31"/>
      <c r="K43" s="35"/>
    </row>
    <row r="44" spans="2:11" x14ac:dyDescent="0.35">
      <c r="B44" s="8" t="s">
        <v>501</v>
      </c>
      <c r="C44" s="57" t="s">
        <v>502</v>
      </c>
      <c r="D44" s="54" t="s">
        <v>503</v>
      </c>
      <c r="E44" s="6" t="s">
        <v>43</v>
      </c>
      <c r="F44" s="19">
        <v>11000000</v>
      </c>
      <c r="G44" s="24">
        <v>33247.5</v>
      </c>
      <c r="H44" s="24">
        <v>1.08</v>
      </c>
      <c r="I44" s="31"/>
      <c r="J44" s="31"/>
      <c r="K44" s="35"/>
    </row>
    <row r="45" spans="2:11" x14ac:dyDescent="0.35">
      <c r="B45" s="8" t="s">
        <v>894</v>
      </c>
      <c r="C45" s="57" t="s">
        <v>895</v>
      </c>
      <c r="D45" s="54" t="s">
        <v>896</v>
      </c>
      <c r="E45" s="6" t="s">
        <v>127</v>
      </c>
      <c r="F45" s="19">
        <v>1435100</v>
      </c>
      <c r="G45" s="24">
        <v>29687.91</v>
      </c>
      <c r="H45" s="24">
        <v>0.96</v>
      </c>
      <c r="I45" s="31"/>
      <c r="J45" s="31"/>
      <c r="K45" s="35"/>
    </row>
    <row r="46" spans="2:11" x14ac:dyDescent="0.35">
      <c r="B46" s="8" t="s">
        <v>2153</v>
      </c>
      <c r="C46" s="57" t="s">
        <v>2154</v>
      </c>
      <c r="D46" s="54" t="s">
        <v>2155</v>
      </c>
      <c r="E46" s="6" t="s">
        <v>131</v>
      </c>
      <c r="F46" s="19">
        <v>3700000</v>
      </c>
      <c r="G46" s="24">
        <v>29111.599999999999</v>
      </c>
      <c r="H46" s="24">
        <v>0.94</v>
      </c>
      <c r="I46" s="31"/>
      <c r="J46" s="31"/>
      <c r="K46" s="35"/>
    </row>
    <row r="47" spans="2:11" x14ac:dyDescent="0.35">
      <c r="B47" s="8" t="s">
        <v>2762</v>
      </c>
      <c r="C47" s="57" t="s">
        <v>2763</v>
      </c>
      <c r="D47" s="54" t="s">
        <v>2764</v>
      </c>
      <c r="E47" s="6" t="s">
        <v>215</v>
      </c>
      <c r="F47" s="19">
        <v>1497114</v>
      </c>
      <c r="G47" s="24">
        <v>28627.81</v>
      </c>
      <c r="H47" s="24">
        <v>0.93</v>
      </c>
      <c r="I47" s="31"/>
      <c r="J47" s="31"/>
      <c r="K47" s="35"/>
    </row>
    <row r="48" spans="2:11" x14ac:dyDescent="0.35">
      <c r="B48" s="8" t="s">
        <v>306</v>
      </c>
      <c r="C48" s="57" t="s">
        <v>307</v>
      </c>
      <c r="D48" s="54" t="s">
        <v>308</v>
      </c>
      <c r="E48" s="6" t="s">
        <v>309</v>
      </c>
      <c r="F48" s="19">
        <v>2941554</v>
      </c>
      <c r="G48" s="24">
        <v>28360.99</v>
      </c>
      <c r="H48" s="24">
        <v>0.92</v>
      </c>
      <c r="I48" s="31"/>
      <c r="J48" s="31"/>
      <c r="K48" s="35"/>
    </row>
    <row r="49" spans="2:11" x14ac:dyDescent="0.35">
      <c r="B49" s="8" t="s">
        <v>291</v>
      </c>
      <c r="C49" s="57" t="s">
        <v>292</v>
      </c>
      <c r="D49" s="54" t="s">
        <v>293</v>
      </c>
      <c r="E49" s="6" t="s">
        <v>54</v>
      </c>
      <c r="F49" s="19">
        <v>2700000</v>
      </c>
      <c r="G49" s="24">
        <v>28159.65</v>
      </c>
      <c r="H49" s="24">
        <v>0.91</v>
      </c>
      <c r="I49" s="31"/>
      <c r="J49" s="31"/>
      <c r="K49" s="35"/>
    </row>
    <row r="50" spans="2:11" x14ac:dyDescent="0.35">
      <c r="B50" s="8" t="s">
        <v>555</v>
      </c>
      <c r="C50" s="57" t="s">
        <v>556</v>
      </c>
      <c r="D50" s="54" t="s">
        <v>557</v>
      </c>
      <c r="E50" s="6" t="s">
        <v>127</v>
      </c>
      <c r="F50" s="19">
        <v>3500000</v>
      </c>
      <c r="G50" s="24">
        <v>27154.75</v>
      </c>
      <c r="H50" s="24">
        <v>0.88</v>
      </c>
      <c r="I50" s="31"/>
      <c r="J50" s="31"/>
      <c r="K50" s="35"/>
    </row>
    <row r="51" spans="2:11" x14ac:dyDescent="0.35">
      <c r="B51" s="8" t="s">
        <v>2765</v>
      </c>
      <c r="C51" s="57" t="s">
        <v>2766</v>
      </c>
      <c r="D51" s="54" t="s">
        <v>2767</v>
      </c>
      <c r="E51" s="6" t="s">
        <v>319</v>
      </c>
      <c r="F51" s="19">
        <v>666183</v>
      </c>
      <c r="G51" s="24">
        <v>26693.95</v>
      </c>
      <c r="H51" s="24">
        <v>0.87</v>
      </c>
      <c r="I51" s="31"/>
      <c r="J51" s="31"/>
      <c r="K51" s="35"/>
    </row>
    <row r="52" spans="2:11" x14ac:dyDescent="0.35">
      <c r="B52" s="8" t="s">
        <v>839</v>
      </c>
      <c r="C52" s="57" t="s">
        <v>840</v>
      </c>
      <c r="D52" s="54" t="s">
        <v>841</v>
      </c>
      <c r="E52" s="6" t="s">
        <v>160</v>
      </c>
      <c r="F52" s="19">
        <v>370000</v>
      </c>
      <c r="G52" s="24">
        <v>26692.91</v>
      </c>
      <c r="H52" s="24">
        <v>0.87</v>
      </c>
      <c r="I52" s="31"/>
      <c r="J52" s="31"/>
      <c r="K52" s="35"/>
    </row>
    <row r="53" spans="2:11" x14ac:dyDescent="0.35">
      <c r="B53" s="8" t="s">
        <v>1135</v>
      </c>
      <c r="C53" s="57" t="s">
        <v>1136</v>
      </c>
      <c r="D53" s="54" t="s">
        <v>1137</v>
      </c>
      <c r="E53" s="6" t="s">
        <v>160</v>
      </c>
      <c r="F53" s="19">
        <v>1292000</v>
      </c>
      <c r="G53" s="24">
        <v>25951.11</v>
      </c>
      <c r="H53" s="24">
        <v>0.84</v>
      </c>
      <c r="I53" s="31"/>
      <c r="J53" s="31"/>
      <c r="K53" s="35"/>
    </row>
    <row r="54" spans="2:11" x14ac:dyDescent="0.35">
      <c r="B54" s="8" t="s">
        <v>2768</v>
      </c>
      <c r="C54" s="57" t="s">
        <v>2769</v>
      </c>
      <c r="D54" s="54" t="s">
        <v>2770</v>
      </c>
      <c r="E54" s="6" t="s">
        <v>54</v>
      </c>
      <c r="F54" s="19">
        <v>11299900</v>
      </c>
      <c r="G54" s="24">
        <v>25778.46</v>
      </c>
      <c r="H54" s="24">
        <v>0.84</v>
      </c>
      <c r="I54" s="31"/>
      <c r="J54" s="31"/>
      <c r="K54" s="35"/>
    </row>
    <row r="55" spans="2:11" x14ac:dyDescent="0.35">
      <c r="B55" s="8" t="s">
        <v>2771</v>
      </c>
      <c r="C55" s="57" t="s">
        <v>2772</v>
      </c>
      <c r="D55" s="54" t="s">
        <v>2773</v>
      </c>
      <c r="E55" s="6" t="s">
        <v>127</v>
      </c>
      <c r="F55" s="19">
        <v>20100000</v>
      </c>
      <c r="G55" s="24">
        <v>24451.65</v>
      </c>
      <c r="H55" s="24">
        <v>0.79</v>
      </c>
      <c r="I55" s="31"/>
      <c r="J55" s="31"/>
      <c r="K55" s="35"/>
    </row>
    <row r="56" spans="2:11" x14ac:dyDescent="0.35">
      <c r="B56" s="8" t="s">
        <v>863</v>
      </c>
      <c r="C56" s="57" t="s">
        <v>864</v>
      </c>
      <c r="D56" s="54" t="s">
        <v>865</v>
      </c>
      <c r="E56" s="6" t="s">
        <v>127</v>
      </c>
      <c r="F56" s="19">
        <v>3500000</v>
      </c>
      <c r="G56" s="24">
        <v>23551.5</v>
      </c>
      <c r="H56" s="24">
        <v>0.76</v>
      </c>
      <c r="I56" s="31"/>
      <c r="J56" s="31"/>
      <c r="K56" s="35"/>
    </row>
    <row r="57" spans="2:11" x14ac:dyDescent="0.35">
      <c r="B57" s="8" t="s">
        <v>2774</v>
      </c>
      <c r="C57" s="57" t="s">
        <v>2775</v>
      </c>
      <c r="D57" s="54" t="s">
        <v>2776</v>
      </c>
      <c r="E57" s="6" t="s">
        <v>319</v>
      </c>
      <c r="F57" s="19">
        <v>4400000</v>
      </c>
      <c r="G57" s="24">
        <v>22787.599999999999</v>
      </c>
      <c r="H57" s="24">
        <v>0.74</v>
      </c>
      <c r="I57" s="31"/>
      <c r="J57" s="31"/>
      <c r="K57" s="35"/>
    </row>
    <row r="58" spans="2:11" x14ac:dyDescent="0.35">
      <c r="B58" s="8" t="s">
        <v>335</v>
      </c>
      <c r="C58" s="57" t="s">
        <v>336</v>
      </c>
      <c r="D58" s="54" t="s">
        <v>337</v>
      </c>
      <c r="E58" s="6" t="s">
        <v>160</v>
      </c>
      <c r="F58" s="19">
        <v>3140000</v>
      </c>
      <c r="G58" s="24">
        <v>22294</v>
      </c>
      <c r="H58" s="24">
        <v>0.72</v>
      </c>
      <c r="I58" s="31"/>
      <c r="J58" s="31"/>
      <c r="K58" s="35"/>
    </row>
    <row r="59" spans="2:11" x14ac:dyDescent="0.35">
      <c r="B59" s="8" t="s">
        <v>2777</v>
      </c>
      <c r="C59" s="57" t="s">
        <v>2778</v>
      </c>
      <c r="D59" s="54" t="s">
        <v>2779</v>
      </c>
      <c r="E59" s="6" t="s">
        <v>145</v>
      </c>
      <c r="F59" s="19">
        <v>1769628</v>
      </c>
      <c r="G59" s="24">
        <v>21531.95</v>
      </c>
      <c r="H59" s="24">
        <v>0.7</v>
      </c>
      <c r="I59" s="31"/>
      <c r="J59" s="31"/>
      <c r="K59" s="35"/>
    </row>
    <row r="60" spans="2:11" x14ac:dyDescent="0.35">
      <c r="B60" s="8" t="s">
        <v>2780</v>
      </c>
      <c r="C60" s="57" t="s">
        <v>2781</v>
      </c>
      <c r="D60" s="54" t="s">
        <v>2782</v>
      </c>
      <c r="E60" s="6" t="s">
        <v>43</v>
      </c>
      <c r="F60" s="19">
        <v>7638673</v>
      </c>
      <c r="G60" s="24">
        <v>15983.16</v>
      </c>
      <c r="H60" s="24">
        <v>0.52</v>
      </c>
      <c r="I60" s="31"/>
      <c r="J60" s="31"/>
      <c r="K60" s="35"/>
    </row>
    <row r="61" spans="2:11" x14ac:dyDescent="0.35">
      <c r="B61" s="8" t="s">
        <v>2141</v>
      </c>
      <c r="C61" s="57" t="s">
        <v>2142</v>
      </c>
      <c r="D61" s="54" t="s">
        <v>2143</v>
      </c>
      <c r="E61" s="6" t="s">
        <v>67</v>
      </c>
      <c r="F61" s="19">
        <v>7380328</v>
      </c>
      <c r="G61" s="24">
        <v>15869.18</v>
      </c>
      <c r="H61" s="24">
        <v>0.51</v>
      </c>
      <c r="I61" s="31"/>
      <c r="J61" s="31"/>
      <c r="K61" s="35"/>
    </row>
    <row r="62" spans="2:11" x14ac:dyDescent="0.35">
      <c r="B62" s="8" t="s">
        <v>2177</v>
      </c>
      <c r="C62" s="57" t="s">
        <v>2178</v>
      </c>
      <c r="D62" s="54" t="s">
        <v>2179</v>
      </c>
      <c r="E62" s="6" t="s">
        <v>127</v>
      </c>
      <c r="F62" s="19">
        <v>509950</v>
      </c>
      <c r="G62" s="24">
        <v>14843.37</v>
      </c>
      <c r="H62" s="24">
        <v>0.48</v>
      </c>
      <c r="I62" s="31"/>
      <c r="J62" s="31"/>
      <c r="K62" s="35"/>
    </row>
    <row r="63" spans="2:11" x14ac:dyDescent="0.35">
      <c r="B63" s="8" t="s">
        <v>2783</v>
      </c>
      <c r="C63" s="57" t="s">
        <v>2784</v>
      </c>
      <c r="D63" s="54" t="s">
        <v>2785</v>
      </c>
      <c r="E63" s="6" t="s">
        <v>2786</v>
      </c>
      <c r="F63" s="19">
        <v>5030139</v>
      </c>
      <c r="G63" s="24">
        <v>13241.84</v>
      </c>
      <c r="H63" s="24">
        <v>0.43</v>
      </c>
      <c r="I63" s="31"/>
      <c r="J63" s="31"/>
      <c r="K63" s="35"/>
    </row>
    <row r="64" spans="2:11" x14ac:dyDescent="0.35">
      <c r="B64" s="8" t="s">
        <v>913</v>
      </c>
      <c r="C64" s="57" t="s">
        <v>914</v>
      </c>
      <c r="D64" s="54" t="s">
        <v>915</v>
      </c>
      <c r="E64" s="6" t="s">
        <v>494</v>
      </c>
      <c r="F64" s="19">
        <v>1417238</v>
      </c>
      <c r="G64" s="24">
        <v>12933.01</v>
      </c>
      <c r="H64" s="24">
        <v>0.42</v>
      </c>
      <c r="I64" s="31"/>
      <c r="J64" s="31"/>
      <c r="K64" s="35"/>
    </row>
    <row r="65" spans="2:11" x14ac:dyDescent="0.35">
      <c r="B65" s="8" t="s">
        <v>2485</v>
      </c>
      <c r="C65" s="57" t="s">
        <v>2486</v>
      </c>
      <c r="D65" s="54" t="s">
        <v>2487</v>
      </c>
      <c r="E65" s="6" t="s">
        <v>319</v>
      </c>
      <c r="F65" s="19">
        <v>2016342</v>
      </c>
      <c r="G65" s="24">
        <v>12191.81</v>
      </c>
      <c r="H65" s="24">
        <v>0.4</v>
      </c>
      <c r="I65" s="31"/>
      <c r="J65" s="31"/>
      <c r="K65" s="35"/>
    </row>
    <row r="66" spans="2:11" x14ac:dyDescent="0.35">
      <c r="B66" s="8" t="s">
        <v>2787</v>
      </c>
      <c r="C66" s="57" t="s">
        <v>2788</v>
      </c>
      <c r="D66" s="54" t="s">
        <v>2789</v>
      </c>
      <c r="E66" s="6" t="s">
        <v>145</v>
      </c>
      <c r="F66" s="19">
        <v>3753760</v>
      </c>
      <c r="G66" s="24">
        <v>11002.27</v>
      </c>
      <c r="H66" s="24">
        <v>0.36</v>
      </c>
      <c r="I66" s="31"/>
      <c r="J66" s="31"/>
      <c r="K66" s="35"/>
    </row>
    <row r="67" spans="2:11" x14ac:dyDescent="0.35">
      <c r="B67" s="8" t="s">
        <v>348</v>
      </c>
      <c r="C67" s="57" t="s">
        <v>349</v>
      </c>
      <c r="D67" s="54" t="s">
        <v>350</v>
      </c>
      <c r="E67" s="6" t="s">
        <v>160</v>
      </c>
      <c r="F67" s="19">
        <v>1800000</v>
      </c>
      <c r="G67" s="24">
        <v>7325.1</v>
      </c>
      <c r="H67" s="24">
        <v>0.24</v>
      </c>
      <c r="I67" s="31"/>
      <c r="J67" s="31"/>
      <c r="K67" s="35"/>
    </row>
    <row r="68" spans="2:11" x14ac:dyDescent="0.35">
      <c r="B68" s="8" t="s">
        <v>2492</v>
      </c>
      <c r="C68" s="57" t="s">
        <v>2488</v>
      </c>
      <c r="D68" s="54" t="s">
        <v>2493</v>
      </c>
      <c r="E68" s="6" t="s">
        <v>171</v>
      </c>
      <c r="F68" s="19">
        <v>1203548</v>
      </c>
      <c r="G68" s="24">
        <v>7146.67</v>
      </c>
      <c r="H68" s="24">
        <v>0.23</v>
      </c>
      <c r="I68" s="31"/>
      <c r="J68" s="31"/>
      <c r="K68" s="35"/>
    </row>
    <row r="69" spans="2:11" x14ac:dyDescent="0.35">
      <c r="B69" s="8" t="s">
        <v>2790</v>
      </c>
      <c r="C69" s="57" t="s">
        <v>2791</v>
      </c>
      <c r="D69" s="54" t="s">
        <v>2792</v>
      </c>
      <c r="E69" s="6" t="s">
        <v>123</v>
      </c>
      <c r="F69" s="19">
        <v>1548757</v>
      </c>
      <c r="G69" s="24">
        <v>2973.3</v>
      </c>
      <c r="H69" s="24">
        <v>0.1</v>
      </c>
      <c r="I69" s="31"/>
      <c r="J69" s="31"/>
      <c r="K69" s="35"/>
    </row>
    <row r="70" spans="2:11" x14ac:dyDescent="0.35">
      <c r="C70" s="58" t="s">
        <v>175</v>
      </c>
      <c r="D70" s="54"/>
      <c r="E70" s="6"/>
      <c r="F70" s="19"/>
      <c r="G70" s="25">
        <v>2432712.0699999998</v>
      </c>
      <c r="H70" s="25">
        <v>78.92</v>
      </c>
      <c r="I70" s="31"/>
      <c r="J70" s="31"/>
      <c r="K70" s="35"/>
    </row>
    <row r="71" spans="2:11" x14ac:dyDescent="0.35">
      <c r="C71" s="57"/>
      <c r="D71" s="54"/>
      <c r="E71" s="6"/>
      <c r="F71" s="19"/>
      <c r="G71" s="24"/>
      <c r="H71" s="24"/>
      <c r="I71" s="31"/>
      <c r="J71" s="31"/>
      <c r="K71" s="35"/>
    </row>
    <row r="72" spans="2:11" x14ac:dyDescent="0.35">
      <c r="C72" s="58" t="s">
        <v>3</v>
      </c>
      <c r="D72" s="54"/>
      <c r="E72" s="6"/>
      <c r="F72" s="19"/>
      <c r="G72" s="24" t="s">
        <v>2</v>
      </c>
      <c r="H72" s="24" t="s">
        <v>2</v>
      </c>
      <c r="I72" s="31"/>
      <c r="J72" s="31"/>
      <c r="K72" s="35"/>
    </row>
    <row r="73" spans="2:11" x14ac:dyDescent="0.35">
      <c r="C73" s="57"/>
      <c r="D73" s="54"/>
      <c r="E73" s="6"/>
      <c r="F73" s="19"/>
      <c r="G73" s="24"/>
      <c r="H73" s="24"/>
      <c r="I73" s="31"/>
      <c r="J73" s="31"/>
      <c r="K73" s="35"/>
    </row>
    <row r="74" spans="2:11" x14ac:dyDescent="0.35">
      <c r="C74" s="58" t="s">
        <v>4</v>
      </c>
      <c r="D74" s="54"/>
      <c r="E74" s="6"/>
      <c r="F74" s="19"/>
      <c r="G74" s="24" t="s">
        <v>2</v>
      </c>
      <c r="H74" s="24" t="s">
        <v>2</v>
      </c>
      <c r="I74" s="31"/>
      <c r="J74" s="31"/>
      <c r="K74" s="35"/>
    </row>
    <row r="75" spans="2:11" x14ac:dyDescent="0.35">
      <c r="C75" s="57"/>
      <c r="D75" s="54"/>
      <c r="E75" s="6"/>
      <c r="F75" s="19"/>
      <c r="G75" s="24"/>
      <c r="H75" s="24"/>
      <c r="I75" s="31"/>
      <c r="J75" s="31"/>
      <c r="K75" s="35"/>
    </row>
    <row r="76" spans="2:11" x14ac:dyDescent="0.35">
      <c r="C76" s="58" t="s">
        <v>5</v>
      </c>
      <c r="D76" s="54"/>
      <c r="E76" s="6"/>
      <c r="F76" s="19"/>
      <c r="G76" s="24"/>
      <c r="H76" s="24"/>
      <c r="I76" s="31"/>
      <c r="J76" s="31"/>
      <c r="K76" s="35"/>
    </row>
    <row r="77" spans="2:11" x14ac:dyDescent="0.35">
      <c r="C77" s="57"/>
      <c r="D77" s="54"/>
      <c r="E77" s="6"/>
      <c r="F77" s="19"/>
      <c r="G77" s="24"/>
      <c r="H77" s="24"/>
      <c r="I77" s="31"/>
      <c r="J77" s="31"/>
      <c r="K77" s="35"/>
    </row>
    <row r="78" spans="2:11" x14ac:dyDescent="0.35">
      <c r="C78" s="58" t="s">
        <v>6</v>
      </c>
      <c r="D78" s="54"/>
      <c r="E78" s="6"/>
      <c r="F78" s="19"/>
      <c r="G78" s="24" t="s">
        <v>2</v>
      </c>
      <c r="H78" s="24" t="s">
        <v>2</v>
      </c>
      <c r="I78" s="31"/>
      <c r="J78" s="31"/>
      <c r="K78" s="35"/>
    </row>
    <row r="79" spans="2:11" x14ac:dyDescent="0.35">
      <c r="C79" s="57"/>
      <c r="D79" s="54"/>
      <c r="E79" s="6"/>
      <c r="F79" s="19"/>
      <c r="G79" s="24"/>
      <c r="H79" s="24"/>
      <c r="I79" s="31"/>
      <c r="J79" s="31"/>
      <c r="K79" s="35"/>
    </row>
    <row r="80" spans="2:11" x14ac:dyDescent="0.35">
      <c r="C80" s="58" t="s">
        <v>7</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8</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9</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10</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A88" s="10"/>
      <c r="B88" s="28"/>
      <c r="C88" s="58" t="s">
        <v>11</v>
      </c>
      <c r="D88" s="54"/>
      <c r="E88" s="6"/>
      <c r="F88" s="19"/>
      <c r="G88" s="24"/>
      <c r="H88" s="24"/>
      <c r="I88" s="31"/>
      <c r="J88" s="31"/>
      <c r="K88" s="35"/>
    </row>
    <row r="89" spans="1:11" x14ac:dyDescent="0.35">
      <c r="A89" s="28"/>
      <c r="B89" s="28"/>
      <c r="C89" s="58" t="s">
        <v>13</v>
      </c>
      <c r="D89" s="54"/>
      <c r="E89" s="6"/>
      <c r="F89" s="19"/>
      <c r="G89" s="24" t="s">
        <v>2</v>
      </c>
      <c r="H89" s="24" t="s">
        <v>2</v>
      </c>
      <c r="I89" s="31"/>
      <c r="J89" s="31"/>
      <c r="K89" s="35"/>
    </row>
    <row r="90" spans="1:11" x14ac:dyDescent="0.35">
      <c r="A90" s="28"/>
      <c r="B90" s="28"/>
      <c r="C90" s="58"/>
      <c r="D90" s="54"/>
      <c r="E90" s="6"/>
      <c r="F90" s="19"/>
      <c r="G90" s="24"/>
      <c r="H90" s="24"/>
      <c r="I90" s="31"/>
      <c r="J90" s="31"/>
      <c r="K90" s="35"/>
    </row>
    <row r="91" spans="1:11" x14ac:dyDescent="0.35">
      <c r="A91" s="28"/>
      <c r="B91" s="28"/>
      <c r="C91" s="58" t="s">
        <v>14</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C93" s="59" t="s">
        <v>15</v>
      </c>
      <c r="D93" s="54"/>
      <c r="E93" s="6"/>
      <c r="F93" s="19"/>
      <c r="G93" s="24"/>
      <c r="H93" s="24"/>
      <c r="I93" s="31"/>
      <c r="J93" s="31"/>
      <c r="K93" s="35"/>
    </row>
    <row r="94" spans="1:11" x14ac:dyDescent="0.35">
      <c r="B94" s="8" t="s">
        <v>186</v>
      </c>
      <c r="C94" s="57" t="s">
        <v>187</v>
      </c>
      <c r="D94" s="54" t="s">
        <v>188</v>
      </c>
      <c r="E94" s="6" t="s">
        <v>189</v>
      </c>
      <c r="F94" s="19">
        <v>5500000</v>
      </c>
      <c r="G94" s="24">
        <v>5437.83</v>
      </c>
      <c r="H94" s="24">
        <v>0.18</v>
      </c>
      <c r="I94" s="31">
        <v>6.4202000000000004</v>
      </c>
      <c r="J94" s="31"/>
      <c r="K94" s="35"/>
    </row>
    <row r="95" spans="1:11" x14ac:dyDescent="0.35">
      <c r="C95" s="58" t="s">
        <v>175</v>
      </c>
      <c r="D95" s="54"/>
      <c r="E95" s="6"/>
      <c r="F95" s="19"/>
      <c r="G95" s="25">
        <v>5437.83</v>
      </c>
      <c r="H95" s="25">
        <v>0.18</v>
      </c>
      <c r="I95" s="31"/>
      <c r="J95" s="31"/>
      <c r="K95" s="35"/>
    </row>
    <row r="96" spans="1:11" x14ac:dyDescent="0.35">
      <c r="C96" s="57"/>
      <c r="D96" s="54"/>
      <c r="E96" s="6"/>
      <c r="F96" s="19"/>
      <c r="G96" s="24"/>
      <c r="H96" s="24"/>
      <c r="I96" s="31"/>
      <c r="J96" s="31"/>
      <c r="K96" s="35"/>
    </row>
    <row r="97" spans="1:11" x14ac:dyDescent="0.35">
      <c r="C97" s="58" t="s">
        <v>16</v>
      </c>
      <c r="D97" s="54"/>
      <c r="E97" s="6"/>
      <c r="F97" s="19"/>
      <c r="G97" s="24" t="s">
        <v>2</v>
      </c>
      <c r="H97" s="24" t="s">
        <v>2</v>
      </c>
      <c r="I97" s="31"/>
      <c r="J97" s="31"/>
      <c r="K97" s="35"/>
    </row>
    <row r="98" spans="1:11" x14ac:dyDescent="0.35">
      <c r="C98" s="57"/>
      <c r="D98" s="54"/>
      <c r="E98" s="6"/>
      <c r="F98" s="19"/>
      <c r="G98" s="24"/>
      <c r="H98" s="24"/>
      <c r="I98" s="31"/>
      <c r="J98" s="31"/>
      <c r="K98" s="35"/>
    </row>
    <row r="99" spans="1:11" x14ac:dyDescent="0.35">
      <c r="C99" s="58" t="s">
        <v>17</v>
      </c>
      <c r="D99" s="54"/>
      <c r="E99" s="6"/>
      <c r="F99" s="19"/>
      <c r="G99" s="24" t="s">
        <v>2</v>
      </c>
      <c r="H99" s="24" t="s">
        <v>2</v>
      </c>
      <c r="I99" s="31"/>
      <c r="J99" s="31"/>
      <c r="K99" s="35"/>
    </row>
    <row r="100" spans="1:11" x14ac:dyDescent="0.35">
      <c r="C100" s="57"/>
      <c r="D100" s="54"/>
      <c r="E100" s="6"/>
      <c r="F100" s="19"/>
      <c r="G100" s="24"/>
      <c r="H100" s="24"/>
      <c r="I100" s="31"/>
      <c r="J100" s="31"/>
      <c r="K100" s="35"/>
    </row>
    <row r="101" spans="1:11" x14ac:dyDescent="0.35">
      <c r="A101" s="10"/>
      <c r="B101" s="28"/>
      <c r="C101" s="58" t="s">
        <v>18</v>
      </c>
      <c r="D101" s="54"/>
      <c r="E101" s="6"/>
      <c r="F101" s="19"/>
      <c r="G101" s="24"/>
      <c r="H101" s="24"/>
      <c r="I101" s="31"/>
      <c r="J101" s="31"/>
      <c r="K101" s="35"/>
    </row>
    <row r="102" spans="1:11" x14ac:dyDescent="0.35">
      <c r="C102" s="59" t="s">
        <v>19</v>
      </c>
      <c r="D102" s="54"/>
      <c r="E102" s="6"/>
      <c r="F102" s="19"/>
      <c r="G102" s="24"/>
      <c r="H102" s="24"/>
      <c r="I102" s="31"/>
      <c r="J102" s="31"/>
      <c r="K102" s="35"/>
    </row>
    <row r="103" spans="1:11" x14ac:dyDescent="0.35">
      <c r="B103" s="8" t="s">
        <v>769</v>
      </c>
      <c r="C103" s="57" t="s">
        <v>5124</v>
      </c>
      <c r="D103" s="54" t="s">
        <v>770</v>
      </c>
      <c r="E103" s="6" t="s">
        <v>215</v>
      </c>
      <c r="F103" s="19">
        <v>1860040.855</v>
      </c>
      <c r="G103" s="24">
        <v>75442.27</v>
      </c>
      <c r="H103" s="24">
        <v>2.4500000000000002</v>
      </c>
      <c r="I103" s="31"/>
      <c r="J103" s="31"/>
      <c r="K103" s="35"/>
    </row>
    <row r="104" spans="1:11" x14ac:dyDescent="0.35">
      <c r="C104" s="58" t="s">
        <v>175</v>
      </c>
      <c r="D104" s="54"/>
      <c r="E104" s="6"/>
      <c r="F104" s="19"/>
      <c r="G104" s="25">
        <v>75442.27</v>
      </c>
      <c r="H104" s="25">
        <v>2.4500000000000002</v>
      </c>
      <c r="I104" s="31"/>
      <c r="J104" s="31"/>
      <c r="K104" s="35"/>
    </row>
    <row r="105" spans="1:11" x14ac:dyDescent="0.35">
      <c r="C105" s="57"/>
      <c r="D105" s="54"/>
      <c r="E105" s="6"/>
      <c r="F105" s="19"/>
      <c r="G105" s="24"/>
      <c r="H105" s="24"/>
      <c r="I105" s="31"/>
      <c r="J105" s="31"/>
      <c r="K105" s="35"/>
    </row>
    <row r="106" spans="1:11" x14ac:dyDescent="0.35">
      <c r="C106" s="58" t="s">
        <v>20</v>
      </c>
      <c r="D106" s="54"/>
      <c r="E106" s="6"/>
      <c r="F106" s="19"/>
      <c r="G106" s="24" t="s">
        <v>2</v>
      </c>
      <c r="H106" s="24" t="s">
        <v>2</v>
      </c>
      <c r="I106" s="31"/>
      <c r="J106" s="31"/>
      <c r="K106" s="35"/>
    </row>
    <row r="107" spans="1:11" x14ac:dyDescent="0.35">
      <c r="C107" s="57"/>
      <c r="D107" s="54"/>
      <c r="E107" s="6"/>
      <c r="F107" s="19"/>
      <c r="G107" s="24"/>
      <c r="H107" s="24"/>
      <c r="I107" s="31"/>
      <c r="J107" s="31"/>
      <c r="K107" s="35"/>
    </row>
    <row r="108" spans="1:11" x14ac:dyDescent="0.35">
      <c r="C108" s="58" t="s">
        <v>21</v>
      </c>
      <c r="D108" s="54"/>
      <c r="E108" s="6"/>
      <c r="F108" s="19"/>
      <c r="G108" s="24" t="s">
        <v>2</v>
      </c>
      <c r="H108" s="24" t="s">
        <v>2</v>
      </c>
      <c r="I108" s="31"/>
      <c r="J108" s="31"/>
      <c r="K108" s="35"/>
    </row>
    <row r="109" spans="1:11" x14ac:dyDescent="0.35">
      <c r="C109" s="57"/>
      <c r="D109" s="54"/>
      <c r="E109" s="6"/>
      <c r="F109" s="19"/>
      <c r="G109" s="24"/>
      <c r="H109" s="24"/>
      <c r="I109" s="31"/>
      <c r="J109" s="31"/>
      <c r="K109" s="35"/>
    </row>
    <row r="110" spans="1:11" x14ac:dyDescent="0.35">
      <c r="C110" s="58" t="s">
        <v>22</v>
      </c>
      <c r="D110" s="54"/>
      <c r="E110" s="6"/>
      <c r="F110" s="19"/>
      <c r="G110" s="24" t="s">
        <v>2</v>
      </c>
      <c r="H110" s="24" t="s">
        <v>2</v>
      </c>
      <c r="I110" s="31"/>
      <c r="J110" s="31"/>
      <c r="K110" s="35"/>
    </row>
    <row r="111" spans="1:11" x14ac:dyDescent="0.35">
      <c r="C111" s="57"/>
      <c r="D111" s="54"/>
      <c r="E111" s="6"/>
      <c r="F111" s="19"/>
      <c r="G111" s="24"/>
      <c r="H111" s="24"/>
      <c r="I111" s="31"/>
      <c r="J111" s="31"/>
      <c r="K111" s="35"/>
    </row>
    <row r="112" spans="1:11" x14ac:dyDescent="0.35">
      <c r="C112" s="58" t="s">
        <v>23</v>
      </c>
      <c r="D112" s="54"/>
      <c r="E112" s="6"/>
      <c r="F112" s="19"/>
      <c r="G112" s="24" t="s">
        <v>2</v>
      </c>
      <c r="H112" s="24" t="s">
        <v>2</v>
      </c>
      <c r="I112" s="31"/>
      <c r="J112" s="31"/>
      <c r="K112" s="35"/>
    </row>
    <row r="113" spans="1:54" x14ac:dyDescent="0.35">
      <c r="C113" s="57"/>
      <c r="D113" s="54"/>
      <c r="E113" s="6"/>
      <c r="F113" s="19"/>
      <c r="G113" s="24"/>
      <c r="H113" s="24"/>
      <c r="I113" s="31"/>
      <c r="J113" s="31"/>
      <c r="K113" s="35"/>
    </row>
    <row r="114" spans="1:54" x14ac:dyDescent="0.35">
      <c r="C114" s="59" t="s">
        <v>24</v>
      </c>
      <c r="D114" s="54"/>
      <c r="E114" s="6"/>
      <c r="F114" s="19"/>
      <c r="G114" s="24"/>
      <c r="H114" s="24"/>
      <c r="I114" s="31"/>
      <c r="J114" s="31"/>
      <c r="K114" s="35"/>
    </row>
    <row r="115" spans="1:54" x14ac:dyDescent="0.35">
      <c r="B115" s="8" t="s">
        <v>190</v>
      </c>
      <c r="C115" s="57" t="s">
        <v>191</v>
      </c>
      <c r="D115" s="54"/>
      <c r="E115" s="6"/>
      <c r="F115" s="19"/>
      <c r="G115" s="24">
        <v>502746.69</v>
      </c>
      <c r="H115" s="24">
        <v>16.309999999999999</v>
      </c>
      <c r="I115" s="31"/>
      <c r="J115" s="31"/>
      <c r="K115" s="35"/>
    </row>
    <row r="116" spans="1:54" x14ac:dyDescent="0.35">
      <c r="C116" s="58" t="s">
        <v>175</v>
      </c>
      <c r="D116" s="54"/>
      <c r="E116" s="6"/>
      <c r="F116" s="19"/>
      <c r="G116" s="25">
        <v>502746.69</v>
      </c>
      <c r="H116" s="25">
        <v>16.309999999999999</v>
      </c>
      <c r="I116" s="31"/>
      <c r="J116" s="31"/>
      <c r="K116" s="35"/>
    </row>
    <row r="117" spans="1:54" x14ac:dyDescent="0.35">
      <c r="C117" s="57"/>
      <c r="D117" s="54"/>
      <c r="E117" s="6"/>
      <c r="F117" s="19"/>
      <c r="G117" s="24"/>
      <c r="H117" s="24"/>
      <c r="I117" s="31"/>
      <c r="J117" s="31"/>
      <c r="K117" s="35"/>
    </row>
    <row r="118" spans="1:54" x14ac:dyDescent="0.35">
      <c r="A118" s="10"/>
      <c r="B118" s="28"/>
      <c r="C118" s="58" t="s">
        <v>25</v>
      </c>
      <c r="D118" s="54"/>
      <c r="E118" s="6"/>
      <c r="F118" s="19"/>
      <c r="G118" s="24"/>
      <c r="H118" s="24"/>
      <c r="I118" s="31"/>
      <c r="J118" s="31"/>
      <c r="K118" s="35"/>
    </row>
    <row r="119" spans="1:54" s="2" customFormat="1" ht="13.5" x14ac:dyDescent="0.35">
      <c r="A119" s="28"/>
      <c r="B119" s="28"/>
      <c r="C119" s="57" t="s">
        <v>5122</v>
      </c>
      <c r="D119" s="54"/>
      <c r="E119" s="6"/>
      <c r="F119" s="19"/>
      <c r="G119" s="24">
        <v>69500</v>
      </c>
      <c r="H119" s="24">
        <v>2.25</v>
      </c>
      <c r="I119" s="31"/>
      <c r="J119" s="31"/>
      <c r="K119" s="35"/>
      <c r="L119" s="3"/>
      <c r="AI119" s="3"/>
      <c r="AV119" s="3"/>
      <c r="AX119" s="3"/>
      <c r="BB119" s="3"/>
    </row>
    <row r="120" spans="1:54" x14ac:dyDescent="0.35">
      <c r="B120" s="8"/>
      <c r="C120" s="57" t="s">
        <v>192</v>
      </c>
      <c r="D120" s="54"/>
      <c r="E120" s="6"/>
      <c r="F120" s="19"/>
      <c r="G120" s="24">
        <v>-2960.1300000000047</v>
      </c>
      <c r="H120" s="24">
        <v>-0.10999999999999986</v>
      </c>
      <c r="I120" s="31"/>
      <c r="J120" s="31"/>
      <c r="K120" s="35"/>
    </row>
    <row r="121" spans="1:54" x14ac:dyDescent="0.35">
      <c r="C121" s="58" t="s">
        <v>175</v>
      </c>
      <c r="D121" s="54"/>
      <c r="E121" s="6"/>
      <c r="F121" s="19"/>
      <c r="G121" s="25">
        <v>66539.87</v>
      </c>
      <c r="H121" s="25">
        <v>2.14</v>
      </c>
      <c r="I121" s="31"/>
      <c r="J121" s="31"/>
      <c r="K121" s="35"/>
    </row>
    <row r="122" spans="1:54" x14ac:dyDescent="0.35">
      <c r="C122" s="57"/>
      <c r="D122" s="54"/>
      <c r="E122" s="6"/>
      <c r="F122" s="19"/>
      <c r="G122" s="24"/>
      <c r="H122" s="24"/>
      <c r="I122" s="31"/>
      <c r="J122" s="31"/>
      <c r="K122" s="35"/>
    </row>
    <row r="123" spans="1:54" x14ac:dyDescent="0.35">
      <c r="C123" s="60" t="s">
        <v>193</v>
      </c>
      <c r="D123" s="55"/>
      <c r="E123" s="5"/>
      <c r="F123" s="20"/>
      <c r="G123" s="26">
        <v>3082878.73</v>
      </c>
      <c r="H123" s="26">
        <v>100.00000000000001</v>
      </c>
      <c r="I123" s="32"/>
      <c r="J123" s="32"/>
      <c r="K123" s="36"/>
    </row>
    <row r="125" spans="1:54" s="50" customFormat="1" ht="15" x14ac:dyDescent="0.4">
      <c r="C125" s="50" t="s">
        <v>4924</v>
      </c>
      <c r="F125" s="51"/>
      <c r="G125" s="51"/>
      <c r="H125" s="51"/>
    </row>
    <row r="126" spans="1:54" s="42" customFormat="1" ht="27" x14ac:dyDescent="0.35">
      <c r="B126" s="43"/>
      <c r="C126" s="43" t="s">
        <v>4919</v>
      </c>
      <c r="D126" s="43" t="s">
        <v>4920</v>
      </c>
      <c r="E126" s="43" t="s">
        <v>4921</v>
      </c>
      <c r="F126" s="44" t="s">
        <v>34</v>
      </c>
      <c r="G126" s="45" t="s">
        <v>4922</v>
      </c>
      <c r="H126" s="44" t="s">
        <v>36</v>
      </c>
      <c r="I126" s="43" t="s">
        <v>39</v>
      </c>
    </row>
    <row r="127" spans="1:54" s="42" customFormat="1" ht="13.5" x14ac:dyDescent="0.35">
      <c r="B127" s="43"/>
      <c r="C127" s="43" t="s">
        <v>4927</v>
      </c>
      <c r="D127" s="43"/>
      <c r="E127" s="43"/>
      <c r="F127" s="44"/>
      <c r="G127" s="45"/>
      <c r="H127" s="44"/>
      <c r="I127" s="43"/>
    </row>
    <row r="128" spans="1:54" s="2" customFormat="1" ht="13.5" x14ac:dyDescent="0.35">
      <c r="B128" s="46">
        <v>2300129</v>
      </c>
      <c r="C128" s="46" t="s">
        <v>5140</v>
      </c>
      <c r="D128" s="46" t="s">
        <v>4926</v>
      </c>
      <c r="E128" s="46" t="s">
        <v>12</v>
      </c>
      <c r="F128" s="47">
        <v>1189950</v>
      </c>
      <c r="G128" s="47">
        <v>281276.21617500001</v>
      </c>
      <c r="H128" s="47">
        <v>9.1199999999999992</v>
      </c>
      <c r="I128" s="46"/>
    </row>
    <row r="129" spans="2:11" s="1" customFormat="1" ht="13.5" x14ac:dyDescent="0.35">
      <c r="B129" s="48"/>
      <c r="C129" s="48" t="s">
        <v>4923</v>
      </c>
      <c r="D129" s="48"/>
      <c r="E129" s="48"/>
      <c r="F129" s="49"/>
      <c r="G129" s="49">
        <v>281276.21617500001</v>
      </c>
      <c r="H129" s="49">
        <v>9.1199999999999992</v>
      </c>
      <c r="I129" s="48"/>
    </row>
    <row r="131" spans="2:11" x14ac:dyDescent="0.35">
      <c r="C131" s="1" t="s">
        <v>194</v>
      </c>
    </row>
    <row r="132" spans="2:11" x14ac:dyDescent="0.35">
      <c r="C132" s="37" t="s">
        <v>195</v>
      </c>
      <c r="D132" s="37"/>
      <c r="E132" s="37"/>
      <c r="F132" s="37"/>
      <c r="G132" s="37"/>
      <c r="H132" s="37"/>
      <c r="I132" s="37"/>
      <c r="J132" s="37"/>
      <c r="K132" s="37"/>
    </row>
    <row r="133" spans="2:11" x14ac:dyDescent="0.35">
      <c r="C133" s="2" t="s">
        <v>196</v>
      </c>
    </row>
    <row r="134" spans="2:11" x14ac:dyDescent="0.35">
      <c r="C134" s="2" t="s">
        <v>197</v>
      </c>
    </row>
    <row r="135" spans="2:11" ht="30" customHeight="1" x14ac:dyDescent="0.35">
      <c r="C135" s="81" t="s">
        <v>198</v>
      </c>
      <c r="D135" s="82"/>
      <c r="E135" s="82"/>
      <c r="F135" s="82"/>
      <c r="G135" s="82"/>
      <c r="H135" s="82"/>
      <c r="I135" s="82"/>
      <c r="J135" s="82"/>
      <c r="K135" s="82"/>
    </row>
    <row r="136" spans="2:11" x14ac:dyDescent="0.35">
      <c r="C136" s="2" t="s">
        <v>199</v>
      </c>
    </row>
    <row r="138" spans="2:11" x14ac:dyDescent="0.35">
      <c r="C138" s="78" t="s">
        <v>5235</v>
      </c>
      <c r="E138" s="78" t="s">
        <v>5236</v>
      </c>
      <c r="F138" s="79"/>
    </row>
    <row r="139" spans="2:11" x14ac:dyDescent="0.35">
      <c r="E139" s="2" t="s">
        <v>5268</v>
      </c>
    </row>
  </sheetData>
  <mergeCells count="1">
    <mergeCell ref="C135:K135"/>
  </mergeCells>
  <hyperlinks>
    <hyperlink ref="J2" location="'Index'!A1" display="'Index'!A1" xr:uid="{D62A24DE-453F-45DA-A514-F871F47EFCAE}"/>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FF093-6996-4721-9CA8-6F4A7298E20A}">
  <sheetPr codeName="Sheet137"/>
  <dimension ref="A1:IV124"/>
  <sheetViews>
    <sheetView showGridLines="0" zoomScale="90" zoomScaleNormal="90" workbookViewId="0">
      <pane ySplit="6" topLeftCell="A122"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2793</v>
      </c>
      <c r="J2" s="38" t="s">
        <v>4846</v>
      </c>
    </row>
    <row r="3" spans="1:54" ht="16" x14ac:dyDescent="0.4">
      <c r="C3" s="1" t="s">
        <v>28</v>
      </c>
      <c r="D3" s="21" t="s">
        <v>2794</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2795</v>
      </c>
      <c r="C18" s="57" t="s">
        <v>121</v>
      </c>
      <c r="D18" s="54" t="s">
        <v>2796</v>
      </c>
      <c r="E18" s="6" t="s">
        <v>592</v>
      </c>
      <c r="F18" s="19">
        <v>23000</v>
      </c>
      <c r="G18" s="24">
        <v>21081.18</v>
      </c>
      <c r="H18" s="24">
        <v>5.5</v>
      </c>
      <c r="I18" s="31">
        <v>7.1498999999999997</v>
      </c>
      <c r="J18" s="31"/>
      <c r="K18" s="35" t="s">
        <v>593</v>
      </c>
    </row>
    <row r="19" spans="2:11" x14ac:dyDescent="0.35">
      <c r="B19" s="8" t="s">
        <v>2797</v>
      </c>
      <c r="C19" s="57" t="s">
        <v>2798</v>
      </c>
      <c r="D19" s="54" t="s">
        <v>2799</v>
      </c>
      <c r="E19" s="6" t="s">
        <v>635</v>
      </c>
      <c r="F19" s="19">
        <v>20400</v>
      </c>
      <c r="G19" s="24">
        <v>20724.32</v>
      </c>
      <c r="H19" s="24">
        <v>5.4</v>
      </c>
      <c r="I19" s="31">
        <v>7.0848000000000004</v>
      </c>
      <c r="J19" s="31"/>
      <c r="K19" s="35" t="s">
        <v>593</v>
      </c>
    </row>
    <row r="20" spans="2:11" x14ac:dyDescent="0.35">
      <c r="B20" s="8" t="s">
        <v>2800</v>
      </c>
      <c r="C20" s="57" t="s">
        <v>2801</v>
      </c>
      <c r="D20" s="54" t="s">
        <v>2802</v>
      </c>
      <c r="E20" s="6" t="s">
        <v>592</v>
      </c>
      <c r="F20" s="19">
        <v>18000</v>
      </c>
      <c r="G20" s="24">
        <v>18317.2</v>
      </c>
      <c r="H20" s="24">
        <v>4.78</v>
      </c>
      <c r="I20" s="31">
        <v>7.1319999999999997</v>
      </c>
      <c r="J20" s="31"/>
      <c r="K20" s="35"/>
    </row>
    <row r="21" spans="2:11" x14ac:dyDescent="0.35">
      <c r="B21" s="8" t="s">
        <v>636</v>
      </c>
      <c r="C21" s="57" t="s">
        <v>637</v>
      </c>
      <c r="D21" s="54" t="s">
        <v>638</v>
      </c>
      <c r="E21" s="6" t="s">
        <v>592</v>
      </c>
      <c r="F21" s="19">
        <v>175</v>
      </c>
      <c r="G21" s="24">
        <v>17762.009999999998</v>
      </c>
      <c r="H21" s="24">
        <v>4.63</v>
      </c>
      <c r="I21" s="31">
        <v>7.7641999999999998</v>
      </c>
      <c r="J21" s="31"/>
      <c r="K21" s="35" t="s">
        <v>593</v>
      </c>
    </row>
    <row r="22" spans="2:11" x14ac:dyDescent="0.35">
      <c r="B22" s="8" t="s">
        <v>1851</v>
      </c>
      <c r="C22" s="57" t="s">
        <v>1842</v>
      </c>
      <c r="D22" s="54" t="s">
        <v>1852</v>
      </c>
      <c r="E22" s="6" t="s">
        <v>618</v>
      </c>
      <c r="F22" s="19">
        <v>17500</v>
      </c>
      <c r="G22" s="24">
        <v>17634.84</v>
      </c>
      <c r="H22" s="24">
        <v>4.5999999999999996</v>
      </c>
      <c r="I22" s="31">
        <v>7.7918000000000003</v>
      </c>
      <c r="J22" s="31"/>
      <c r="K22" s="35" t="s">
        <v>593</v>
      </c>
    </row>
    <row r="23" spans="2:11" x14ac:dyDescent="0.35">
      <c r="B23" s="8" t="s">
        <v>2803</v>
      </c>
      <c r="C23" s="57" t="s">
        <v>403</v>
      </c>
      <c r="D23" s="54" t="s">
        <v>2804</v>
      </c>
      <c r="E23" s="6" t="s">
        <v>601</v>
      </c>
      <c r="F23" s="19">
        <v>1500</v>
      </c>
      <c r="G23" s="24">
        <v>15085.1</v>
      </c>
      <c r="H23" s="24">
        <v>3.93</v>
      </c>
      <c r="I23" s="31">
        <v>7.0824999999999996</v>
      </c>
      <c r="J23" s="31"/>
      <c r="K23" s="35" t="s">
        <v>593</v>
      </c>
    </row>
    <row r="24" spans="2:11" x14ac:dyDescent="0.35">
      <c r="B24" s="8" t="s">
        <v>782</v>
      </c>
      <c r="C24" s="57" t="s">
        <v>583</v>
      </c>
      <c r="D24" s="54" t="s">
        <v>783</v>
      </c>
      <c r="E24" s="6" t="s">
        <v>601</v>
      </c>
      <c r="F24" s="19">
        <v>25000</v>
      </c>
      <c r="G24" s="24">
        <v>11919.13</v>
      </c>
      <c r="H24" s="24">
        <v>3.11</v>
      </c>
      <c r="I24" s="31">
        <v>7.8242000000000003</v>
      </c>
      <c r="J24" s="31"/>
      <c r="K24" s="35" t="s">
        <v>593</v>
      </c>
    </row>
    <row r="25" spans="2:11" x14ac:dyDescent="0.35">
      <c r="B25" s="8" t="s">
        <v>2509</v>
      </c>
      <c r="C25" s="57" t="s">
        <v>623</v>
      </c>
      <c r="D25" s="54" t="s">
        <v>2510</v>
      </c>
      <c r="E25" s="6" t="s">
        <v>635</v>
      </c>
      <c r="F25" s="19">
        <v>10000</v>
      </c>
      <c r="G25" s="24">
        <v>10095.74</v>
      </c>
      <c r="H25" s="24">
        <v>2.63</v>
      </c>
      <c r="I25" s="31">
        <v>7.25</v>
      </c>
      <c r="J25" s="31"/>
      <c r="K25" s="35"/>
    </row>
    <row r="26" spans="2:11" x14ac:dyDescent="0.35">
      <c r="B26" s="8" t="s">
        <v>2805</v>
      </c>
      <c r="C26" s="57" t="s">
        <v>654</v>
      </c>
      <c r="D26" s="54" t="s">
        <v>2806</v>
      </c>
      <c r="E26" s="6" t="s">
        <v>592</v>
      </c>
      <c r="F26" s="19">
        <v>10000</v>
      </c>
      <c r="G26" s="24">
        <v>10065.85</v>
      </c>
      <c r="H26" s="24">
        <v>2.62</v>
      </c>
      <c r="I26" s="31">
        <v>7.13</v>
      </c>
      <c r="J26" s="31"/>
      <c r="K26" s="35" t="s">
        <v>593</v>
      </c>
    </row>
    <row r="27" spans="2:11" x14ac:dyDescent="0.35">
      <c r="B27" s="8" t="s">
        <v>1841</v>
      </c>
      <c r="C27" s="57" t="s">
        <v>1842</v>
      </c>
      <c r="D27" s="54" t="s">
        <v>1843</v>
      </c>
      <c r="E27" s="6" t="s">
        <v>618</v>
      </c>
      <c r="F27" s="19">
        <v>10000</v>
      </c>
      <c r="G27" s="24">
        <v>10056.14</v>
      </c>
      <c r="H27" s="24">
        <v>2.62</v>
      </c>
      <c r="I27" s="31">
        <v>7.8181000000000003</v>
      </c>
      <c r="J27" s="31"/>
      <c r="K27" s="35" t="s">
        <v>593</v>
      </c>
    </row>
    <row r="28" spans="2:11" x14ac:dyDescent="0.35">
      <c r="B28" s="8" t="s">
        <v>2807</v>
      </c>
      <c r="C28" s="57" t="s">
        <v>637</v>
      </c>
      <c r="D28" s="54" t="s">
        <v>2808</v>
      </c>
      <c r="E28" s="6" t="s">
        <v>592</v>
      </c>
      <c r="F28" s="19">
        <v>10000</v>
      </c>
      <c r="G28" s="24">
        <v>10040.17</v>
      </c>
      <c r="H28" s="24">
        <v>2.62</v>
      </c>
      <c r="I28" s="31">
        <v>7.2481</v>
      </c>
      <c r="J28" s="31"/>
      <c r="K28" s="35" t="s">
        <v>593</v>
      </c>
    </row>
    <row r="29" spans="2:11" x14ac:dyDescent="0.35">
      <c r="B29" s="8" t="s">
        <v>2809</v>
      </c>
      <c r="C29" s="57" t="s">
        <v>2801</v>
      </c>
      <c r="D29" s="54" t="s">
        <v>2810</v>
      </c>
      <c r="E29" s="6" t="s">
        <v>592</v>
      </c>
      <c r="F29" s="19">
        <v>10000</v>
      </c>
      <c r="G29" s="24">
        <v>9999.74</v>
      </c>
      <c r="H29" s="24">
        <v>2.61</v>
      </c>
      <c r="I29" s="31">
        <v>7.15</v>
      </c>
      <c r="J29" s="31"/>
      <c r="K29" s="35" t="s">
        <v>593</v>
      </c>
    </row>
    <row r="30" spans="2:11" x14ac:dyDescent="0.35">
      <c r="B30" s="8" t="s">
        <v>2811</v>
      </c>
      <c r="C30" s="57" t="s">
        <v>41</v>
      </c>
      <c r="D30" s="54" t="s">
        <v>2812</v>
      </c>
      <c r="E30" s="6" t="s">
        <v>592</v>
      </c>
      <c r="F30" s="19">
        <v>1000</v>
      </c>
      <c r="G30" s="24">
        <v>9751.5</v>
      </c>
      <c r="H30" s="24">
        <v>2.54</v>
      </c>
      <c r="I30" s="31">
        <v>7.3646000000000003</v>
      </c>
      <c r="J30" s="31"/>
      <c r="K30" s="35" t="s">
        <v>593</v>
      </c>
    </row>
    <row r="31" spans="2:11" x14ac:dyDescent="0.35">
      <c r="B31" s="8" t="s">
        <v>2517</v>
      </c>
      <c r="C31" s="57" t="s">
        <v>1066</v>
      </c>
      <c r="D31" s="54" t="s">
        <v>2518</v>
      </c>
      <c r="E31" s="6" t="s">
        <v>592</v>
      </c>
      <c r="F31" s="19">
        <v>9000</v>
      </c>
      <c r="G31" s="24">
        <v>9085.85</v>
      </c>
      <c r="H31" s="24">
        <v>2.37</v>
      </c>
      <c r="I31" s="31">
        <v>7.27</v>
      </c>
      <c r="J31" s="31"/>
      <c r="K31" s="35" t="s">
        <v>593</v>
      </c>
    </row>
    <row r="32" spans="2:11" x14ac:dyDescent="0.35">
      <c r="B32" s="8" t="s">
        <v>2813</v>
      </c>
      <c r="C32" s="57" t="s">
        <v>1066</v>
      </c>
      <c r="D32" s="54" t="s">
        <v>2814</v>
      </c>
      <c r="E32" s="6" t="s">
        <v>592</v>
      </c>
      <c r="F32" s="19">
        <v>7500</v>
      </c>
      <c r="G32" s="24">
        <v>7571.24</v>
      </c>
      <c r="H32" s="24">
        <v>1.97</v>
      </c>
      <c r="I32" s="31">
        <v>7.27</v>
      </c>
      <c r="J32" s="31"/>
      <c r="K32" s="35" t="s">
        <v>593</v>
      </c>
    </row>
    <row r="33" spans="2:11" x14ac:dyDescent="0.35">
      <c r="B33" s="8" t="s">
        <v>608</v>
      </c>
      <c r="C33" s="57" t="s">
        <v>609</v>
      </c>
      <c r="D33" s="54" t="s">
        <v>610</v>
      </c>
      <c r="E33" s="6" t="s">
        <v>605</v>
      </c>
      <c r="F33" s="19">
        <v>68</v>
      </c>
      <c r="G33" s="24">
        <v>7001.47</v>
      </c>
      <c r="H33" s="24">
        <v>1.83</v>
      </c>
      <c r="I33" s="31">
        <v>7.8532000000000002</v>
      </c>
      <c r="J33" s="31"/>
      <c r="K33" s="35" t="s">
        <v>593</v>
      </c>
    </row>
    <row r="34" spans="2:11" x14ac:dyDescent="0.35">
      <c r="B34" s="8" t="s">
        <v>2815</v>
      </c>
      <c r="C34" s="57" t="s">
        <v>637</v>
      </c>
      <c r="D34" s="54" t="s">
        <v>2816</v>
      </c>
      <c r="E34" s="6" t="s">
        <v>592</v>
      </c>
      <c r="F34" s="19">
        <v>650</v>
      </c>
      <c r="G34" s="24">
        <v>6660.63</v>
      </c>
      <c r="H34" s="24">
        <v>1.74</v>
      </c>
      <c r="I34" s="31">
        <v>7.2</v>
      </c>
      <c r="J34" s="31"/>
      <c r="K34" s="35" t="s">
        <v>593</v>
      </c>
    </row>
    <row r="35" spans="2:11" x14ac:dyDescent="0.35">
      <c r="B35" s="8" t="s">
        <v>2817</v>
      </c>
      <c r="C35" s="57" t="s">
        <v>2818</v>
      </c>
      <c r="D35" s="54" t="s">
        <v>2819</v>
      </c>
      <c r="E35" s="6" t="s">
        <v>592</v>
      </c>
      <c r="F35" s="19">
        <v>650</v>
      </c>
      <c r="G35" s="24">
        <v>6529</v>
      </c>
      <c r="H35" s="24">
        <v>1.7</v>
      </c>
      <c r="I35" s="31">
        <v>7.2287999999999997</v>
      </c>
      <c r="J35" s="31"/>
      <c r="K35" s="35" t="s">
        <v>593</v>
      </c>
    </row>
    <row r="36" spans="2:11" x14ac:dyDescent="0.35">
      <c r="B36" s="8" t="s">
        <v>2820</v>
      </c>
      <c r="C36" s="57" t="s">
        <v>690</v>
      </c>
      <c r="D36" s="54" t="s">
        <v>2821</v>
      </c>
      <c r="E36" s="6" t="s">
        <v>592</v>
      </c>
      <c r="F36" s="19">
        <v>6200</v>
      </c>
      <c r="G36" s="24">
        <v>6244.57</v>
      </c>
      <c r="H36" s="24">
        <v>1.63</v>
      </c>
      <c r="I36" s="31">
        <v>7.08</v>
      </c>
      <c r="J36" s="31"/>
      <c r="K36" s="35" t="s">
        <v>593</v>
      </c>
    </row>
    <row r="37" spans="2:11" x14ac:dyDescent="0.35">
      <c r="B37" s="8" t="s">
        <v>2822</v>
      </c>
      <c r="C37" s="57" t="s">
        <v>654</v>
      </c>
      <c r="D37" s="54" t="s">
        <v>2823</v>
      </c>
      <c r="E37" s="6" t="s">
        <v>592</v>
      </c>
      <c r="F37" s="19">
        <v>550</v>
      </c>
      <c r="G37" s="24">
        <v>5483.54</v>
      </c>
      <c r="H37" s="24">
        <v>1.43</v>
      </c>
      <c r="I37" s="31">
        <v>7.35</v>
      </c>
      <c r="J37" s="31"/>
      <c r="K37" s="35"/>
    </row>
    <row r="38" spans="2:11" x14ac:dyDescent="0.35">
      <c r="B38" s="8" t="s">
        <v>633</v>
      </c>
      <c r="C38" s="57" t="s">
        <v>623</v>
      </c>
      <c r="D38" s="54" t="s">
        <v>634</v>
      </c>
      <c r="E38" s="6" t="s">
        <v>635</v>
      </c>
      <c r="F38" s="19">
        <v>5000</v>
      </c>
      <c r="G38" s="24">
        <v>5085.95</v>
      </c>
      <c r="H38" s="24">
        <v>1.33</v>
      </c>
      <c r="I38" s="31">
        <v>7.18</v>
      </c>
      <c r="J38" s="31"/>
      <c r="K38" s="35"/>
    </row>
    <row r="39" spans="2:11" x14ac:dyDescent="0.35">
      <c r="B39" s="8" t="s">
        <v>2824</v>
      </c>
      <c r="C39" s="57" t="s">
        <v>1066</v>
      </c>
      <c r="D39" s="54" t="s">
        <v>2825</v>
      </c>
      <c r="E39" s="6" t="s">
        <v>592</v>
      </c>
      <c r="F39" s="19">
        <v>5000</v>
      </c>
      <c r="G39" s="24">
        <v>5049.5</v>
      </c>
      <c r="H39" s="24">
        <v>1.32</v>
      </c>
      <c r="I39" s="31">
        <v>7.27</v>
      </c>
      <c r="J39" s="31"/>
      <c r="K39" s="35" t="s">
        <v>593</v>
      </c>
    </row>
    <row r="40" spans="2:11" x14ac:dyDescent="0.35">
      <c r="B40" s="8" t="s">
        <v>2826</v>
      </c>
      <c r="C40" s="57" t="s">
        <v>41</v>
      </c>
      <c r="D40" s="54" t="s">
        <v>2827</v>
      </c>
      <c r="E40" s="6" t="s">
        <v>592</v>
      </c>
      <c r="F40" s="19">
        <v>50</v>
      </c>
      <c r="G40" s="24">
        <v>5044.45</v>
      </c>
      <c r="H40" s="24">
        <v>1.32</v>
      </c>
      <c r="I40" s="31">
        <v>7.46</v>
      </c>
      <c r="J40" s="31"/>
      <c r="K40" s="35" t="s">
        <v>593</v>
      </c>
    </row>
    <row r="41" spans="2:11" x14ac:dyDescent="0.35">
      <c r="B41" s="8" t="s">
        <v>2828</v>
      </c>
      <c r="C41" s="57" t="s">
        <v>690</v>
      </c>
      <c r="D41" s="54" t="s">
        <v>2829</v>
      </c>
      <c r="E41" s="6" t="s">
        <v>592</v>
      </c>
      <c r="F41" s="19">
        <v>500</v>
      </c>
      <c r="G41" s="24">
        <v>5018.57</v>
      </c>
      <c r="H41" s="24">
        <v>1.31</v>
      </c>
      <c r="I41" s="31">
        <v>7.1753</v>
      </c>
      <c r="J41" s="31"/>
      <c r="K41" s="35" t="s">
        <v>593</v>
      </c>
    </row>
    <row r="42" spans="2:11" x14ac:dyDescent="0.35">
      <c r="B42" s="8" t="s">
        <v>2830</v>
      </c>
      <c r="C42" s="57" t="s">
        <v>41</v>
      </c>
      <c r="D42" s="54" t="s">
        <v>2831</v>
      </c>
      <c r="E42" s="6" t="s">
        <v>592</v>
      </c>
      <c r="F42" s="19">
        <v>500</v>
      </c>
      <c r="G42" s="24">
        <v>5015.87</v>
      </c>
      <c r="H42" s="24">
        <v>1.31</v>
      </c>
      <c r="I42" s="31">
        <v>7.6608999999999998</v>
      </c>
      <c r="J42" s="31"/>
      <c r="K42" s="35" t="s">
        <v>593</v>
      </c>
    </row>
    <row r="43" spans="2:11" x14ac:dyDescent="0.35">
      <c r="B43" s="8" t="s">
        <v>662</v>
      </c>
      <c r="C43" s="57" t="s">
        <v>609</v>
      </c>
      <c r="D43" s="54" t="s">
        <v>663</v>
      </c>
      <c r="E43" s="6" t="s">
        <v>605</v>
      </c>
      <c r="F43" s="19">
        <v>45</v>
      </c>
      <c r="G43" s="24">
        <v>4534.8500000000004</v>
      </c>
      <c r="H43" s="24">
        <v>1.18</v>
      </c>
      <c r="I43" s="31">
        <v>7.8505500000000001</v>
      </c>
      <c r="J43" s="31"/>
      <c r="K43" s="35"/>
    </row>
    <row r="44" spans="2:11" x14ac:dyDescent="0.35">
      <c r="B44" s="8" t="s">
        <v>1243</v>
      </c>
      <c r="C44" s="57" t="s">
        <v>695</v>
      </c>
      <c r="D44" s="54" t="s">
        <v>1244</v>
      </c>
      <c r="E44" s="6" t="s">
        <v>592</v>
      </c>
      <c r="F44" s="19">
        <v>400</v>
      </c>
      <c r="G44" s="24">
        <v>3989.74</v>
      </c>
      <c r="H44" s="24">
        <v>1.04</v>
      </c>
      <c r="I44" s="31">
        <v>7.2967000000000004</v>
      </c>
      <c r="J44" s="31">
        <v>7.6819311141500002</v>
      </c>
      <c r="K44" s="35" t="s">
        <v>593</v>
      </c>
    </row>
    <row r="45" spans="2:11" x14ac:dyDescent="0.35">
      <c r="B45" s="8" t="s">
        <v>2832</v>
      </c>
      <c r="C45" s="57" t="s">
        <v>2798</v>
      </c>
      <c r="D45" s="54" t="s">
        <v>2833</v>
      </c>
      <c r="E45" s="6" t="s">
        <v>592</v>
      </c>
      <c r="F45" s="19">
        <v>350</v>
      </c>
      <c r="G45" s="24">
        <v>3549.92</v>
      </c>
      <c r="H45" s="24">
        <v>0.93</v>
      </c>
      <c r="I45" s="31">
        <v>7.0049999999999999</v>
      </c>
      <c r="J45" s="31"/>
      <c r="K45" s="35" t="s">
        <v>593</v>
      </c>
    </row>
    <row r="46" spans="2:11" x14ac:dyDescent="0.35">
      <c r="B46" s="8" t="s">
        <v>2834</v>
      </c>
      <c r="C46" s="57" t="s">
        <v>121</v>
      </c>
      <c r="D46" s="54" t="s">
        <v>2835</v>
      </c>
      <c r="E46" s="6" t="s">
        <v>592</v>
      </c>
      <c r="F46" s="19">
        <v>3500</v>
      </c>
      <c r="G46" s="24">
        <v>3549.64</v>
      </c>
      <c r="H46" s="24">
        <v>0.93</v>
      </c>
      <c r="I46" s="31">
        <v>7.1493000000000002</v>
      </c>
      <c r="J46" s="31"/>
      <c r="K46" s="35" t="s">
        <v>593</v>
      </c>
    </row>
    <row r="47" spans="2:11" x14ac:dyDescent="0.35">
      <c r="B47" s="8" t="s">
        <v>2836</v>
      </c>
      <c r="C47" s="57" t="s">
        <v>2369</v>
      </c>
      <c r="D47" s="54" t="s">
        <v>2837</v>
      </c>
      <c r="E47" s="6" t="s">
        <v>635</v>
      </c>
      <c r="F47" s="19">
        <v>1650</v>
      </c>
      <c r="G47" s="24">
        <v>3327.39</v>
      </c>
      <c r="H47" s="24">
        <v>0.87</v>
      </c>
      <c r="I47" s="31">
        <v>7.02</v>
      </c>
      <c r="J47" s="31"/>
      <c r="K47" s="35" t="s">
        <v>593</v>
      </c>
    </row>
    <row r="48" spans="2:11" x14ac:dyDescent="0.35">
      <c r="B48" s="8" t="s">
        <v>2838</v>
      </c>
      <c r="C48" s="57" t="s">
        <v>2798</v>
      </c>
      <c r="D48" s="54" t="s">
        <v>2839</v>
      </c>
      <c r="E48" s="6" t="s">
        <v>592</v>
      </c>
      <c r="F48" s="19">
        <v>250</v>
      </c>
      <c r="G48" s="24">
        <v>2524.63</v>
      </c>
      <c r="H48" s="24">
        <v>0.66</v>
      </c>
      <c r="I48" s="31">
        <v>7.0598000000000001</v>
      </c>
      <c r="J48" s="31"/>
      <c r="K48" s="35" t="s">
        <v>593</v>
      </c>
    </row>
    <row r="49" spans="2:11" x14ac:dyDescent="0.35">
      <c r="B49" s="8" t="s">
        <v>2840</v>
      </c>
      <c r="C49" s="57" t="s">
        <v>2369</v>
      </c>
      <c r="D49" s="54" t="s">
        <v>2841</v>
      </c>
      <c r="E49" s="6" t="s">
        <v>635</v>
      </c>
      <c r="F49" s="19">
        <v>1250</v>
      </c>
      <c r="G49" s="24">
        <v>2522.15</v>
      </c>
      <c r="H49" s="24">
        <v>0.66</v>
      </c>
      <c r="I49" s="31">
        <v>7.0750000000000002</v>
      </c>
      <c r="J49" s="31"/>
      <c r="K49" s="35" t="s">
        <v>593</v>
      </c>
    </row>
    <row r="50" spans="2:11" x14ac:dyDescent="0.35">
      <c r="B50" s="8" t="s">
        <v>2842</v>
      </c>
      <c r="C50" s="57" t="s">
        <v>1066</v>
      </c>
      <c r="D50" s="54" t="s">
        <v>2843</v>
      </c>
      <c r="E50" s="6" t="s">
        <v>592</v>
      </c>
      <c r="F50" s="19">
        <v>2500</v>
      </c>
      <c r="G50" s="24">
        <v>2512.4</v>
      </c>
      <c r="H50" s="24">
        <v>0.66</v>
      </c>
      <c r="I50" s="31">
        <v>7.1849999999999996</v>
      </c>
      <c r="J50" s="31"/>
      <c r="K50" s="35" t="s">
        <v>593</v>
      </c>
    </row>
    <row r="51" spans="2:11" x14ac:dyDescent="0.35">
      <c r="B51" s="8" t="s">
        <v>2844</v>
      </c>
      <c r="C51" s="57" t="s">
        <v>654</v>
      </c>
      <c r="D51" s="54" t="s">
        <v>2845</v>
      </c>
      <c r="E51" s="6" t="s">
        <v>592</v>
      </c>
      <c r="F51" s="19">
        <v>2500</v>
      </c>
      <c r="G51" s="24">
        <v>2500.44</v>
      </c>
      <c r="H51" s="24">
        <v>0.65</v>
      </c>
      <c r="I51" s="31">
        <v>7.3236999999999997</v>
      </c>
      <c r="J51" s="31"/>
      <c r="K51" s="35" t="s">
        <v>593</v>
      </c>
    </row>
    <row r="52" spans="2:11" x14ac:dyDescent="0.35">
      <c r="B52" s="8" t="s">
        <v>2846</v>
      </c>
      <c r="C52" s="57" t="s">
        <v>695</v>
      </c>
      <c r="D52" s="54" t="s">
        <v>2847</v>
      </c>
      <c r="E52" s="6" t="s">
        <v>592</v>
      </c>
      <c r="F52" s="19">
        <v>25</v>
      </c>
      <c r="G52" s="24">
        <v>2460.3000000000002</v>
      </c>
      <c r="H52" s="24">
        <v>0.64</v>
      </c>
      <c r="I52" s="31">
        <v>7.4001000000000001</v>
      </c>
      <c r="J52" s="31">
        <v>8.140544954400001</v>
      </c>
      <c r="K52" s="35" t="s">
        <v>593</v>
      </c>
    </row>
    <row r="53" spans="2:11" x14ac:dyDescent="0.35">
      <c r="B53" s="8" t="s">
        <v>2848</v>
      </c>
      <c r="C53" s="57" t="s">
        <v>2849</v>
      </c>
      <c r="D53" s="54" t="s">
        <v>2850</v>
      </c>
      <c r="E53" s="6" t="s">
        <v>605</v>
      </c>
      <c r="F53" s="19">
        <v>10</v>
      </c>
      <c r="G53" s="24">
        <v>1010.67</v>
      </c>
      <c r="H53" s="24">
        <v>0.26</v>
      </c>
      <c r="I53" s="31">
        <v>8.0575396000000001</v>
      </c>
      <c r="J53" s="31"/>
      <c r="K53" s="35" t="s">
        <v>593</v>
      </c>
    </row>
    <row r="54" spans="2:11" x14ac:dyDescent="0.35">
      <c r="B54" s="8" t="s">
        <v>1160</v>
      </c>
      <c r="C54" s="57" t="s">
        <v>1161</v>
      </c>
      <c r="D54" s="54" t="s">
        <v>1162</v>
      </c>
      <c r="E54" s="6" t="s">
        <v>1163</v>
      </c>
      <c r="F54" s="19">
        <v>67</v>
      </c>
      <c r="G54" s="24">
        <v>667.71</v>
      </c>
      <c r="H54" s="24">
        <v>0.17</v>
      </c>
      <c r="I54" s="31">
        <v>7.99</v>
      </c>
      <c r="J54" s="31"/>
      <c r="K54" s="35" t="s">
        <v>593</v>
      </c>
    </row>
    <row r="55" spans="2:11" x14ac:dyDescent="0.35">
      <c r="B55" s="8" t="s">
        <v>2851</v>
      </c>
      <c r="C55" s="57" t="s">
        <v>121</v>
      </c>
      <c r="D55" s="54" t="s">
        <v>2852</v>
      </c>
      <c r="E55" s="6" t="s">
        <v>592</v>
      </c>
      <c r="F55" s="19">
        <v>40</v>
      </c>
      <c r="G55" s="24">
        <v>520.9</v>
      </c>
      <c r="H55" s="24">
        <v>0.14000000000000001</v>
      </c>
      <c r="I55" s="31">
        <v>7.1849999999999996</v>
      </c>
      <c r="J55" s="31"/>
      <c r="K55" s="35" t="s">
        <v>593</v>
      </c>
    </row>
    <row r="56" spans="2:11" x14ac:dyDescent="0.35">
      <c r="B56" s="8" t="s">
        <v>2853</v>
      </c>
      <c r="C56" s="57" t="s">
        <v>2369</v>
      </c>
      <c r="D56" s="54" t="s">
        <v>2854</v>
      </c>
      <c r="E56" s="6" t="s">
        <v>635</v>
      </c>
      <c r="F56" s="19">
        <v>100</v>
      </c>
      <c r="G56" s="24">
        <v>202.44</v>
      </c>
      <c r="H56" s="24">
        <v>0.05</v>
      </c>
      <c r="I56" s="31">
        <v>6.9850000000000003</v>
      </c>
      <c r="J56" s="31"/>
      <c r="K56" s="35" t="s">
        <v>593</v>
      </c>
    </row>
    <row r="57" spans="2:11" x14ac:dyDescent="0.35">
      <c r="C57" s="58" t="s">
        <v>175</v>
      </c>
      <c r="D57" s="54"/>
      <c r="E57" s="6"/>
      <c r="F57" s="19"/>
      <c r="G57" s="25">
        <v>290196.74</v>
      </c>
      <c r="H57" s="25">
        <v>75.69</v>
      </c>
      <c r="I57" s="31"/>
      <c r="J57" s="31"/>
      <c r="K57" s="35"/>
    </row>
    <row r="58" spans="2:11" x14ac:dyDescent="0.35">
      <c r="C58" s="57"/>
      <c r="D58" s="54"/>
      <c r="E58" s="6"/>
      <c r="F58" s="19"/>
      <c r="G58" s="24"/>
      <c r="H58" s="24"/>
      <c r="I58" s="31"/>
      <c r="J58" s="31"/>
      <c r="K58" s="35"/>
    </row>
    <row r="59" spans="2:11" x14ac:dyDescent="0.35">
      <c r="C59" s="58" t="s">
        <v>7</v>
      </c>
      <c r="D59" s="54"/>
      <c r="E59" s="6"/>
      <c r="F59" s="19"/>
      <c r="G59" s="24" t="s">
        <v>2</v>
      </c>
      <c r="H59" s="24" t="s">
        <v>2</v>
      </c>
      <c r="I59" s="31"/>
      <c r="J59" s="31"/>
      <c r="K59" s="35"/>
    </row>
    <row r="60" spans="2:11" x14ac:dyDescent="0.35">
      <c r="C60" s="57"/>
      <c r="D60" s="54"/>
      <c r="E60" s="6"/>
      <c r="F60" s="19"/>
      <c r="G60" s="24"/>
      <c r="H60" s="24"/>
      <c r="I60" s="31"/>
      <c r="J60" s="31"/>
      <c r="K60" s="35"/>
    </row>
    <row r="61" spans="2:11" x14ac:dyDescent="0.35">
      <c r="C61" s="58" t="s">
        <v>8</v>
      </c>
      <c r="D61" s="54"/>
      <c r="E61" s="6"/>
      <c r="F61" s="19"/>
      <c r="G61" s="24" t="s">
        <v>2</v>
      </c>
      <c r="H61" s="24" t="s">
        <v>2</v>
      </c>
      <c r="I61" s="31"/>
      <c r="J61" s="31"/>
      <c r="K61" s="35"/>
    </row>
    <row r="62" spans="2:11" x14ac:dyDescent="0.35">
      <c r="C62" s="57"/>
      <c r="D62" s="54"/>
      <c r="E62" s="6"/>
      <c r="F62" s="19"/>
      <c r="G62" s="24"/>
      <c r="H62" s="24"/>
      <c r="I62" s="31"/>
      <c r="J62" s="31"/>
      <c r="K62" s="35"/>
    </row>
    <row r="63" spans="2:11" x14ac:dyDescent="0.35">
      <c r="C63" s="59" t="s">
        <v>9</v>
      </c>
      <c r="D63" s="54"/>
      <c r="E63" s="6"/>
      <c r="F63" s="19"/>
      <c r="G63" s="24"/>
      <c r="H63" s="24"/>
      <c r="I63" s="31"/>
      <c r="J63" s="31"/>
      <c r="K63" s="35"/>
    </row>
    <row r="64" spans="2:11" x14ac:dyDescent="0.35">
      <c r="B64" s="8" t="s">
        <v>2118</v>
      </c>
      <c r="C64" s="57" t="s">
        <v>2119</v>
      </c>
      <c r="D64" s="54" t="s">
        <v>2120</v>
      </c>
      <c r="E64" s="6" t="s">
        <v>189</v>
      </c>
      <c r="F64" s="19">
        <v>16500000</v>
      </c>
      <c r="G64" s="24">
        <v>17157.490000000002</v>
      </c>
      <c r="H64" s="24">
        <v>4.47</v>
      </c>
      <c r="I64" s="31">
        <v>6.7080868000000002</v>
      </c>
      <c r="J64" s="31"/>
      <c r="K64" s="35"/>
    </row>
    <row r="65" spans="1:11" x14ac:dyDescent="0.35">
      <c r="B65" s="8" t="s">
        <v>710</v>
      </c>
      <c r="C65" s="57" t="s">
        <v>711</v>
      </c>
      <c r="D65" s="54" t="s">
        <v>712</v>
      </c>
      <c r="E65" s="6" t="s">
        <v>189</v>
      </c>
      <c r="F65" s="19">
        <v>5000000</v>
      </c>
      <c r="G65" s="24">
        <v>5073.7</v>
      </c>
      <c r="H65" s="24">
        <v>1.32</v>
      </c>
      <c r="I65" s="31">
        <v>6.6871023999999997</v>
      </c>
      <c r="J65" s="31"/>
      <c r="K65" s="35"/>
    </row>
    <row r="66" spans="1:11" x14ac:dyDescent="0.35">
      <c r="C66" s="58" t="s">
        <v>175</v>
      </c>
      <c r="D66" s="54"/>
      <c r="E66" s="6"/>
      <c r="F66" s="19"/>
      <c r="G66" s="25">
        <v>22231.19</v>
      </c>
      <c r="H66" s="25">
        <v>5.79</v>
      </c>
      <c r="I66" s="31"/>
      <c r="J66" s="31"/>
      <c r="K66" s="35"/>
    </row>
    <row r="67" spans="1:11" x14ac:dyDescent="0.35">
      <c r="C67" s="57"/>
      <c r="D67" s="54"/>
      <c r="E67" s="6"/>
      <c r="F67" s="19"/>
      <c r="G67" s="24"/>
      <c r="H67" s="24"/>
      <c r="I67" s="31"/>
      <c r="J67" s="31"/>
      <c r="K67" s="35"/>
    </row>
    <row r="68" spans="1:11" x14ac:dyDescent="0.35">
      <c r="C68" s="59" t="s">
        <v>10</v>
      </c>
      <c r="D68" s="54"/>
      <c r="E68" s="6"/>
      <c r="F68" s="19"/>
      <c r="G68" s="24"/>
      <c r="H68" s="24"/>
      <c r="I68" s="31"/>
      <c r="J68" s="31"/>
      <c r="K68" s="35"/>
    </row>
    <row r="69" spans="1:11" x14ac:dyDescent="0.35">
      <c r="B69" s="8" t="s">
        <v>2855</v>
      </c>
      <c r="C69" s="57" t="s">
        <v>2856</v>
      </c>
      <c r="D69" s="54" t="s">
        <v>2857</v>
      </c>
      <c r="E69" s="6" t="s">
        <v>189</v>
      </c>
      <c r="F69" s="19">
        <v>17499900</v>
      </c>
      <c r="G69" s="24">
        <v>17632.23</v>
      </c>
      <c r="H69" s="24">
        <v>4.5999999999999996</v>
      </c>
      <c r="I69" s="31">
        <v>7.0344883999999999</v>
      </c>
      <c r="J69" s="31"/>
      <c r="K69" s="35"/>
    </row>
    <row r="70" spans="1:11" x14ac:dyDescent="0.35">
      <c r="B70" s="8" t="s">
        <v>2858</v>
      </c>
      <c r="C70" s="57" t="s">
        <v>2859</v>
      </c>
      <c r="D70" s="54" t="s">
        <v>2860</v>
      </c>
      <c r="E70" s="6" t="s">
        <v>189</v>
      </c>
      <c r="F70" s="19">
        <v>8996600</v>
      </c>
      <c r="G70" s="24">
        <v>9149.7800000000007</v>
      </c>
      <c r="H70" s="24">
        <v>2.39</v>
      </c>
      <c r="I70" s="31">
        <v>7.0414151</v>
      </c>
      <c r="J70" s="31"/>
      <c r="K70" s="35"/>
    </row>
    <row r="71" spans="1:11" x14ac:dyDescent="0.35">
      <c r="B71" s="8" t="s">
        <v>2861</v>
      </c>
      <c r="C71" s="57" t="s">
        <v>2862</v>
      </c>
      <c r="D71" s="54" t="s">
        <v>2863</v>
      </c>
      <c r="E71" s="6" t="s">
        <v>189</v>
      </c>
      <c r="F71" s="19">
        <v>7500000</v>
      </c>
      <c r="G71" s="24">
        <v>7580.5</v>
      </c>
      <c r="H71" s="24">
        <v>1.98</v>
      </c>
      <c r="I71" s="31">
        <v>7.0629115999999996</v>
      </c>
      <c r="J71" s="31"/>
      <c r="K71" s="35"/>
    </row>
    <row r="72" spans="1:11" x14ac:dyDescent="0.35">
      <c r="B72" s="8" t="s">
        <v>2864</v>
      </c>
      <c r="C72" s="57" t="s">
        <v>2865</v>
      </c>
      <c r="D72" s="54" t="s">
        <v>2866</v>
      </c>
      <c r="E72" s="6" t="s">
        <v>189</v>
      </c>
      <c r="F72" s="19">
        <v>5333400</v>
      </c>
      <c r="G72" s="24">
        <v>5369.72</v>
      </c>
      <c r="H72" s="24">
        <v>1.4</v>
      </c>
      <c r="I72" s="31">
        <v>7.0414151</v>
      </c>
      <c r="J72" s="31"/>
      <c r="K72" s="35"/>
    </row>
    <row r="73" spans="1:11" x14ac:dyDescent="0.35">
      <c r="B73" s="8" t="s">
        <v>2867</v>
      </c>
      <c r="C73" s="57" t="s">
        <v>2868</v>
      </c>
      <c r="D73" s="54" t="s">
        <v>2869</v>
      </c>
      <c r="E73" s="6" t="s">
        <v>189</v>
      </c>
      <c r="F73" s="19">
        <v>5000000</v>
      </c>
      <c r="G73" s="24">
        <v>5107.8</v>
      </c>
      <c r="H73" s="24">
        <v>1.33</v>
      </c>
      <c r="I73" s="31">
        <v>7.0572238</v>
      </c>
      <c r="J73" s="31"/>
      <c r="K73" s="35"/>
    </row>
    <row r="74" spans="1:11" x14ac:dyDescent="0.35">
      <c r="C74" s="58" t="s">
        <v>175</v>
      </c>
      <c r="D74" s="54"/>
      <c r="E74" s="6"/>
      <c r="F74" s="19"/>
      <c r="G74" s="25">
        <v>44840.03</v>
      </c>
      <c r="H74" s="25">
        <v>11.7</v>
      </c>
      <c r="I74" s="31"/>
      <c r="J74" s="31"/>
      <c r="K74" s="35"/>
    </row>
    <row r="75" spans="1:11" x14ac:dyDescent="0.35">
      <c r="C75" s="57"/>
      <c r="D75" s="54"/>
      <c r="E75" s="6"/>
      <c r="F75" s="19"/>
      <c r="G75" s="24"/>
      <c r="H75" s="24"/>
      <c r="I75" s="31"/>
      <c r="J75" s="31"/>
      <c r="K75" s="35"/>
    </row>
    <row r="76" spans="1:11" x14ac:dyDescent="0.35">
      <c r="A76" s="10"/>
      <c r="B76" s="28"/>
      <c r="C76" s="58" t="s">
        <v>11</v>
      </c>
      <c r="D76" s="54"/>
      <c r="E76" s="6"/>
      <c r="F76" s="19"/>
      <c r="G76" s="24"/>
      <c r="H76" s="24"/>
      <c r="I76" s="31"/>
      <c r="J76" s="31"/>
      <c r="K76" s="35"/>
    </row>
    <row r="77" spans="1:11" x14ac:dyDescent="0.35">
      <c r="A77" s="28"/>
      <c r="B77" s="28"/>
      <c r="C77" s="58" t="s">
        <v>13</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C79" s="59" t="s">
        <v>14</v>
      </c>
      <c r="D79" s="54"/>
      <c r="E79" s="6"/>
      <c r="F79" s="19"/>
      <c r="G79" s="24"/>
      <c r="H79" s="24"/>
      <c r="I79" s="31"/>
      <c r="J79" s="31"/>
      <c r="K79" s="35"/>
    </row>
    <row r="80" spans="1:11" x14ac:dyDescent="0.35">
      <c r="B80" s="8" t="s">
        <v>1755</v>
      </c>
      <c r="C80" s="57" t="s">
        <v>450</v>
      </c>
      <c r="D80" s="54" t="s">
        <v>1756</v>
      </c>
      <c r="E80" s="6" t="s">
        <v>757</v>
      </c>
      <c r="F80" s="19">
        <v>1500</v>
      </c>
      <c r="G80" s="24">
        <v>7095.89</v>
      </c>
      <c r="H80" s="24">
        <v>1.85</v>
      </c>
      <c r="I80" s="31">
        <v>7.9340000000000002</v>
      </c>
      <c r="J80" s="31"/>
      <c r="K80" s="35" t="s">
        <v>593</v>
      </c>
    </row>
    <row r="81" spans="1:11" x14ac:dyDescent="0.35">
      <c r="B81" s="8" t="s">
        <v>2024</v>
      </c>
      <c r="C81" s="57" t="s">
        <v>428</v>
      </c>
      <c r="D81" s="54" t="s">
        <v>2025</v>
      </c>
      <c r="E81" s="6" t="s">
        <v>757</v>
      </c>
      <c r="F81" s="19">
        <v>1000</v>
      </c>
      <c r="G81" s="24">
        <v>4761.75</v>
      </c>
      <c r="H81" s="24">
        <v>1.24</v>
      </c>
      <c r="I81" s="31">
        <v>7.1898999999999997</v>
      </c>
      <c r="J81" s="31"/>
      <c r="K81" s="35" t="s">
        <v>593</v>
      </c>
    </row>
    <row r="82" spans="1:11" x14ac:dyDescent="0.35">
      <c r="B82" s="8" t="s">
        <v>1709</v>
      </c>
      <c r="C82" s="57" t="s">
        <v>428</v>
      </c>
      <c r="D82" s="54" t="s">
        <v>1710</v>
      </c>
      <c r="E82" s="6" t="s">
        <v>757</v>
      </c>
      <c r="F82" s="19">
        <v>1000</v>
      </c>
      <c r="G82" s="24">
        <v>4675.3900000000003</v>
      </c>
      <c r="H82" s="24">
        <v>1.22</v>
      </c>
      <c r="I82" s="31">
        <v>7.22</v>
      </c>
      <c r="J82" s="31"/>
      <c r="K82" s="35"/>
    </row>
    <row r="83" spans="1:11" x14ac:dyDescent="0.35">
      <c r="C83" s="58" t="s">
        <v>175</v>
      </c>
      <c r="D83" s="54"/>
      <c r="E83" s="6"/>
      <c r="F83" s="19"/>
      <c r="G83" s="25">
        <v>16533.03</v>
      </c>
      <c r="H83" s="25">
        <v>4.3099999999999996</v>
      </c>
      <c r="I83" s="31"/>
      <c r="J83" s="31"/>
      <c r="K83" s="35"/>
    </row>
    <row r="84" spans="1:11" x14ac:dyDescent="0.35">
      <c r="C84" s="57"/>
      <c r="D84" s="54"/>
      <c r="E84" s="6"/>
      <c r="F84" s="19"/>
      <c r="G84" s="24"/>
      <c r="H84" s="24"/>
      <c r="I84" s="31"/>
      <c r="J84" s="31"/>
      <c r="K84" s="35"/>
    </row>
    <row r="85" spans="1:11" x14ac:dyDescent="0.35">
      <c r="C85" s="58" t="s">
        <v>15</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16</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C89" s="58" t="s">
        <v>17</v>
      </c>
      <c r="D89" s="54"/>
      <c r="E89" s="6"/>
      <c r="F89" s="19"/>
      <c r="G89" s="24" t="s">
        <v>2</v>
      </c>
      <c r="H89" s="24" t="s">
        <v>2</v>
      </c>
      <c r="I89" s="31"/>
      <c r="J89" s="31"/>
      <c r="K89" s="35"/>
    </row>
    <row r="90" spans="1:11" x14ac:dyDescent="0.35">
      <c r="C90" s="57"/>
      <c r="D90" s="54"/>
      <c r="E90" s="6"/>
      <c r="F90" s="19"/>
      <c r="G90" s="24"/>
      <c r="H90" s="24"/>
      <c r="I90" s="31"/>
      <c r="J90" s="31"/>
      <c r="K90" s="35"/>
    </row>
    <row r="91" spans="1:11" x14ac:dyDescent="0.35">
      <c r="A91" s="10"/>
      <c r="B91" s="28"/>
      <c r="C91" s="58" t="s">
        <v>18</v>
      </c>
      <c r="D91" s="54"/>
      <c r="E91" s="6"/>
      <c r="F91" s="19"/>
      <c r="G91" s="24"/>
      <c r="H91" s="24"/>
      <c r="I91" s="31"/>
      <c r="J91" s="31"/>
      <c r="K91" s="35"/>
    </row>
    <row r="92" spans="1:11" x14ac:dyDescent="0.35">
      <c r="A92" s="28"/>
      <c r="B92" s="28"/>
      <c r="C92" s="58" t="s">
        <v>19</v>
      </c>
      <c r="D92" s="54"/>
      <c r="E92" s="6"/>
      <c r="F92" s="19"/>
      <c r="G92" s="24" t="s">
        <v>2</v>
      </c>
      <c r="H92" s="24" t="s">
        <v>2</v>
      </c>
      <c r="I92" s="31"/>
      <c r="J92" s="31"/>
      <c r="K92" s="35"/>
    </row>
    <row r="93" spans="1:11" x14ac:dyDescent="0.35">
      <c r="A93" s="28"/>
      <c r="B93" s="28"/>
      <c r="C93" s="58"/>
      <c r="D93" s="54"/>
      <c r="E93" s="6"/>
      <c r="F93" s="19"/>
      <c r="G93" s="24"/>
      <c r="H93" s="24"/>
      <c r="I93" s="31"/>
      <c r="J93" s="31"/>
      <c r="K93" s="35"/>
    </row>
    <row r="94" spans="1:11" x14ac:dyDescent="0.35">
      <c r="C94" s="59" t="s">
        <v>20</v>
      </c>
      <c r="D94" s="54"/>
      <c r="E94" s="6"/>
      <c r="F94" s="19"/>
      <c r="G94" s="24"/>
      <c r="H94" s="24"/>
      <c r="I94" s="31"/>
      <c r="J94" s="31"/>
      <c r="K94" s="35"/>
    </row>
    <row r="95" spans="1:11" x14ac:dyDescent="0.35">
      <c r="B95" s="8" t="s">
        <v>812</v>
      </c>
      <c r="C95" s="57" t="s">
        <v>5137</v>
      </c>
      <c r="D95" s="54" t="s">
        <v>813</v>
      </c>
      <c r="E95" s="6" t="s">
        <v>814</v>
      </c>
      <c r="F95" s="19">
        <v>12638.668</v>
      </c>
      <c r="G95" s="24">
        <v>1394.63</v>
      </c>
      <c r="H95" s="24">
        <v>0.36</v>
      </c>
      <c r="I95" s="31">
        <v>6.46</v>
      </c>
      <c r="J95" s="31"/>
      <c r="K95" s="35"/>
    </row>
    <row r="96" spans="1:11" x14ac:dyDescent="0.35">
      <c r="C96" s="58" t="s">
        <v>175</v>
      </c>
      <c r="D96" s="54"/>
      <c r="E96" s="6"/>
      <c r="F96" s="19"/>
      <c r="G96" s="25">
        <v>1394.63</v>
      </c>
      <c r="H96" s="25">
        <v>0.36</v>
      </c>
      <c r="I96" s="31"/>
      <c r="J96" s="31"/>
      <c r="K96" s="35"/>
    </row>
    <row r="97" spans="1:54" x14ac:dyDescent="0.35">
      <c r="C97" s="57"/>
      <c r="D97" s="54"/>
      <c r="E97" s="6"/>
      <c r="F97" s="19"/>
      <c r="G97" s="24"/>
      <c r="H97" s="24"/>
      <c r="I97" s="31"/>
      <c r="J97" s="31"/>
      <c r="K97" s="35"/>
    </row>
    <row r="98" spans="1:54" x14ac:dyDescent="0.35">
      <c r="C98" s="58" t="s">
        <v>21</v>
      </c>
      <c r="D98" s="54"/>
      <c r="E98" s="6"/>
      <c r="F98" s="19"/>
      <c r="G98" s="24" t="s">
        <v>2</v>
      </c>
      <c r="H98" s="24" t="s">
        <v>2</v>
      </c>
      <c r="I98" s="31"/>
      <c r="J98" s="31"/>
      <c r="K98" s="35"/>
    </row>
    <row r="99" spans="1:54" x14ac:dyDescent="0.35">
      <c r="C99" s="57"/>
      <c r="D99" s="54"/>
      <c r="E99" s="6"/>
      <c r="F99" s="19"/>
      <c r="G99" s="24"/>
      <c r="H99" s="24"/>
      <c r="I99" s="31"/>
      <c r="J99" s="31"/>
      <c r="K99" s="35"/>
    </row>
    <row r="100" spans="1:54" x14ac:dyDescent="0.35">
      <c r="C100" s="58" t="s">
        <v>22</v>
      </c>
      <c r="D100" s="54"/>
      <c r="E100" s="6"/>
      <c r="F100" s="19"/>
      <c r="G100" s="24" t="s">
        <v>2</v>
      </c>
      <c r="H100" s="24" t="s">
        <v>2</v>
      </c>
      <c r="I100" s="31"/>
      <c r="J100" s="31"/>
      <c r="K100" s="35"/>
    </row>
    <row r="101" spans="1:54" x14ac:dyDescent="0.35">
      <c r="C101" s="57"/>
      <c r="D101" s="54"/>
      <c r="E101" s="6"/>
      <c r="F101" s="19"/>
      <c r="G101" s="24"/>
      <c r="H101" s="24"/>
      <c r="I101" s="31"/>
      <c r="J101" s="31"/>
      <c r="K101" s="35"/>
    </row>
    <row r="102" spans="1:54" x14ac:dyDescent="0.35">
      <c r="C102" s="58" t="s">
        <v>23</v>
      </c>
      <c r="D102" s="54"/>
      <c r="E102" s="6"/>
      <c r="F102" s="19"/>
      <c r="G102" s="24" t="s">
        <v>2</v>
      </c>
      <c r="H102" s="24" t="s">
        <v>2</v>
      </c>
      <c r="I102" s="31"/>
      <c r="J102" s="31"/>
      <c r="K102" s="35"/>
    </row>
    <row r="103" spans="1:54" x14ac:dyDescent="0.35">
      <c r="C103" s="57"/>
      <c r="D103" s="54"/>
      <c r="E103" s="6"/>
      <c r="F103" s="19"/>
      <c r="G103" s="24"/>
      <c r="H103" s="24"/>
      <c r="I103" s="31"/>
      <c r="J103" s="31"/>
      <c r="K103" s="35"/>
    </row>
    <row r="104" spans="1:54" x14ac:dyDescent="0.35">
      <c r="C104" s="59" t="s">
        <v>24</v>
      </c>
      <c r="D104" s="54"/>
      <c r="E104" s="6"/>
      <c r="F104" s="19"/>
      <c r="G104" s="24"/>
      <c r="H104" s="24"/>
      <c r="I104" s="31"/>
      <c r="J104" s="31"/>
      <c r="K104" s="35"/>
    </row>
    <row r="105" spans="1:54" x14ac:dyDescent="0.35">
      <c r="B105" s="8" t="s">
        <v>190</v>
      </c>
      <c r="C105" s="57" t="s">
        <v>191</v>
      </c>
      <c r="D105" s="54"/>
      <c r="E105" s="6"/>
      <c r="F105" s="19"/>
      <c r="G105" s="24">
        <v>960.96</v>
      </c>
      <c r="H105" s="24">
        <v>0.25</v>
      </c>
      <c r="I105" s="31"/>
      <c r="J105" s="31"/>
      <c r="K105" s="35"/>
    </row>
    <row r="106" spans="1:54" x14ac:dyDescent="0.35">
      <c r="C106" s="58" t="s">
        <v>175</v>
      </c>
      <c r="D106" s="54"/>
      <c r="E106" s="6"/>
      <c r="F106" s="19"/>
      <c r="G106" s="25">
        <v>960.96</v>
      </c>
      <c r="H106" s="25">
        <v>0.25</v>
      </c>
      <c r="I106" s="31"/>
      <c r="J106" s="31"/>
      <c r="K106" s="35"/>
    </row>
    <row r="107" spans="1:54" x14ac:dyDescent="0.35">
      <c r="C107" s="57"/>
      <c r="D107" s="54"/>
      <c r="E107" s="6"/>
      <c r="F107" s="19"/>
      <c r="G107" s="24"/>
      <c r="H107" s="24"/>
      <c r="I107" s="31"/>
      <c r="J107" s="31"/>
      <c r="K107" s="35"/>
    </row>
    <row r="108" spans="1:54" x14ac:dyDescent="0.35">
      <c r="A108" s="10"/>
      <c r="B108" s="28"/>
      <c r="C108" s="58" t="s">
        <v>25</v>
      </c>
      <c r="D108" s="54"/>
      <c r="E108" s="6"/>
      <c r="F108" s="19"/>
      <c r="G108" s="24"/>
      <c r="H108" s="24"/>
      <c r="I108" s="31"/>
      <c r="J108" s="31"/>
      <c r="K108" s="35"/>
    </row>
    <row r="109" spans="1:54" s="2" customFormat="1" ht="13.5" x14ac:dyDescent="0.35">
      <c r="A109" s="28"/>
      <c r="B109" s="28"/>
      <c r="C109" s="57" t="s">
        <v>5122</v>
      </c>
      <c r="D109" s="54"/>
      <c r="E109" s="6"/>
      <c r="F109" s="19"/>
      <c r="G109" s="24" t="s">
        <v>2</v>
      </c>
      <c r="H109" s="24" t="s">
        <v>2</v>
      </c>
      <c r="I109" s="31"/>
      <c r="J109" s="31"/>
      <c r="K109" s="35"/>
      <c r="L109" s="3"/>
      <c r="AI109" s="3"/>
      <c r="AV109" s="3"/>
      <c r="AX109" s="3"/>
      <c r="BB109" s="3"/>
    </row>
    <row r="110" spans="1:54" x14ac:dyDescent="0.35">
      <c r="B110" s="8"/>
      <c r="C110" s="57" t="s">
        <v>192</v>
      </c>
      <c r="D110" s="54"/>
      <c r="E110" s="6"/>
      <c r="F110" s="19"/>
      <c r="G110" s="24">
        <v>7354.38</v>
      </c>
      <c r="H110" s="24">
        <v>1.9</v>
      </c>
      <c r="I110" s="31"/>
      <c r="J110" s="31"/>
      <c r="K110" s="35"/>
    </row>
    <row r="111" spans="1:54" x14ac:dyDescent="0.35">
      <c r="C111" s="58" t="s">
        <v>175</v>
      </c>
      <c r="D111" s="54"/>
      <c r="E111" s="6"/>
      <c r="F111" s="19"/>
      <c r="G111" s="25">
        <v>7354.38</v>
      </c>
      <c r="H111" s="25">
        <v>1.9</v>
      </c>
      <c r="I111" s="31"/>
      <c r="J111" s="31"/>
      <c r="K111" s="35"/>
    </row>
    <row r="112" spans="1:54" x14ac:dyDescent="0.35">
      <c r="C112" s="57"/>
      <c r="D112" s="54"/>
      <c r="E112" s="6"/>
      <c r="F112" s="19"/>
      <c r="G112" s="24"/>
      <c r="H112" s="24"/>
      <c r="I112" s="31"/>
      <c r="J112" s="31"/>
      <c r="K112" s="35"/>
    </row>
    <row r="113" spans="3:11" x14ac:dyDescent="0.35">
      <c r="C113" s="60" t="s">
        <v>193</v>
      </c>
      <c r="D113" s="55"/>
      <c r="E113" s="5"/>
      <c r="F113" s="20"/>
      <c r="G113" s="26">
        <v>383510.96</v>
      </c>
      <c r="H113" s="26">
        <v>100.00000000000001</v>
      </c>
      <c r="I113" s="32"/>
      <c r="J113" s="32"/>
      <c r="K113" s="36"/>
    </row>
    <row r="116" spans="3:11" x14ac:dyDescent="0.35">
      <c r="C116" s="1" t="s">
        <v>194</v>
      </c>
    </row>
    <row r="117" spans="3:11" x14ac:dyDescent="0.35">
      <c r="C117" s="37" t="s">
        <v>195</v>
      </c>
      <c r="D117" s="37"/>
      <c r="E117" s="37"/>
      <c r="F117" s="37"/>
      <c r="G117" s="37"/>
      <c r="H117" s="37"/>
      <c r="I117" s="37"/>
      <c r="J117" s="37"/>
      <c r="K117" s="37"/>
    </row>
    <row r="118" spans="3:11" x14ac:dyDescent="0.35">
      <c r="C118" s="2" t="s">
        <v>196</v>
      </c>
    </row>
    <row r="119" spans="3:11" x14ac:dyDescent="0.35">
      <c r="C119" s="2" t="s">
        <v>197</v>
      </c>
    </row>
    <row r="120" spans="3:11" ht="30" customHeight="1" x14ac:dyDescent="0.35">
      <c r="C120" s="81" t="s">
        <v>198</v>
      </c>
      <c r="D120" s="82"/>
      <c r="E120" s="82"/>
      <c r="F120" s="82"/>
      <c r="G120" s="82"/>
      <c r="H120" s="82"/>
      <c r="I120" s="82"/>
      <c r="J120" s="82"/>
      <c r="K120" s="82"/>
    </row>
    <row r="121" spans="3:11" x14ac:dyDescent="0.35">
      <c r="C121" s="2" t="s">
        <v>199</v>
      </c>
    </row>
    <row r="123" spans="3:11" x14ac:dyDescent="0.35">
      <c r="C123" s="78" t="s">
        <v>5235</v>
      </c>
      <c r="E123" s="78" t="s">
        <v>5236</v>
      </c>
      <c r="F123" s="79"/>
    </row>
    <row r="124" spans="3:11" x14ac:dyDescent="0.35">
      <c r="E124" s="2" t="s">
        <v>5269</v>
      </c>
    </row>
  </sheetData>
  <mergeCells count="1">
    <mergeCell ref="C120:K120"/>
  </mergeCells>
  <hyperlinks>
    <hyperlink ref="J2" location="'Index'!A1" display="'Index'!A1" xr:uid="{422B900B-5687-412F-B566-A25E6553E0E8}"/>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F374A-3F60-42A7-8BFC-D250B8586BF1}">
  <sheetPr codeName="Sheet12"/>
  <dimension ref="A1:IV134"/>
  <sheetViews>
    <sheetView showGridLines="0" zoomScale="90" zoomScaleNormal="90" workbookViewId="0">
      <pane ySplit="6" topLeftCell="A132"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373</v>
      </c>
      <c r="J2" s="38" t="s">
        <v>4846</v>
      </c>
    </row>
    <row r="3" spans="1:54" ht="16" x14ac:dyDescent="0.4">
      <c r="C3" s="1" t="s">
        <v>28</v>
      </c>
      <c r="D3" s="21" t="s">
        <v>374</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14293253</v>
      </c>
      <c r="G10" s="24">
        <v>261309.25</v>
      </c>
      <c r="H10" s="24">
        <v>9.42</v>
      </c>
      <c r="I10" s="31"/>
      <c r="J10" s="31"/>
      <c r="K10" s="35"/>
    </row>
    <row r="11" spans="1:54" x14ac:dyDescent="0.35">
      <c r="B11" s="8" t="s">
        <v>75</v>
      </c>
      <c r="C11" s="57" t="s">
        <v>76</v>
      </c>
      <c r="D11" s="54" t="s">
        <v>77</v>
      </c>
      <c r="E11" s="6" t="s">
        <v>78</v>
      </c>
      <c r="F11" s="19">
        <v>11275148</v>
      </c>
      <c r="G11" s="24">
        <v>143769.41</v>
      </c>
      <c r="H11" s="24">
        <v>5.18</v>
      </c>
      <c r="I11" s="31"/>
      <c r="J11" s="31"/>
      <c r="K11" s="35"/>
    </row>
    <row r="12" spans="1:54" x14ac:dyDescent="0.35">
      <c r="B12" s="8" t="s">
        <v>44</v>
      </c>
      <c r="C12" s="57" t="s">
        <v>45</v>
      </c>
      <c r="D12" s="54" t="s">
        <v>46</v>
      </c>
      <c r="E12" s="6" t="s">
        <v>43</v>
      </c>
      <c r="F12" s="19">
        <v>7416237</v>
      </c>
      <c r="G12" s="24">
        <v>99996.83</v>
      </c>
      <c r="H12" s="24">
        <v>3.61</v>
      </c>
      <c r="I12" s="31"/>
      <c r="J12" s="31"/>
      <c r="K12" s="35"/>
    </row>
    <row r="13" spans="1:54" x14ac:dyDescent="0.35">
      <c r="B13" s="8" t="s">
        <v>256</v>
      </c>
      <c r="C13" s="57" t="s">
        <v>257</v>
      </c>
      <c r="D13" s="54" t="s">
        <v>258</v>
      </c>
      <c r="E13" s="6" t="s">
        <v>252</v>
      </c>
      <c r="F13" s="19">
        <v>5563576</v>
      </c>
      <c r="G13" s="24">
        <v>96439.03</v>
      </c>
      <c r="H13" s="24">
        <v>3.48</v>
      </c>
      <c r="I13" s="31"/>
      <c r="J13" s="31"/>
      <c r="K13" s="35"/>
    </row>
    <row r="14" spans="1:54" x14ac:dyDescent="0.35">
      <c r="B14" s="8" t="s">
        <v>300</v>
      </c>
      <c r="C14" s="57" t="s">
        <v>301</v>
      </c>
      <c r="D14" s="54" t="s">
        <v>302</v>
      </c>
      <c r="E14" s="6" t="s">
        <v>200</v>
      </c>
      <c r="F14" s="19">
        <v>57632550</v>
      </c>
      <c r="G14" s="24">
        <v>88892.45</v>
      </c>
      <c r="H14" s="24">
        <v>3.21</v>
      </c>
      <c r="I14" s="31"/>
      <c r="J14" s="31"/>
      <c r="K14" s="35"/>
    </row>
    <row r="15" spans="1:54" x14ac:dyDescent="0.35">
      <c r="B15" s="8" t="s">
        <v>225</v>
      </c>
      <c r="C15" s="57" t="s">
        <v>226</v>
      </c>
      <c r="D15" s="54" t="s">
        <v>227</v>
      </c>
      <c r="E15" s="6" t="s">
        <v>123</v>
      </c>
      <c r="F15" s="19">
        <v>5610813</v>
      </c>
      <c r="G15" s="24">
        <v>83424.37</v>
      </c>
      <c r="H15" s="24">
        <v>3.01</v>
      </c>
      <c r="I15" s="31"/>
      <c r="J15" s="31"/>
      <c r="K15" s="35"/>
    </row>
    <row r="16" spans="1:54" x14ac:dyDescent="0.35">
      <c r="B16" s="8" t="s">
        <v>72</v>
      </c>
      <c r="C16" s="57" t="s">
        <v>73</v>
      </c>
      <c r="D16" s="54" t="s">
        <v>74</v>
      </c>
      <c r="E16" s="6" t="s">
        <v>43</v>
      </c>
      <c r="F16" s="19">
        <v>9335639</v>
      </c>
      <c r="G16" s="24">
        <v>72024.45</v>
      </c>
      <c r="H16" s="24">
        <v>2.6</v>
      </c>
      <c r="I16" s="31"/>
      <c r="J16" s="31"/>
      <c r="K16" s="35"/>
    </row>
    <row r="17" spans="2:11" x14ac:dyDescent="0.35">
      <c r="B17" s="8" t="s">
        <v>55</v>
      </c>
      <c r="C17" s="57" t="s">
        <v>56</v>
      </c>
      <c r="D17" s="54" t="s">
        <v>57</v>
      </c>
      <c r="E17" s="6" t="s">
        <v>43</v>
      </c>
      <c r="F17" s="19">
        <v>6473332</v>
      </c>
      <c r="G17" s="24">
        <v>71336.12</v>
      </c>
      <c r="H17" s="24">
        <v>2.57</v>
      </c>
      <c r="I17" s="31"/>
      <c r="J17" s="31"/>
      <c r="K17" s="35"/>
    </row>
    <row r="18" spans="2:11" x14ac:dyDescent="0.35">
      <c r="B18" s="8" t="s">
        <v>375</v>
      </c>
      <c r="C18" s="57" t="s">
        <v>376</v>
      </c>
      <c r="D18" s="54" t="s">
        <v>377</v>
      </c>
      <c r="E18" s="6" t="s">
        <v>71</v>
      </c>
      <c r="F18" s="19">
        <v>2515083</v>
      </c>
      <c r="G18" s="24">
        <v>67047.08</v>
      </c>
      <c r="H18" s="24">
        <v>2.42</v>
      </c>
      <c r="I18" s="31"/>
      <c r="J18" s="31"/>
      <c r="K18" s="35"/>
    </row>
    <row r="19" spans="2:11" x14ac:dyDescent="0.35">
      <c r="B19" s="8" t="s">
        <v>58</v>
      </c>
      <c r="C19" s="57" t="s">
        <v>59</v>
      </c>
      <c r="D19" s="54" t="s">
        <v>60</v>
      </c>
      <c r="E19" s="6" t="s">
        <v>43</v>
      </c>
      <c r="F19" s="19">
        <v>2950000</v>
      </c>
      <c r="G19" s="24">
        <v>64050.400000000001</v>
      </c>
      <c r="H19" s="24">
        <v>2.31</v>
      </c>
      <c r="I19" s="31"/>
      <c r="J19" s="31"/>
      <c r="K19" s="35"/>
    </row>
    <row r="20" spans="2:11" x14ac:dyDescent="0.35">
      <c r="B20" s="8" t="s">
        <v>378</v>
      </c>
      <c r="C20" s="57" t="s">
        <v>379</v>
      </c>
      <c r="D20" s="54" t="s">
        <v>380</v>
      </c>
      <c r="E20" s="6" t="s">
        <v>93</v>
      </c>
      <c r="F20" s="19">
        <v>4385428</v>
      </c>
      <c r="G20" s="24">
        <v>63246.64</v>
      </c>
      <c r="H20" s="24">
        <v>2.2799999999999998</v>
      </c>
      <c r="I20" s="31"/>
      <c r="J20" s="31"/>
      <c r="K20" s="35"/>
    </row>
    <row r="21" spans="2:11" x14ac:dyDescent="0.35">
      <c r="B21" s="8" t="s">
        <v>381</v>
      </c>
      <c r="C21" s="57" t="s">
        <v>382</v>
      </c>
      <c r="D21" s="54" t="s">
        <v>383</v>
      </c>
      <c r="E21" s="6" t="s">
        <v>50</v>
      </c>
      <c r="F21" s="19">
        <v>8904493</v>
      </c>
      <c r="G21" s="24">
        <v>62398.23</v>
      </c>
      <c r="H21" s="24">
        <v>2.25</v>
      </c>
      <c r="I21" s="31"/>
      <c r="J21" s="31"/>
      <c r="K21" s="35"/>
    </row>
    <row r="22" spans="2:11" x14ac:dyDescent="0.35">
      <c r="B22" s="8" t="s">
        <v>384</v>
      </c>
      <c r="C22" s="57" t="s">
        <v>385</v>
      </c>
      <c r="D22" s="54" t="s">
        <v>386</v>
      </c>
      <c r="E22" s="6" t="s">
        <v>97</v>
      </c>
      <c r="F22" s="19">
        <v>14414825</v>
      </c>
      <c r="G22" s="24">
        <v>59064.75</v>
      </c>
      <c r="H22" s="24">
        <v>2.13</v>
      </c>
      <c r="I22" s="31"/>
      <c r="J22" s="31"/>
      <c r="K22" s="35"/>
    </row>
    <row r="23" spans="2:11" x14ac:dyDescent="0.35">
      <c r="B23" s="8" t="s">
        <v>387</v>
      </c>
      <c r="C23" s="57" t="s">
        <v>388</v>
      </c>
      <c r="D23" s="54" t="s">
        <v>389</v>
      </c>
      <c r="E23" s="6" t="s">
        <v>93</v>
      </c>
      <c r="F23" s="19">
        <v>2687887</v>
      </c>
      <c r="G23" s="24">
        <v>54509</v>
      </c>
      <c r="H23" s="24">
        <v>1.97</v>
      </c>
      <c r="I23" s="31"/>
      <c r="J23" s="31"/>
      <c r="K23" s="35"/>
    </row>
    <row r="24" spans="2:11" x14ac:dyDescent="0.35">
      <c r="B24" s="8" t="s">
        <v>61</v>
      </c>
      <c r="C24" s="57" t="s">
        <v>62</v>
      </c>
      <c r="D24" s="54" t="s">
        <v>63</v>
      </c>
      <c r="E24" s="6" t="s">
        <v>50</v>
      </c>
      <c r="F24" s="19">
        <v>1500000</v>
      </c>
      <c r="G24" s="24">
        <v>54092.25</v>
      </c>
      <c r="H24" s="24">
        <v>1.95</v>
      </c>
      <c r="I24" s="31"/>
      <c r="J24" s="31"/>
      <c r="K24" s="35"/>
    </row>
    <row r="25" spans="2:11" x14ac:dyDescent="0.35">
      <c r="B25" s="8" t="s">
        <v>390</v>
      </c>
      <c r="C25" s="57" t="s">
        <v>391</v>
      </c>
      <c r="D25" s="54" t="s">
        <v>392</v>
      </c>
      <c r="E25" s="6" t="s">
        <v>71</v>
      </c>
      <c r="F25" s="19">
        <v>7989722</v>
      </c>
      <c r="G25" s="24">
        <v>53886.68</v>
      </c>
      <c r="H25" s="24">
        <v>1.94</v>
      </c>
      <c r="I25" s="31"/>
      <c r="J25" s="31"/>
      <c r="K25" s="35"/>
    </row>
    <row r="26" spans="2:11" x14ac:dyDescent="0.35">
      <c r="B26" s="8" t="s">
        <v>393</v>
      </c>
      <c r="C26" s="57" t="s">
        <v>394</v>
      </c>
      <c r="D26" s="54" t="s">
        <v>395</v>
      </c>
      <c r="E26" s="6" t="s">
        <v>50</v>
      </c>
      <c r="F26" s="19">
        <v>3780741</v>
      </c>
      <c r="G26" s="24">
        <v>53620.36</v>
      </c>
      <c r="H26" s="24">
        <v>1.93</v>
      </c>
      <c r="I26" s="31"/>
      <c r="J26" s="31"/>
      <c r="K26" s="35"/>
    </row>
    <row r="27" spans="2:11" x14ac:dyDescent="0.35">
      <c r="B27" s="8" t="s">
        <v>47</v>
      </c>
      <c r="C27" s="57" t="s">
        <v>48</v>
      </c>
      <c r="D27" s="54" t="s">
        <v>49</v>
      </c>
      <c r="E27" s="6" t="s">
        <v>50</v>
      </c>
      <c r="F27" s="19">
        <v>3341001</v>
      </c>
      <c r="G27" s="24">
        <v>52475.43</v>
      </c>
      <c r="H27" s="24">
        <v>1.89</v>
      </c>
      <c r="I27" s="31"/>
      <c r="J27" s="31"/>
      <c r="K27" s="35"/>
    </row>
    <row r="28" spans="2:11" x14ac:dyDescent="0.35">
      <c r="B28" s="8" t="s">
        <v>396</v>
      </c>
      <c r="C28" s="57" t="s">
        <v>397</v>
      </c>
      <c r="D28" s="54" t="s">
        <v>398</v>
      </c>
      <c r="E28" s="6" t="s">
        <v>82</v>
      </c>
      <c r="F28" s="19">
        <v>18249195</v>
      </c>
      <c r="G28" s="24">
        <v>51645.22</v>
      </c>
      <c r="H28" s="24">
        <v>1.86</v>
      </c>
      <c r="I28" s="31"/>
      <c r="J28" s="31"/>
      <c r="K28" s="35"/>
    </row>
    <row r="29" spans="2:11" x14ac:dyDescent="0.35">
      <c r="B29" s="8" t="s">
        <v>165</v>
      </c>
      <c r="C29" s="57" t="s">
        <v>166</v>
      </c>
      <c r="D29" s="54" t="s">
        <v>167</v>
      </c>
      <c r="E29" s="6" t="s">
        <v>131</v>
      </c>
      <c r="F29" s="19">
        <v>1663190</v>
      </c>
      <c r="G29" s="24">
        <v>50758.06</v>
      </c>
      <c r="H29" s="24">
        <v>1.83</v>
      </c>
      <c r="I29" s="31"/>
      <c r="J29" s="31"/>
      <c r="K29" s="35"/>
    </row>
    <row r="30" spans="2:11" x14ac:dyDescent="0.35">
      <c r="B30" s="8" t="s">
        <v>399</v>
      </c>
      <c r="C30" s="57" t="s">
        <v>400</v>
      </c>
      <c r="D30" s="54" t="s">
        <v>401</v>
      </c>
      <c r="E30" s="6" t="s">
        <v>131</v>
      </c>
      <c r="F30" s="19">
        <v>1484340</v>
      </c>
      <c r="G30" s="24">
        <v>49750.62</v>
      </c>
      <c r="H30" s="24">
        <v>1.79</v>
      </c>
      <c r="I30" s="31"/>
      <c r="J30" s="31"/>
      <c r="K30" s="35"/>
    </row>
    <row r="31" spans="2:11" x14ac:dyDescent="0.35">
      <c r="B31" s="8" t="s">
        <v>402</v>
      </c>
      <c r="C31" s="57" t="s">
        <v>403</v>
      </c>
      <c r="D31" s="54" t="s">
        <v>404</v>
      </c>
      <c r="E31" s="6" t="s">
        <v>344</v>
      </c>
      <c r="F31" s="19">
        <v>26493555</v>
      </c>
      <c r="G31" s="24">
        <v>48493.8</v>
      </c>
      <c r="H31" s="24">
        <v>1.75</v>
      </c>
      <c r="I31" s="31"/>
      <c r="J31" s="31"/>
      <c r="K31" s="35"/>
    </row>
    <row r="32" spans="2:11" x14ac:dyDescent="0.35">
      <c r="B32" s="8" t="s">
        <v>329</v>
      </c>
      <c r="C32" s="57" t="s">
        <v>330</v>
      </c>
      <c r="D32" s="54" t="s">
        <v>331</v>
      </c>
      <c r="E32" s="6" t="s">
        <v>50</v>
      </c>
      <c r="F32" s="19">
        <v>16314276</v>
      </c>
      <c r="G32" s="24">
        <v>42784.19</v>
      </c>
      <c r="H32" s="24">
        <v>1.54</v>
      </c>
      <c r="I32" s="31"/>
      <c r="J32" s="31"/>
      <c r="K32" s="35"/>
    </row>
    <row r="33" spans="2:11" x14ac:dyDescent="0.35">
      <c r="B33" s="8" t="s">
        <v>405</v>
      </c>
      <c r="C33" s="57" t="s">
        <v>406</v>
      </c>
      <c r="D33" s="54" t="s">
        <v>407</v>
      </c>
      <c r="E33" s="6" t="s">
        <v>145</v>
      </c>
      <c r="F33" s="19">
        <v>1921616</v>
      </c>
      <c r="G33" s="24">
        <v>42412.95</v>
      </c>
      <c r="H33" s="24">
        <v>1.53</v>
      </c>
      <c r="I33" s="31"/>
      <c r="J33" s="31"/>
      <c r="K33" s="35"/>
    </row>
    <row r="34" spans="2:11" x14ac:dyDescent="0.35">
      <c r="B34" s="8" t="s">
        <v>408</v>
      </c>
      <c r="C34" s="57" t="s">
        <v>409</v>
      </c>
      <c r="D34" s="54" t="s">
        <v>410</v>
      </c>
      <c r="E34" s="6" t="s">
        <v>411</v>
      </c>
      <c r="F34" s="19">
        <v>17000000</v>
      </c>
      <c r="G34" s="24">
        <v>41884.6</v>
      </c>
      <c r="H34" s="24">
        <v>1.51</v>
      </c>
      <c r="I34" s="31"/>
      <c r="J34" s="31"/>
      <c r="K34" s="35"/>
    </row>
    <row r="35" spans="2:11" x14ac:dyDescent="0.35">
      <c r="B35" s="8" t="s">
        <v>212</v>
      </c>
      <c r="C35" s="57" t="s">
        <v>213</v>
      </c>
      <c r="D35" s="54" t="s">
        <v>214</v>
      </c>
      <c r="E35" s="6" t="s">
        <v>215</v>
      </c>
      <c r="F35" s="19">
        <v>1014416</v>
      </c>
      <c r="G35" s="24">
        <v>40717.64</v>
      </c>
      <c r="H35" s="24">
        <v>1.47</v>
      </c>
      <c r="I35" s="31"/>
      <c r="J35" s="31"/>
      <c r="K35" s="35"/>
    </row>
    <row r="36" spans="2:11" x14ac:dyDescent="0.35">
      <c r="B36" s="8" t="s">
        <v>124</v>
      </c>
      <c r="C36" s="57" t="s">
        <v>125</v>
      </c>
      <c r="D36" s="54" t="s">
        <v>126</v>
      </c>
      <c r="E36" s="6" t="s">
        <v>127</v>
      </c>
      <c r="F36" s="19">
        <v>22000000</v>
      </c>
      <c r="G36" s="24">
        <v>39397.599999999999</v>
      </c>
      <c r="H36" s="24">
        <v>1.42</v>
      </c>
      <c r="I36" s="31"/>
      <c r="J36" s="31"/>
      <c r="K36" s="35"/>
    </row>
    <row r="37" spans="2:11" x14ac:dyDescent="0.35">
      <c r="B37" s="8" t="s">
        <v>412</v>
      </c>
      <c r="C37" s="57" t="s">
        <v>413</v>
      </c>
      <c r="D37" s="54" t="s">
        <v>414</v>
      </c>
      <c r="E37" s="6" t="s">
        <v>86</v>
      </c>
      <c r="F37" s="19">
        <v>6904842</v>
      </c>
      <c r="G37" s="24">
        <v>38967.480000000003</v>
      </c>
      <c r="H37" s="24">
        <v>1.41</v>
      </c>
      <c r="I37" s="31"/>
      <c r="J37" s="31"/>
      <c r="K37" s="35"/>
    </row>
    <row r="38" spans="2:11" x14ac:dyDescent="0.35">
      <c r="B38" s="8" t="s">
        <v>415</v>
      </c>
      <c r="C38" s="57" t="s">
        <v>416</v>
      </c>
      <c r="D38" s="54" t="s">
        <v>417</v>
      </c>
      <c r="E38" s="6" t="s">
        <v>78</v>
      </c>
      <c r="F38" s="19">
        <v>13982356</v>
      </c>
      <c r="G38" s="24">
        <v>38936.67</v>
      </c>
      <c r="H38" s="24">
        <v>1.4</v>
      </c>
      <c r="I38" s="31"/>
      <c r="J38" s="31"/>
      <c r="K38" s="35"/>
    </row>
    <row r="39" spans="2:11" x14ac:dyDescent="0.35">
      <c r="B39" s="8" t="s">
        <v>101</v>
      </c>
      <c r="C39" s="57" t="s">
        <v>102</v>
      </c>
      <c r="D39" s="54" t="s">
        <v>103</v>
      </c>
      <c r="E39" s="6" t="s">
        <v>104</v>
      </c>
      <c r="F39" s="19">
        <v>4949146</v>
      </c>
      <c r="G39" s="24">
        <v>33775.449999999997</v>
      </c>
      <c r="H39" s="24">
        <v>1.22</v>
      </c>
      <c r="I39" s="31"/>
      <c r="J39" s="31"/>
      <c r="K39" s="35"/>
    </row>
    <row r="40" spans="2:11" x14ac:dyDescent="0.35">
      <c r="B40" s="8" t="s">
        <v>418</v>
      </c>
      <c r="C40" s="57" t="s">
        <v>419</v>
      </c>
      <c r="D40" s="54" t="s">
        <v>420</v>
      </c>
      <c r="E40" s="6" t="s">
        <v>344</v>
      </c>
      <c r="F40" s="19">
        <v>11401921</v>
      </c>
      <c r="G40" s="24">
        <v>33476.04</v>
      </c>
      <c r="H40" s="24">
        <v>1.21</v>
      </c>
      <c r="I40" s="31"/>
      <c r="J40" s="31"/>
      <c r="K40" s="35"/>
    </row>
    <row r="41" spans="2:11" x14ac:dyDescent="0.35">
      <c r="B41" s="8" t="s">
        <v>421</v>
      </c>
      <c r="C41" s="57" t="s">
        <v>422</v>
      </c>
      <c r="D41" s="54" t="s">
        <v>423</v>
      </c>
      <c r="E41" s="6" t="s">
        <v>152</v>
      </c>
      <c r="F41" s="19">
        <v>4080059</v>
      </c>
      <c r="G41" s="24">
        <v>28493.09</v>
      </c>
      <c r="H41" s="24">
        <v>1.03</v>
      </c>
      <c r="I41" s="31"/>
      <c r="J41" s="31"/>
      <c r="K41" s="35"/>
    </row>
    <row r="42" spans="2:11" x14ac:dyDescent="0.35">
      <c r="B42" s="8" t="s">
        <v>268</v>
      </c>
      <c r="C42" s="57" t="s">
        <v>269</v>
      </c>
      <c r="D42" s="54" t="s">
        <v>270</v>
      </c>
      <c r="E42" s="6" t="s">
        <v>271</v>
      </c>
      <c r="F42" s="19">
        <v>1219590</v>
      </c>
      <c r="G42" s="24">
        <v>24382.65</v>
      </c>
      <c r="H42" s="24">
        <v>0.88</v>
      </c>
      <c r="I42" s="31"/>
      <c r="J42" s="31"/>
      <c r="K42" s="35"/>
    </row>
    <row r="43" spans="2:11" x14ac:dyDescent="0.35">
      <c r="B43" s="8" t="s">
        <v>265</v>
      </c>
      <c r="C43" s="57" t="s">
        <v>266</v>
      </c>
      <c r="D43" s="54" t="s">
        <v>267</v>
      </c>
      <c r="E43" s="6" t="s">
        <v>164</v>
      </c>
      <c r="F43" s="19">
        <v>2000000</v>
      </c>
      <c r="G43" s="24">
        <v>23185</v>
      </c>
      <c r="H43" s="24">
        <v>0.84</v>
      </c>
      <c r="I43" s="31"/>
      <c r="J43" s="31"/>
      <c r="K43" s="35"/>
    </row>
    <row r="44" spans="2:11" x14ac:dyDescent="0.35">
      <c r="B44" s="8" t="s">
        <v>424</v>
      </c>
      <c r="C44" s="57" t="s">
        <v>425</v>
      </c>
      <c r="D44" s="54" t="s">
        <v>426</v>
      </c>
      <c r="E44" s="6" t="s">
        <v>82</v>
      </c>
      <c r="F44" s="19">
        <v>268476</v>
      </c>
      <c r="G44" s="24">
        <v>23059.54</v>
      </c>
      <c r="H44" s="24">
        <v>0.83</v>
      </c>
      <c r="I44" s="31"/>
      <c r="J44" s="31"/>
      <c r="K44" s="35"/>
    </row>
    <row r="45" spans="2:11" x14ac:dyDescent="0.35">
      <c r="B45" s="8" t="s">
        <v>427</v>
      </c>
      <c r="C45" s="57" t="s">
        <v>428</v>
      </c>
      <c r="D45" s="54" t="s">
        <v>429</v>
      </c>
      <c r="E45" s="6" t="s">
        <v>43</v>
      </c>
      <c r="F45" s="19">
        <v>22704882</v>
      </c>
      <c r="G45" s="24">
        <v>21826.2</v>
      </c>
      <c r="H45" s="24">
        <v>0.79</v>
      </c>
      <c r="I45" s="31"/>
      <c r="J45" s="31"/>
      <c r="K45" s="35"/>
    </row>
    <row r="46" spans="2:11" x14ac:dyDescent="0.35">
      <c r="B46" s="8" t="s">
        <v>430</v>
      </c>
      <c r="C46" s="57" t="s">
        <v>431</v>
      </c>
      <c r="D46" s="54" t="s">
        <v>432</v>
      </c>
      <c r="E46" s="6" t="s">
        <v>131</v>
      </c>
      <c r="F46" s="19">
        <v>1224474</v>
      </c>
      <c r="G46" s="24">
        <v>20775.650000000001</v>
      </c>
      <c r="H46" s="24">
        <v>0.75</v>
      </c>
      <c r="I46" s="31"/>
      <c r="J46" s="31"/>
      <c r="K46" s="35"/>
    </row>
    <row r="47" spans="2:11" x14ac:dyDescent="0.35">
      <c r="B47" s="8" t="s">
        <v>433</v>
      </c>
      <c r="C47" s="57" t="s">
        <v>434</v>
      </c>
      <c r="D47" s="54" t="s">
        <v>435</v>
      </c>
      <c r="E47" s="6" t="s">
        <v>119</v>
      </c>
      <c r="F47" s="19">
        <v>1304684</v>
      </c>
      <c r="G47" s="24">
        <v>20336.759999999998</v>
      </c>
      <c r="H47" s="24">
        <v>0.73</v>
      </c>
      <c r="I47" s="31"/>
      <c r="J47" s="31"/>
      <c r="K47" s="35"/>
    </row>
    <row r="48" spans="2:11" x14ac:dyDescent="0.35">
      <c r="B48" s="8" t="s">
        <v>132</v>
      </c>
      <c r="C48" s="57" t="s">
        <v>133</v>
      </c>
      <c r="D48" s="54" t="s">
        <v>134</v>
      </c>
      <c r="E48" s="6" t="s">
        <v>135</v>
      </c>
      <c r="F48" s="19">
        <v>3000000</v>
      </c>
      <c r="G48" s="24">
        <v>19930.5</v>
      </c>
      <c r="H48" s="24">
        <v>0.72</v>
      </c>
      <c r="I48" s="31"/>
      <c r="J48" s="31"/>
      <c r="K48" s="35"/>
    </row>
    <row r="49" spans="2:11" x14ac:dyDescent="0.35">
      <c r="B49" s="8" t="s">
        <v>206</v>
      </c>
      <c r="C49" s="57" t="s">
        <v>207</v>
      </c>
      <c r="D49" s="54" t="s">
        <v>208</v>
      </c>
      <c r="E49" s="6" t="s">
        <v>67</v>
      </c>
      <c r="F49" s="19">
        <v>64693</v>
      </c>
      <c r="G49" s="24">
        <v>19733.27</v>
      </c>
      <c r="H49" s="24">
        <v>0.71</v>
      </c>
      <c r="I49" s="31"/>
      <c r="J49" s="31"/>
      <c r="K49" s="35"/>
    </row>
    <row r="50" spans="2:11" x14ac:dyDescent="0.35">
      <c r="B50" s="8" t="s">
        <v>237</v>
      </c>
      <c r="C50" s="57" t="s">
        <v>238</v>
      </c>
      <c r="D50" s="54" t="s">
        <v>239</v>
      </c>
      <c r="E50" s="6" t="s">
        <v>50</v>
      </c>
      <c r="F50" s="19">
        <v>237880</v>
      </c>
      <c r="G50" s="24">
        <v>19290.16</v>
      </c>
      <c r="H50" s="24">
        <v>0.7</v>
      </c>
      <c r="I50" s="31"/>
      <c r="J50" s="31"/>
      <c r="K50" s="35"/>
    </row>
    <row r="51" spans="2:11" x14ac:dyDescent="0.35">
      <c r="B51" s="8" t="s">
        <v>436</v>
      </c>
      <c r="C51" s="57" t="s">
        <v>437</v>
      </c>
      <c r="D51" s="54" t="s">
        <v>438</v>
      </c>
      <c r="E51" s="6" t="s">
        <v>156</v>
      </c>
      <c r="F51" s="19">
        <v>6315484</v>
      </c>
      <c r="G51" s="24">
        <v>18886.45</v>
      </c>
      <c r="H51" s="24">
        <v>0.68</v>
      </c>
      <c r="I51" s="31"/>
      <c r="J51" s="31"/>
      <c r="K51" s="35"/>
    </row>
    <row r="52" spans="2:11" x14ac:dyDescent="0.35">
      <c r="B52" s="8" t="s">
        <v>439</v>
      </c>
      <c r="C52" s="57" t="s">
        <v>440</v>
      </c>
      <c r="D52" s="54" t="s">
        <v>441</v>
      </c>
      <c r="E52" s="6" t="s">
        <v>86</v>
      </c>
      <c r="F52" s="19">
        <v>2347834</v>
      </c>
      <c r="G52" s="24">
        <v>18768.580000000002</v>
      </c>
      <c r="H52" s="24">
        <v>0.68</v>
      </c>
      <c r="I52" s="31"/>
      <c r="J52" s="31"/>
      <c r="K52" s="35"/>
    </row>
    <row r="53" spans="2:11" x14ac:dyDescent="0.35">
      <c r="B53" s="8" t="s">
        <v>442</v>
      </c>
      <c r="C53" s="57" t="s">
        <v>443</v>
      </c>
      <c r="D53" s="54" t="s">
        <v>444</v>
      </c>
      <c r="E53" s="6" t="s">
        <v>445</v>
      </c>
      <c r="F53" s="19">
        <v>8654179</v>
      </c>
      <c r="G53" s="24">
        <v>18544.169999999998</v>
      </c>
      <c r="H53" s="24">
        <v>0.67</v>
      </c>
      <c r="I53" s="31"/>
      <c r="J53" s="31"/>
      <c r="K53" s="35"/>
    </row>
    <row r="54" spans="2:11" x14ac:dyDescent="0.35">
      <c r="B54" s="8" t="s">
        <v>446</v>
      </c>
      <c r="C54" s="57" t="s">
        <v>447</v>
      </c>
      <c r="D54" s="54" t="s">
        <v>448</v>
      </c>
      <c r="E54" s="6" t="s">
        <v>67</v>
      </c>
      <c r="F54" s="19">
        <v>12806262</v>
      </c>
      <c r="G54" s="24">
        <v>17342.240000000002</v>
      </c>
      <c r="H54" s="24">
        <v>0.63</v>
      </c>
      <c r="I54" s="31"/>
      <c r="J54" s="31"/>
      <c r="K54" s="35"/>
    </row>
    <row r="55" spans="2:11" x14ac:dyDescent="0.35">
      <c r="B55" s="8" t="s">
        <v>449</v>
      </c>
      <c r="C55" s="57" t="s">
        <v>450</v>
      </c>
      <c r="D55" s="54" t="s">
        <v>451</v>
      </c>
      <c r="E55" s="6" t="s">
        <v>43</v>
      </c>
      <c r="F55" s="19">
        <v>30472693</v>
      </c>
      <c r="G55" s="24">
        <v>16753.89</v>
      </c>
      <c r="H55" s="24">
        <v>0.6</v>
      </c>
      <c r="I55" s="31"/>
      <c r="J55" s="31"/>
      <c r="K55" s="35"/>
    </row>
    <row r="56" spans="2:11" x14ac:dyDescent="0.35">
      <c r="B56" s="8" t="s">
        <v>452</v>
      </c>
      <c r="C56" s="57" t="s">
        <v>453</v>
      </c>
      <c r="D56" s="54" t="s">
        <v>454</v>
      </c>
      <c r="E56" s="6" t="s">
        <v>93</v>
      </c>
      <c r="F56" s="19">
        <v>954673</v>
      </c>
      <c r="G56" s="24">
        <v>16560.71</v>
      </c>
      <c r="H56" s="24">
        <v>0.6</v>
      </c>
      <c r="I56" s="31"/>
      <c r="J56" s="31"/>
      <c r="K56" s="35"/>
    </row>
    <row r="57" spans="2:11" x14ac:dyDescent="0.35">
      <c r="B57" s="8" t="s">
        <v>455</v>
      </c>
      <c r="C57" s="57" t="s">
        <v>456</v>
      </c>
      <c r="D57" s="54" t="s">
        <v>457</v>
      </c>
      <c r="E57" s="6" t="s">
        <v>319</v>
      </c>
      <c r="F57" s="19">
        <v>3714431</v>
      </c>
      <c r="G57" s="24">
        <v>16159.63</v>
      </c>
      <c r="H57" s="24">
        <v>0.57999999999999996</v>
      </c>
      <c r="I57" s="31"/>
      <c r="J57" s="31"/>
      <c r="K57" s="35"/>
    </row>
    <row r="58" spans="2:11" x14ac:dyDescent="0.35">
      <c r="B58" s="8" t="s">
        <v>297</v>
      </c>
      <c r="C58" s="57" t="s">
        <v>298</v>
      </c>
      <c r="D58" s="54" t="s">
        <v>299</v>
      </c>
      <c r="E58" s="6" t="s">
        <v>202</v>
      </c>
      <c r="F58" s="19">
        <v>6043971</v>
      </c>
      <c r="G58" s="24">
        <v>15418.17</v>
      </c>
      <c r="H58" s="24">
        <v>0.56000000000000005</v>
      </c>
      <c r="I58" s="31"/>
      <c r="J58" s="31"/>
      <c r="K58" s="35"/>
    </row>
    <row r="59" spans="2:11" x14ac:dyDescent="0.35">
      <c r="B59" s="8" t="s">
        <v>458</v>
      </c>
      <c r="C59" s="57" t="s">
        <v>459</v>
      </c>
      <c r="D59" s="54" t="s">
        <v>460</v>
      </c>
      <c r="E59" s="6" t="s">
        <v>67</v>
      </c>
      <c r="F59" s="19">
        <v>6655191</v>
      </c>
      <c r="G59" s="24">
        <v>13163.3</v>
      </c>
      <c r="H59" s="24">
        <v>0.47</v>
      </c>
      <c r="I59" s="31"/>
      <c r="J59" s="31"/>
      <c r="K59" s="35"/>
    </row>
    <row r="60" spans="2:11" x14ac:dyDescent="0.35">
      <c r="B60" s="8" t="s">
        <v>461</v>
      </c>
      <c r="C60" s="57" t="s">
        <v>462</v>
      </c>
      <c r="D60" s="54" t="s">
        <v>463</v>
      </c>
      <c r="E60" s="6" t="s">
        <v>127</v>
      </c>
      <c r="F60" s="19">
        <v>1723010</v>
      </c>
      <c r="G60" s="24">
        <v>13094.88</v>
      </c>
      <c r="H60" s="24">
        <v>0.47</v>
      </c>
      <c r="I60" s="31"/>
      <c r="J60" s="31"/>
      <c r="K60" s="35"/>
    </row>
    <row r="61" spans="2:11" x14ac:dyDescent="0.35">
      <c r="B61" s="8" t="s">
        <v>464</v>
      </c>
      <c r="C61" s="57" t="s">
        <v>465</v>
      </c>
      <c r="D61" s="54" t="s">
        <v>466</v>
      </c>
      <c r="E61" s="6" t="s">
        <v>127</v>
      </c>
      <c r="F61" s="19">
        <v>3648566</v>
      </c>
      <c r="G61" s="24">
        <v>12047.56</v>
      </c>
      <c r="H61" s="24">
        <v>0.43</v>
      </c>
      <c r="I61" s="31"/>
      <c r="J61" s="31"/>
      <c r="K61" s="35"/>
    </row>
    <row r="62" spans="2:11" x14ac:dyDescent="0.35">
      <c r="B62" s="8" t="s">
        <v>157</v>
      </c>
      <c r="C62" s="57" t="s">
        <v>158</v>
      </c>
      <c r="D62" s="54" t="s">
        <v>159</v>
      </c>
      <c r="E62" s="6" t="s">
        <v>160</v>
      </c>
      <c r="F62" s="19">
        <v>1397320</v>
      </c>
      <c r="G62" s="24">
        <v>12001.58</v>
      </c>
      <c r="H62" s="24">
        <v>0.43</v>
      </c>
      <c r="I62" s="31"/>
      <c r="J62" s="31"/>
      <c r="K62" s="35"/>
    </row>
    <row r="63" spans="2:11" x14ac:dyDescent="0.35">
      <c r="B63" s="8" t="s">
        <v>219</v>
      </c>
      <c r="C63" s="57" t="s">
        <v>220</v>
      </c>
      <c r="D63" s="54" t="s">
        <v>221</v>
      </c>
      <c r="E63" s="6" t="s">
        <v>160</v>
      </c>
      <c r="F63" s="19">
        <v>2192103</v>
      </c>
      <c r="G63" s="24">
        <v>10964.9</v>
      </c>
      <c r="H63" s="24">
        <v>0.4</v>
      </c>
      <c r="I63" s="31"/>
      <c r="J63" s="31"/>
      <c r="K63" s="35"/>
    </row>
    <row r="64" spans="2:11" x14ac:dyDescent="0.35">
      <c r="B64" s="8" t="s">
        <v>51</v>
      </c>
      <c r="C64" s="57" t="s">
        <v>52</v>
      </c>
      <c r="D64" s="54" t="s">
        <v>53</v>
      </c>
      <c r="E64" s="6" t="s">
        <v>54</v>
      </c>
      <c r="F64" s="19">
        <v>301628</v>
      </c>
      <c r="G64" s="24">
        <v>10533.75</v>
      </c>
      <c r="H64" s="24">
        <v>0.38</v>
      </c>
      <c r="I64" s="31"/>
      <c r="J64" s="31"/>
      <c r="K64" s="35"/>
    </row>
    <row r="65" spans="2:11" x14ac:dyDescent="0.35">
      <c r="B65" s="8" t="s">
        <v>281</v>
      </c>
      <c r="C65" s="57" t="s">
        <v>282</v>
      </c>
      <c r="D65" s="54" t="s">
        <v>283</v>
      </c>
      <c r="E65" s="6" t="s">
        <v>67</v>
      </c>
      <c r="F65" s="19">
        <v>507752</v>
      </c>
      <c r="G65" s="24">
        <v>9863.84</v>
      </c>
      <c r="H65" s="24">
        <v>0.36</v>
      </c>
      <c r="I65" s="31"/>
      <c r="J65" s="31"/>
      <c r="K65" s="35"/>
    </row>
    <row r="66" spans="2:11" x14ac:dyDescent="0.35">
      <c r="B66" s="8" t="s">
        <v>467</v>
      </c>
      <c r="C66" s="57" t="s">
        <v>468</v>
      </c>
      <c r="D66" s="54" t="s">
        <v>469</v>
      </c>
      <c r="E66" s="6" t="s">
        <v>93</v>
      </c>
      <c r="F66" s="19">
        <v>147988</v>
      </c>
      <c r="G66" s="24">
        <v>8472.9</v>
      </c>
      <c r="H66" s="24">
        <v>0.31</v>
      </c>
      <c r="I66" s="31"/>
      <c r="J66" s="31"/>
      <c r="K66" s="35"/>
    </row>
    <row r="67" spans="2:11" x14ac:dyDescent="0.35">
      <c r="B67" s="8" t="s">
        <v>470</v>
      </c>
      <c r="C67" s="57" t="s">
        <v>471</v>
      </c>
      <c r="D67" s="54" t="s">
        <v>472</v>
      </c>
      <c r="E67" s="6" t="s">
        <v>93</v>
      </c>
      <c r="F67" s="19">
        <v>147988</v>
      </c>
      <c r="G67" s="24">
        <v>7143.01</v>
      </c>
      <c r="H67" s="24">
        <v>0.26</v>
      </c>
      <c r="I67" s="31"/>
      <c r="J67" s="31"/>
      <c r="K67" s="35"/>
    </row>
    <row r="68" spans="2:11" x14ac:dyDescent="0.35">
      <c r="B68" s="8" t="s">
        <v>335</v>
      </c>
      <c r="C68" s="57" t="s">
        <v>336</v>
      </c>
      <c r="D68" s="54" t="s">
        <v>337</v>
      </c>
      <c r="E68" s="6" t="s">
        <v>160</v>
      </c>
      <c r="F68" s="19">
        <v>881262</v>
      </c>
      <c r="G68" s="24">
        <v>6256.96</v>
      </c>
      <c r="H68" s="24">
        <v>0.23</v>
      </c>
      <c r="I68" s="31"/>
      <c r="J68" s="31"/>
      <c r="K68" s="35"/>
    </row>
    <row r="69" spans="2:11" x14ac:dyDescent="0.35">
      <c r="B69" s="8" t="s">
        <v>128</v>
      </c>
      <c r="C69" s="57" t="s">
        <v>129</v>
      </c>
      <c r="D69" s="54" t="s">
        <v>130</v>
      </c>
      <c r="E69" s="6" t="s">
        <v>131</v>
      </c>
      <c r="F69" s="19">
        <v>162028</v>
      </c>
      <c r="G69" s="24">
        <v>4456.82</v>
      </c>
      <c r="H69" s="24">
        <v>0.16</v>
      </c>
      <c r="I69" s="31"/>
      <c r="J69" s="31"/>
      <c r="K69" s="35"/>
    </row>
    <row r="70" spans="2:11" x14ac:dyDescent="0.35">
      <c r="B70" s="8" t="s">
        <v>98</v>
      </c>
      <c r="C70" s="57" t="s">
        <v>99</v>
      </c>
      <c r="D70" s="54" t="s">
        <v>100</v>
      </c>
      <c r="E70" s="6" t="s">
        <v>50</v>
      </c>
      <c r="F70" s="19">
        <v>15246</v>
      </c>
      <c r="G70" s="24">
        <v>684.75</v>
      </c>
      <c r="H70" s="24">
        <v>0.02</v>
      </c>
      <c r="I70" s="31"/>
      <c r="J70" s="31"/>
      <c r="K70" s="35"/>
    </row>
    <row r="71" spans="2:11" x14ac:dyDescent="0.35">
      <c r="B71" s="8" t="s">
        <v>363</v>
      </c>
      <c r="C71" s="57" t="s">
        <v>364</v>
      </c>
      <c r="D71" s="54" t="s">
        <v>365</v>
      </c>
      <c r="E71" s="6" t="s">
        <v>271</v>
      </c>
      <c r="F71" s="19">
        <v>1035288</v>
      </c>
      <c r="G71" s="61">
        <v>0</v>
      </c>
      <c r="H71" s="24" t="s">
        <v>5123</v>
      </c>
      <c r="I71" s="31"/>
      <c r="J71" s="31"/>
      <c r="K71" s="35" t="s">
        <v>5181</v>
      </c>
    </row>
    <row r="72" spans="2:11" x14ac:dyDescent="0.35">
      <c r="C72" s="58" t="s">
        <v>175</v>
      </c>
      <c r="D72" s="54"/>
      <c r="E72" s="6"/>
      <c r="F72" s="19"/>
      <c r="G72" s="25">
        <v>2522713.96</v>
      </c>
      <c r="H72" s="25">
        <v>90.99</v>
      </c>
      <c r="I72" s="31"/>
      <c r="J72" s="31"/>
      <c r="K72" s="35"/>
    </row>
    <row r="73" spans="2:11" x14ac:dyDescent="0.35">
      <c r="C73" s="57"/>
      <c r="D73" s="54"/>
      <c r="E73" s="6"/>
      <c r="F73" s="19"/>
      <c r="G73" s="24"/>
      <c r="H73" s="24"/>
      <c r="I73" s="31"/>
      <c r="J73" s="31"/>
      <c r="K73" s="35"/>
    </row>
    <row r="74" spans="2:11" x14ac:dyDescent="0.35">
      <c r="C74" s="58" t="s">
        <v>3</v>
      </c>
      <c r="D74" s="54"/>
      <c r="E74" s="6"/>
      <c r="F74" s="19"/>
      <c r="G74" s="24" t="s">
        <v>2</v>
      </c>
      <c r="H74" s="24" t="s">
        <v>2</v>
      </c>
      <c r="I74" s="31"/>
      <c r="J74" s="31"/>
      <c r="K74" s="35"/>
    </row>
    <row r="75" spans="2:11" x14ac:dyDescent="0.35">
      <c r="C75" s="57"/>
      <c r="D75" s="54"/>
      <c r="E75" s="6"/>
      <c r="F75" s="19"/>
      <c r="G75" s="24"/>
      <c r="H75" s="24"/>
      <c r="I75" s="31"/>
      <c r="J75" s="31"/>
      <c r="K75" s="35"/>
    </row>
    <row r="76" spans="2:11" x14ac:dyDescent="0.35">
      <c r="C76" s="58" t="s">
        <v>4</v>
      </c>
      <c r="D76" s="54"/>
      <c r="E76" s="6"/>
      <c r="F76" s="19"/>
      <c r="G76" s="24" t="s">
        <v>2</v>
      </c>
      <c r="H76" s="24" t="s">
        <v>2</v>
      </c>
      <c r="I76" s="31"/>
      <c r="J76" s="31"/>
      <c r="K76" s="35"/>
    </row>
    <row r="77" spans="2:11" x14ac:dyDescent="0.35">
      <c r="C77" s="57"/>
      <c r="D77" s="54"/>
      <c r="E77" s="6"/>
      <c r="F77" s="19"/>
      <c r="G77" s="24"/>
      <c r="H77" s="24"/>
      <c r="I77" s="31"/>
      <c r="J77" s="31"/>
      <c r="K77" s="35"/>
    </row>
    <row r="78" spans="2:11" x14ac:dyDescent="0.35">
      <c r="C78" s="58" t="s">
        <v>5</v>
      </c>
      <c r="D78" s="54"/>
      <c r="E78" s="6"/>
      <c r="F78" s="19"/>
      <c r="G78" s="24"/>
      <c r="H78" s="24"/>
      <c r="I78" s="31"/>
      <c r="J78" s="31"/>
      <c r="K78" s="35"/>
    </row>
    <row r="79" spans="2:11" x14ac:dyDescent="0.35">
      <c r="C79" s="57"/>
      <c r="D79" s="54"/>
      <c r="E79" s="6"/>
      <c r="F79" s="19"/>
      <c r="G79" s="24"/>
      <c r="H79" s="24"/>
      <c r="I79" s="31"/>
      <c r="J79" s="31"/>
      <c r="K79" s="35"/>
    </row>
    <row r="80" spans="2:11" x14ac:dyDescent="0.35">
      <c r="C80" s="58" t="s">
        <v>6</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7</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8</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9</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10</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11</v>
      </c>
      <c r="D90" s="54"/>
      <c r="E90" s="6"/>
      <c r="F90" s="19"/>
      <c r="G90" s="24"/>
      <c r="H90" s="24"/>
      <c r="I90" s="31"/>
      <c r="J90" s="31"/>
      <c r="K90" s="35"/>
    </row>
    <row r="91" spans="1:11" x14ac:dyDescent="0.35">
      <c r="A91" s="28"/>
      <c r="B91" s="28"/>
      <c r="C91" s="58" t="s">
        <v>13</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14</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C95" s="59" t="s">
        <v>15</v>
      </c>
      <c r="D95" s="54"/>
      <c r="E95" s="6"/>
      <c r="F95" s="19"/>
      <c r="G95" s="24"/>
      <c r="H95" s="24"/>
      <c r="I95" s="31"/>
      <c r="J95" s="31"/>
      <c r="K95" s="35"/>
    </row>
    <row r="96" spans="1:11" x14ac:dyDescent="0.35">
      <c r="B96" s="8" t="s">
        <v>186</v>
      </c>
      <c r="C96" s="57" t="s">
        <v>187</v>
      </c>
      <c r="D96" s="54" t="s">
        <v>188</v>
      </c>
      <c r="E96" s="6" t="s">
        <v>189</v>
      </c>
      <c r="F96" s="19">
        <v>4000000</v>
      </c>
      <c r="G96" s="24">
        <v>3954.78</v>
      </c>
      <c r="H96" s="24">
        <v>0.14000000000000001</v>
      </c>
      <c r="I96" s="31">
        <v>6.4202000000000004</v>
      </c>
      <c r="J96" s="31"/>
      <c r="K96" s="35"/>
    </row>
    <row r="97" spans="1:11" x14ac:dyDescent="0.35">
      <c r="C97" s="58" t="s">
        <v>175</v>
      </c>
      <c r="D97" s="54"/>
      <c r="E97" s="6"/>
      <c r="F97" s="19"/>
      <c r="G97" s="25">
        <v>3954.78</v>
      </c>
      <c r="H97" s="25">
        <v>0.14000000000000001</v>
      </c>
      <c r="I97" s="31"/>
      <c r="J97" s="31"/>
      <c r="K97" s="35"/>
    </row>
    <row r="98" spans="1:11" x14ac:dyDescent="0.35">
      <c r="C98" s="57"/>
      <c r="D98" s="54"/>
      <c r="E98" s="6"/>
      <c r="F98" s="19"/>
      <c r="G98" s="24"/>
      <c r="H98" s="24"/>
      <c r="I98" s="31"/>
      <c r="J98" s="31"/>
      <c r="K98" s="35"/>
    </row>
    <row r="99" spans="1:11" x14ac:dyDescent="0.35">
      <c r="C99" s="58" t="s">
        <v>16</v>
      </c>
      <c r="D99" s="54"/>
      <c r="E99" s="6"/>
      <c r="F99" s="19"/>
      <c r="G99" s="24" t="s">
        <v>2</v>
      </c>
      <c r="H99" s="24" t="s">
        <v>2</v>
      </c>
      <c r="I99" s="31"/>
      <c r="J99" s="31"/>
      <c r="K99" s="35"/>
    </row>
    <row r="100" spans="1:11" x14ac:dyDescent="0.35">
      <c r="C100" s="57"/>
      <c r="D100" s="54"/>
      <c r="E100" s="6"/>
      <c r="F100" s="19"/>
      <c r="G100" s="24"/>
      <c r="H100" s="24"/>
      <c r="I100" s="31"/>
      <c r="J100" s="31"/>
      <c r="K100" s="35"/>
    </row>
    <row r="101" spans="1:11" x14ac:dyDescent="0.35">
      <c r="C101" s="58" t="s">
        <v>17</v>
      </c>
      <c r="D101" s="54"/>
      <c r="E101" s="6"/>
      <c r="F101" s="19"/>
      <c r="G101" s="24" t="s">
        <v>2</v>
      </c>
      <c r="H101" s="24" t="s">
        <v>2</v>
      </c>
      <c r="I101" s="31"/>
      <c r="J101" s="31"/>
      <c r="K101" s="35"/>
    </row>
    <row r="102" spans="1:11" x14ac:dyDescent="0.35">
      <c r="C102" s="57"/>
      <c r="D102" s="54"/>
      <c r="E102" s="6"/>
      <c r="F102" s="19"/>
      <c r="G102" s="24"/>
      <c r="H102" s="24"/>
      <c r="I102" s="31"/>
      <c r="J102" s="31"/>
      <c r="K102" s="35"/>
    </row>
    <row r="103" spans="1:11" x14ac:dyDescent="0.35">
      <c r="A103" s="10"/>
      <c r="B103" s="28"/>
      <c r="C103" s="58" t="s">
        <v>18</v>
      </c>
      <c r="D103" s="54"/>
      <c r="E103" s="6"/>
      <c r="F103" s="19"/>
      <c r="G103" s="24"/>
      <c r="H103" s="24"/>
      <c r="I103" s="31"/>
      <c r="J103" s="31"/>
      <c r="K103" s="35"/>
    </row>
    <row r="104" spans="1:11" x14ac:dyDescent="0.35">
      <c r="A104" s="28"/>
      <c r="B104" s="28"/>
      <c r="C104" s="58" t="s">
        <v>19</v>
      </c>
      <c r="D104" s="54"/>
      <c r="E104" s="6"/>
      <c r="F104" s="19"/>
      <c r="G104" s="24" t="s">
        <v>2</v>
      </c>
      <c r="H104" s="24" t="s">
        <v>2</v>
      </c>
      <c r="I104" s="31"/>
      <c r="J104" s="31"/>
      <c r="K104" s="35"/>
    </row>
    <row r="105" spans="1:11" x14ac:dyDescent="0.35">
      <c r="A105" s="28"/>
      <c r="B105" s="28"/>
      <c r="C105" s="58"/>
      <c r="D105" s="54"/>
      <c r="E105" s="6"/>
      <c r="F105" s="19"/>
      <c r="G105" s="24"/>
      <c r="H105" s="24"/>
      <c r="I105" s="31"/>
      <c r="J105" s="31"/>
      <c r="K105" s="35"/>
    </row>
    <row r="106" spans="1:11" x14ac:dyDescent="0.35">
      <c r="A106" s="28"/>
      <c r="B106" s="28"/>
      <c r="C106" s="58" t="s">
        <v>20</v>
      </c>
      <c r="D106" s="54"/>
      <c r="E106" s="6"/>
      <c r="F106" s="19"/>
      <c r="G106" s="24" t="s">
        <v>2</v>
      </c>
      <c r="H106" s="24" t="s">
        <v>2</v>
      </c>
      <c r="I106" s="31"/>
      <c r="J106" s="31"/>
      <c r="K106" s="35"/>
    </row>
    <row r="107" spans="1:11" x14ac:dyDescent="0.35">
      <c r="A107" s="28"/>
      <c r="B107" s="28"/>
      <c r="C107" s="58"/>
      <c r="D107" s="54"/>
      <c r="E107" s="6"/>
      <c r="F107" s="19"/>
      <c r="G107" s="24"/>
      <c r="H107" s="24"/>
      <c r="I107" s="31"/>
      <c r="J107" s="31"/>
      <c r="K107" s="35"/>
    </row>
    <row r="108" spans="1:11" x14ac:dyDescent="0.35">
      <c r="A108" s="28"/>
      <c r="B108" s="28"/>
      <c r="C108" s="58" t="s">
        <v>21</v>
      </c>
      <c r="D108" s="54"/>
      <c r="E108" s="6"/>
      <c r="F108" s="19"/>
      <c r="G108" s="24" t="s">
        <v>2</v>
      </c>
      <c r="H108" s="24" t="s">
        <v>2</v>
      </c>
      <c r="I108" s="31"/>
      <c r="J108" s="31"/>
      <c r="K108" s="35"/>
    </row>
    <row r="109" spans="1:11" x14ac:dyDescent="0.35">
      <c r="A109" s="28"/>
      <c r="B109" s="28"/>
      <c r="C109" s="58"/>
      <c r="D109" s="54"/>
      <c r="E109" s="6"/>
      <c r="F109" s="19"/>
      <c r="G109" s="24"/>
      <c r="H109" s="24"/>
      <c r="I109" s="31"/>
      <c r="J109" s="31"/>
      <c r="K109" s="35"/>
    </row>
    <row r="110" spans="1:11" x14ac:dyDescent="0.35">
      <c r="A110" s="28"/>
      <c r="B110" s="28"/>
      <c r="C110" s="58" t="s">
        <v>22</v>
      </c>
      <c r="D110" s="54"/>
      <c r="E110" s="6"/>
      <c r="F110" s="19"/>
      <c r="G110" s="24" t="s">
        <v>2</v>
      </c>
      <c r="H110" s="24" t="s">
        <v>2</v>
      </c>
      <c r="I110" s="31"/>
      <c r="J110" s="31"/>
      <c r="K110" s="35"/>
    </row>
    <row r="111" spans="1:11" x14ac:dyDescent="0.35">
      <c r="A111" s="28"/>
      <c r="B111" s="28"/>
      <c r="C111" s="58"/>
      <c r="D111" s="54"/>
      <c r="E111" s="6"/>
      <c r="F111" s="19"/>
      <c r="G111" s="24"/>
      <c r="H111" s="24"/>
      <c r="I111" s="31"/>
      <c r="J111" s="31"/>
      <c r="K111" s="35"/>
    </row>
    <row r="112" spans="1:11" x14ac:dyDescent="0.35">
      <c r="A112" s="28"/>
      <c r="B112" s="28"/>
      <c r="C112" s="58" t="s">
        <v>23</v>
      </c>
      <c r="D112" s="54"/>
      <c r="E112" s="6"/>
      <c r="F112" s="19"/>
      <c r="G112" s="24" t="s">
        <v>2</v>
      </c>
      <c r="H112" s="24" t="s">
        <v>2</v>
      </c>
      <c r="I112" s="31"/>
      <c r="J112" s="31"/>
      <c r="K112" s="35"/>
    </row>
    <row r="113" spans="1:54" x14ac:dyDescent="0.35">
      <c r="A113" s="28"/>
      <c r="B113" s="28"/>
      <c r="C113" s="58"/>
      <c r="D113" s="54"/>
      <c r="E113" s="6"/>
      <c r="F113" s="19"/>
      <c r="G113" s="24"/>
      <c r="H113" s="24"/>
      <c r="I113" s="31"/>
      <c r="J113" s="31"/>
      <c r="K113" s="35"/>
    </row>
    <row r="114" spans="1:54" x14ac:dyDescent="0.35">
      <c r="C114" s="59" t="s">
        <v>24</v>
      </c>
      <c r="D114" s="54"/>
      <c r="E114" s="6"/>
      <c r="F114" s="19"/>
      <c r="G114" s="24"/>
      <c r="H114" s="24"/>
      <c r="I114" s="31"/>
      <c r="J114" s="31"/>
      <c r="K114" s="35"/>
    </row>
    <row r="115" spans="1:54" x14ac:dyDescent="0.35">
      <c r="B115" s="8" t="s">
        <v>190</v>
      </c>
      <c r="C115" s="57" t="s">
        <v>191</v>
      </c>
      <c r="D115" s="54"/>
      <c r="E115" s="6"/>
      <c r="F115" s="19"/>
      <c r="G115" s="24">
        <v>286790.21999999997</v>
      </c>
      <c r="H115" s="24">
        <v>10.34</v>
      </c>
      <c r="I115" s="31"/>
      <c r="J115" s="31"/>
      <c r="K115" s="35"/>
    </row>
    <row r="116" spans="1:54" x14ac:dyDescent="0.35">
      <c r="C116" s="58" t="s">
        <v>175</v>
      </c>
      <c r="D116" s="54"/>
      <c r="E116" s="6"/>
      <c r="F116" s="19"/>
      <c r="G116" s="25">
        <v>286790.21999999997</v>
      </c>
      <c r="H116" s="25">
        <v>10.34</v>
      </c>
      <c r="I116" s="31"/>
      <c r="J116" s="31"/>
      <c r="K116" s="35"/>
    </row>
    <row r="117" spans="1:54" x14ac:dyDescent="0.35">
      <c r="C117" s="57"/>
      <c r="D117" s="54"/>
      <c r="E117" s="6"/>
      <c r="F117" s="19"/>
      <c r="G117" s="24"/>
      <c r="H117" s="24"/>
      <c r="I117" s="31"/>
      <c r="J117" s="31"/>
      <c r="K117" s="35"/>
    </row>
    <row r="118" spans="1:54" x14ac:dyDescent="0.35">
      <c r="A118" s="10"/>
      <c r="B118" s="28"/>
      <c r="C118" s="58" t="s">
        <v>25</v>
      </c>
      <c r="D118" s="54"/>
      <c r="E118" s="6"/>
      <c r="F118" s="19"/>
      <c r="G118" s="24"/>
      <c r="H118" s="24"/>
      <c r="I118" s="31"/>
      <c r="J118" s="31"/>
      <c r="K118" s="35"/>
    </row>
    <row r="119" spans="1:54" s="2" customFormat="1" ht="13.5" x14ac:dyDescent="0.35">
      <c r="A119" s="28"/>
      <c r="B119" s="28"/>
      <c r="C119" s="57" t="s">
        <v>5122</v>
      </c>
      <c r="D119" s="54"/>
      <c r="E119" s="6"/>
      <c r="F119" s="19"/>
      <c r="G119" s="24" t="s">
        <v>2</v>
      </c>
      <c r="H119" s="24" t="s">
        <v>2</v>
      </c>
      <c r="I119" s="31"/>
      <c r="J119" s="31"/>
      <c r="K119" s="35"/>
      <c r="L119" s="3"/>
      <c r="AI119" s="3"/>
      <c r="AV119" s="3"/>
      <c r="AX119" s="3"/>
      <c r="BB119" s="3"/>
    </row>
    <row r="120" spans="1:54" x14ac:dyDescent="0.35">
      <c r="B120" s="8"/>
      <c r="C120" s="57" t="s">
        <v>192</v>
      </c>
      <c r="D120" s="54"/>
      <c r="E120" s="6"/>
      <c r="F120" s="19"/>
      <c r="G120" s="24">
        <v>-40425.96</v>
      </c>
      <c r="H120" s="24">
        <v>-1.47</v>
      </c>
      <c r="I120" s="31"/>
      <c r="J120" s="31"/>
      <c r="K120" s="35"/>
    </row>
    <row r="121" spans="1:54" x14ac:dyDescent="0.35">
      <c r="C121" s="58" t="s">
        <v>175</v>
      </c>
      <c r="D121" s="54"/>
      <c r="E121" s="6"/>
      <c r="F121" s="19"/>
      <c r="G121" s="25">
        <v>-40425.96</v>
      </c>
      <c r="H121" s="25">
        <v>-1.47</v>
      </c>
      <c r="I121" s="31"/>
      <c r="J121" s="31"/>
      <c r="K121" s="35"/>
    </row>
    <row r="122" spans="1:54" x14ac:dyDescent="0.35">
      <c r="C122" s="57"/>
      <c r="D122" s="54"/>
      <c r="E122" s="6"/>
      <c r="F122" s="19"/>
      <c r="G122" s="24"/>
      <c r="H122" s="24"/>
      <c r="I122" s="31"/>
      <c r="J122" s="31"/>
      <c r="K122" s="35"/>
    </row>
    <row r="123" spans="1:54" x14ac:dyDescent="0.35">
      <c r="C123" s="60" t="s">
        <v>193</v>
      </c>
      <c r="D123" s="55"/>
      <c r="E123" s="5"/>
      <c r="F123" s="20"/>
      <c r="G123" s="26">
        <v>2773033</v>
      </c>
      <c r="H123" s="26">
        <v>100</v>
      </c>
      <c r="I123" s="32"/>
      <c r="J123" s="32"/>
      <c r="K123" s="36"/>
    </row>
    <row r="126" spans="1:54" x14ac:dyDescent="0.35">
      <c r="C126" s="1" t="s">
        <v>194</v>
      </c>
    </row>
    <row r="127" spans="1:54" x14ac:dyDescent="0.35">
      <c r="C127" s="37" t="s">
        <v>195</v>
      </c>
      <c r="D127" s="37"/>
      <c r="E127" s="37"/>
      <c r="F127" s="37"/>
      <c r="G127" s="37"/>
      <c r="H127" s="37"/>
      <c r="I127" s="37"/>
      <c r="J127" s="37"/>
      <c r="K127" s="37"/>
    </row>
    <row r="128" spans="1:54" x14ac:dyDescent="0.35">
      <c r="C128" s="2" t="s">
        <v>196</v>
      </c>
    </row>
    <row r="129" spans="3:11" x14ac:dyDescent="0.35">
      <c r="C129" s="2" t="s">
        <v>197</v>
      </c>
    </row>
    <row r="130" spans="3:11" ht="30" customHeight="1" x14ac:dyDescent="0.35">
      <c r="C130" s="81" t="s">
        <v>198</v>
      </c>
      <c r="D130" s="82"/>
      <c r="E130" s="82"/>
      <c r="F130" s="82"/>
      <c r="G130" s="82"/>
      <c r="H130" s="82"/>
      <c r="I130" s="82"/>
      <c r="J130" s="82"/>
      <c r="K130" s="82"/>
    </row>
    <row r="131" spans="3:11" x14ac:dyDescent="0.35">
      <c r="C131" s="2" t="s">
        <v>199</v>
      </c>
    </row>
    <row r="133" spans="3:11" x14ac:dyDescent="0.35">
      <c r="C133" s="78" t="s">
        <v>5235</v>
      </c>
      <c r="E133" s="78" t="s">
        <v>5236</v>
      </c>
      <c r="F133" s="79"/>
    </row>
    <row r="134" spans="3:11" x14ac:dyDescent="0.35">
      <c r="E134" s="2" t="s">
        <v>5239</v>
      </c>
    </row>
  </sheetData>
  <mergeCells count="1">
    <mergeCell ref="C130:K130"/>
  </mergeCells>
  <hyperlinks>
    <hyperlink ref="J2" location="'Index'!A1" display="'Index'!A1" xr:uid="{5C0F98E2-1F48-49D2-8469-F80503102141}"/>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750F9-1D94-42E5-B46B-ED18E676CD17}">
  <sheetPr codeName="Sheet138"/>
  <dimension ref="A1:IV107"/>
  <sheetViews>
    <sheetView showGridLines="0" zoomScale="90" zoomScaleNormal="90" workbookViewId="0">
      <pane ySplit="6" topLeftCell="A103"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2870</v>
      </c>
      <c r="J2" s="38" t="s">
        <v>4846</v>
      </c>
    </row>
    <row r="3" spans="1:54" ht="16" x14ac:dyDescent="0.4">
      <c r="C3" s="1" t="s">
        <v>28</v>
      </c>
      <c r="D3" s="21" t="s">
        <v>2871</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10114715</v>
      </c>
      <c r="G10" s="24">
        <v>184917.22</v>
      </c>
      <c r="H10" s="24">
        <v>26</v>
      </c>
      <c r="I10" s="31"/>
      <c r="J10" s="31"/>
      <c r="K10" s="35"/>
    </row>
    <row r="11" spans="1:54" x14ac:dyDescent="0.35">
      <c r="B11" s="8" t="s">
        <v>44</v>
      </c>
      <c r="C11" s="57" t="s">
        <v>45</v>
      </c>
      <c r="D11" s="54" t="s">
        <v>46</v>
      </c>
      <c r="E11" s="6" t="s">
        <v>43</v>
      </c>
      <c r="F11" s="19">
        <v>7535814</v>
      </c>
      <c r="G11" s="24">
        <v>101609.15</v>
      </c>
      <c r="H11" s="24">
        <v>14.29</v>
      </c>
      <c r="I11" s="31"/>
      <c r="J11" s="31"/>
      <c r="K11" s="35"/>
    </row>
    <row r="12" spans="1:54" x14ac:dyDescent="0.35">
      <c r="B12" s="8" t="s">
        <v>58</v>
      </c>
      <c r="C12" s="57" t="s">
        <v>59</v>
      </c>
      <c r="D12" s="54" t="s">
        <v>60</v>
      </c>
      <c r="E12" s="6" t="s">
        <v>43</v>
      </c>
      <c r="F12" s="19">
        <v>3191554</v>
      </c>
      <c r="G12" s="24">
        <v>69295.02</v>
      </c>
      <c r="H12" s="24">
        <v>9.74</v>
      </c>
      <c r="I12" s="31"/>
      <c r="J12" s="31"/>
      <c r="K12" s="35"/>
    </row>
    <row r="13" spans="1:54" x14ac:dyDescent="0.35">
      <c r="B13" s="8" t="s">
        <v>55</v>
      </c>
      <c r="C13" s="57" t="s">
        <v>56</v>
      </c>
      <c r="D13" s="54" t="s">
        <v>57</v>
      </c>
      <c r="E13" s="6" t="s">
        <v>43</v>
      </c>
      <c r="F13" s="19">
        <v>6285625</v>
      </c>
      <c r="G13" s="24">
        <v>69267.59</v>
      </c>
      <c r="H13" s="24">
        <v>9.74</v>
      </c>
      <c r="I13" s="31"/>
      <c r="J13" s="31"/>
      <c r="K13" s="35"/>
    </row>
    <row r="14" spans="1:54" x14ac:dyDescent="0.35">
      <c r="B14" s="8" t="s">
        <v>2419</v>
      </c>
      <c r="C14" s="57" t="s">
        <v>2420</v>
      </c>
      <c r="D14" s="54" t="s">
        <v>2421</v>
      </c>
      <c r="E14" s="6" t="s">
        <v>82</v>
      </c>
      <c r="F14" s="19">
        <v>2033600</v>
      </c>
      <c r="G14" s="24">
        <v>17918.05</v>
      </c>
      <c r="H14" s="24">
        <v>2.52</v>
      </c>
      <c r="I14" s="31"/>
      <c r="J14" s="31"/>
      <c r="K14" s="35"/>
    </row>
    <row r="15" spans="1:54" x14ac:dyDescent="0.35">
      <c r="B15" s="8" t="s">
        <v>284</v>
      </c>
      <c r="C15" s="57" t="s">
        <v>285</v>
      </c>
      <c r="D15" s="54" t="s">
        <v>286</v>
      </c>
      <c r="E15" s="6" t="s">
        <v>82</v>
      </c>
      <c r="F15" s="19">
        <v>955052</v>
      </c>
      <c r="G15" s="24">
        <v>16727.259999999998</v>
      </c>
      <c r="H15" s="24">
        <v>2.35</v>
      </c>
      <c r="I15" s="31"/>
      <c r="J15" s="31"/>
      <c r="K15" s="35"/>
    </row>
    <row r="16" spans="1:54" x14ac:dyDescent="0.35">
      <c r="B16" s="8" t="s">
        <v>1825</v>
      </c>
      <c r="C16" s="57" t="s">
        <v>1826</v>
      </c>
      <c r="D16" s="54" t="s">
        <v>1827</v>
      </c>
      <c r="E16" s="6" t="s">
        <v>82</v>
      </c>
      <c r="F16" s="19">
        <v>5481117</v>
      </c>
      <c r="G16" s="24">
        <v>16155.59</v>
      </c>
      <c r="H16" s="24">
        <v>2.27</v>
      </c>
      <c r="I16" s="31"/>
      <c r="J16" s="31"/>
      <c r="K16" s="35"/>
    </row>
    <row r="17" spans="2:11" x14ac:dyDescent="0.35">
      <c r="B17" s="8" t="s">
        <v>2872</v>
      </c>
      <c r="C17" s="57" t="s">
        <v>2873</v>
      </c>
      <c r="D17" s="54" t="s">
        <v>2874</v>
      </c>
      <c r="E17" s="6" t="s">
        <v>215</v>
      </c>
      <c r="F17" s="19">
        <v>2667235</v>
      </c>
      <c r="G17" s="24">
        <v>15431.29</v>
      </c>
      <c r="H17" s="24">
        <v>2.17</v>
      </c>
      <c r="I17" s="31"/>
      <c r="J17" s="31"/>
      <c r="K17" s="35"/>
    </row>
    <row r="18" spans="2:11" x14ac:dyDescent="0.35">
      <c r="B18" s="8" t="s">
        <v>326</v>
      </c>
      <c r="C18" s="57" t="s">
        <v>327</v>
      </c>
      <c r="D18" s="54" t="s">
        <v>328</v>
      </c>
      <c r="E18" s="6" t="s">
        <v>43</v>
      </c>
      <c r="F18" s="19">
        <v>14190730</v>
      </c>
      <c r="G18" s="24">
        <v>15201.11</v>
      </c>
      <c r="H18" s="24">
        <v>2.14</v>
      </c>
      <c r="I18" s="31"/>
      <c r="J18" s="31"/>
      <c r="K18" s="35"/>
    </row>
    <row r="19" spans="2:11" x14ac:dyDescent="0.35">
      <c r="B19" s="8" t="s">
        <v>72</v>
      </c>
      <c r="C19" s="57" t="s">
        <v>73</v>
      </c>
      <c r="D19" s="54" t="s">
        <v>74</v>
      </c>
      <c r="E19" s="6" t="s">
        <v>43</v>
      </c>
      <c r="F19" s="19">
        <v>1755364</v>
      </c>
      <c r="G19" s="24">
        <v>13542.63</v>
      </c>
      <c r="H19" s="24">
        <v>1.9</v>
      </c>
      <c r="I19" s="31"/>
      <c r="J19" s="31"/>
      <c r="K19" s="35"/>
    </row>
    <row r="20" spans="2:11" x14ac:dyDescent="0.35">
      <c r="B20" s="8" t="s">
        <v>222</v>
      </c>
      <c r="C20" s="57" t="s">
        <v>223</v>
      </c>
      <c r="D20" s="54" t="s">
        <v>224</v>
      </c>
      <c r="E20" s="6" t="s">
        <v>82</v>
      </c>
      <c r="F20" s="19">
        <v>523272</v>
      </c>
      <c r="G20" s="24">
        <v>12469.05</v>
      </c>
      <c r="H20" s="24">
        <v>1.75</v>
      </c>
      <c r="I20" s="31"/>
      <c r="J20" s="31"/>
      <c r="K20" s="35"/>
    </row>
    <row r="21" spans="2:11" x14ac:dyDescent="0.35">
      <c r="B21" s="8" t="s">
        <v>2229</v>
      </c>
      <c r="C21" s="57" t="s">
        <v>654</v>
      </c>
      <c r="D21" s="54" t="s">
        <v>2230</v>
      </c>
      <c r="E21" s="6" t="s">
        <v>82</v>
      </c>
      <c r="F21" s="19">
        <v>2855779</v>
      </c>
      <c r="G21" s="24">
        <v>11830.06</v>
      </c>
      <c r="H21" s="24">
        <v>1.66</v>
      </c>
      <c r="I21" s="31"/>
      <c r="J21" s="31"/>
      <c r="K21" s="35"/>
    </row>
    <row r="22" spans="2:11" x14ac:dyDescent="0.35">
      <c r="B22" s="8" t="s">
        <v>2780</v>
      </c>
      <c r="C22" s="57" t="s">
        <v>2781</v>
      </c>
      <c r="D22" s="54" t="s">
        <v>2782</v>
      </c>
      <c r="E22" s="6" t="s">
        <v>43</v>
      </c>
      <c r="F22" s="19">
        <v>5357838</v>
      </c>
      <c r="G22" s="24">
        <v>11210.74</v>
      </c>
      <c r="H22" s="24">
        <v>1.58</v>
      </c>
      <c r="I22" s="31"/>
      <c r="J22" s="31"/>
      <c r="K22" s="35"/>
    </row>
    <row r="23" spans="2:11" x14ac:dyDescent="0.35">
      <c r="B23" s="8" t="s">
        <v>2150</v>
      </c>
      <c r="C23" s="57" t="s">
        <v>2151</v>
      </c>
      <c r="D23" s="54" t="s">
        <v>2152</v>
      </c>
      <c r="E23" s="6" t="s">
        <v>43</v>
      </c>
      <c r="F23" s="19">
        <v>5281475</v>
      </c>
      <c r="G23" s="24">
        <v>8301.42</v>
      </c>
      <c r="H23" s="24">
        <v>1.17</v>
      </c>
      <c r="I23" s="31"/>
      <c r="J23" s="31"/>
      <c r="K23" s="35"/>
    </row>
    <row r="24" spans="2:11" x14ac:dyDescent="0.35">
      <c r="B24" s="8" t="s">
        <v>2326</v>
      </c>
      <c r="C24" s="57" t="s">
        <v>2327</v>
      </c>
      <c r="D24" s="54" t="s">
        <v>2328</v>
      </c>
      <c r="E24" s="6" t="s">
        <v>82</v>
      </c>
      <c r="F24" s="19">
        <v>2994974</v>
      </c>
      <c r="G24" s="24">
        <v>6970.8</v>
      </c>
      <c r="H24" s="24">
        <v>0.98</v>
      </c>
      <c r="I24" s="31"/>
      <c r="J24" s="31"/>
      <c r="K24" s="35"/>
    </row>
    <row r="25" spans="2:11" x14ac:dyDescent="0.35">
      <c r="B25" s="8" t="s">
        <v>2479</v>
      </c>
      <c r="C25" s="57" t="s">
        <v>2480</v>
      </c>
      <c r="D25" s="54" t="s">
        <v>2481</v>
      </c>
      <c r="E25" s="6" t="s">
        <v>215</v>
      </c>
      <c r="F25" s="19">
        <v>113760</v>
      </c>
      <c r="G25" s="24">
        <v>6262.54</v>
      </c>
      <c r="H25" s="24">
        <v>0.88</v>
      </c>
      <c r="I25" s="31"/>
      <c r="J25" s="31"/>
      <c r="K25" s="35"/>
    </row>
    <row r="26" spans="2:11" x14ac:dyDescent="0.35">
      <c r="B26" s="8" t="s">
        <v>2875</v>
      </c>
      <c r="C26" s="57" t="s">
        <v>2876</v>
      </c>
      <c r="D26" s="54" t="s">
        <v>2877</v>
      </c>
      <c r="E26" s="6" t="s">
        <v>215</v>
      </c>
      <c r="F26" s="19">
        <v>538620</v>
      </c>
      <c r="G26" s="24">
        <v>5957.14</v>
      </c>
      <c r="H26" s="24">
        <v>0.84</v>
      </c>
      <c r="I26" s="31"/>
      <c r="J26" s="31"/>
      <c r="K26" s="35"/>
    </row>
    <row r="27" spans="2:11" x14ac:dyDescent="0.35">
      <c r="B27" s="8" t="s">
        <v>345</v>
      </c>
      <c r="C27" s="57" t="s">
        <v>346</v>
      </c>
      <c r="D27" s="54" t="s">
        <v>347</v>
      </c>
      <c r="E27" s="6" t="s">
        <v>43</v>
      </c>
      <c r="F27" s="19">
        <v>2335079</v>
      </c>
      <c r="G27" s="24">
        <v>5336.36</v>
      </c>
      <c r="H27" s="24">
        <v>0.75</v>
      </c>
      <c r="I27" s="31"/>
      <c r="J27" s="31"/>
      <c r="K27" s="35"/>
    </row>
    <row r="28" spans="2:11" x14ac:dyDescent="0.35">
      <c r="B28" s="8" t="s">
        <v>2045</v>
      </c>
      <c r="C28" s="57" t="s">
        <v>2046</v>
      </c>
      <c r="D28" s="54" t="s">
        <v>2047</v>
      </c>
      <c r="E28" s="6" t="s">
        <v>82</v>
      </c>
      <c r="F28" s="19">
        <v>122912</v>
      </c>
      <c r="G28" s="24">
        <v>5136.37</v>
      </c>
      <c r="H28" s="24">
        <v>0.72</v>
      </c>
      <c r="I28" s="31"/>
      <c r="J28" s="31"/>
      <c r="K28" s="35"/>
    </row>
    <row r="29" spans="2:11" x14ac:dyDescent="0.35">
      <c r="B29" s="8" t="s">
        <v>2878</v>
      </c>
      <c r="C29" s="57" t="s">
        <v>2548</v>
      </c>
      <c r="D29" s="54" t="s">
        <v>2879</v>
      </c>
      <c r="E29" s="6" t="s">
        <v>82</v>
      </c>
      <c r="F29" s="19">
        <v>579562</v>
      </c>
      <c r="G29" s="24">
        <v>3879.88</v>
      </c>
      <c r="H29" s="24">
        <v>0.55000000000000004</v>
      </c>
      <c r="I29" s="31"/>
      <c r="J29" s="31"/>
      <c r="K29" s="35"/>
    </row>
    <row r="30" spans="2:11" x14ac:dyDescent="0.35">
      <c r="B30" s="8" t="s">
        <v>2739</v>
      </c>
      <c r="C30" s="57" t="s">
        <v>2189</v>
      </c>
      <c r="D30" s="54" t="s">
        <v>2740</v>
      </c>
      <c r="E30" s="6" t="s">
        <v>82</v>
      </c>
      <c r="F30" s="19">
        <v>3033160</v>
      </c>
      <c r="G30" s="24">
        <v>2676.46</v>
      </c>
      <c r="H30" s="24">
        <v>0.38</v>
      </c>
      <c r="I30" s="31"/>
      <c r="J30" s="31"/>
      <c r="K30" s="35"/>
    </row>
    <row r="31" spans="2:11" x14ac:dyDescent="0.35">
      <c r="B31" s="8" t="s">
        <v>2254</v>
      </c>
      <c r="C31" s="57" t="s">
        <v>2255</v>
      </c>
      <c r="D31" s="54" t="s">
        <v>2256</v>
      </c>
      <c r="E31" s="6" t="s">
        <v>82</v>
      </c>
      <c r="F31" s="19">
        <v>947700</v>
      </c>
      <c r="G31" s="24">
        <v>1753.91</v>
      </c>
      <c r="H31" s="24">
        <v>0.25</v>
      </c>
      <c r="I31" s="31"/>
      <c r="J31" s="31"/>
      <c r="K31" s="35"/>
    </row>
    <row r="32" spans="2:11" x14ac:dyDescent="0.35">
      <c r="B32" s="8" t="s">
        <v>83</v>
      </c>
      <c r="C32" s="57" t="s">
        <v>84</v>
      </c>
      <c r="D32" s="54" t="s">
        <v>85</v>
      </c>
      <c r="E32" s="6" t="s">
        <v>86</v>
      </c>
      <c r="F32" s="19">
        <v>226210</v>
      </c>
      <c r="G32" s="24">
        <v>1551.12</v>
      </c>
      <c r="H32" s="24">
        <v>0.22</v>
      </c>
      <c r="I32" s="31"/>
      <c r="J32" s="31"/>
      <c r="K32" s="35"/>
    </row>
    <row r="33" spans="3:11" x14ac:dyDescent="0.35">
      <c r="C33" s="58" t="s">
        <v>175</v>
      </c>
      <c r="D33" s="54"/>
      <c r="E33" s="6"/>
      <c r="F33" s="19"/>
      <c r="G33" s="25">
        <v>603400.76</v>
      </c>
      <c r="H33" s="25">
        <v>84.85</v>
      </c>
      <c r="I33" s="31"/>
      <c r="J33" s="31"/>
      <c r="K33" s="35"/>
    </row>
    <row r="34" spans="3:11" x14ac:dyDescent="0.35">
      <c r="C34" s="57"/>
      <c r="D34" s="54"/>
      <c r="E34" s="6"/>
      <c r="F34" s="19"/>
      <c r="G34" s="24"/>
      <c r="H34" s="24"/>
      <c r="I34" s="31"/>
      <c r="J34" s="31"/>
      <c r="K34" s="35"/>
    </row>
    <row r="35" spans="3:11" x14ac:dyDescent="0.35">
      <c r="C35" s="58" t="s">
        <v>3</v>
      </c>
      <c r="D35" s="54"/>
      <c r="E35" s="6"/>
      <c r="F35" s="19"/>
      <c r="G35" s="24" t="s">
        <v>2</v>
      </c>
      <c r="H35" s="24" t="s">
        <v>2</v>
      </c>
      <c r="I35" s="31"/>
      <c r="J35" s="31"/>
      <c r="K35" s="35"/>
    </row>
    <row r="36" spans="3:11" x14ac:dyDescent="0.35">
      <c r="C36" s="57"/>
      <c r="D36" s="54"/>
      <c r="E36" s="6"/>
      <c r="F36" s="19"/>
      <c r="G36" s="24"/>
      <c r="H36" s="24"/>
      <c r="I36" s="31"/>
      <c r="J36" s="31"/>
      <c r="K36" s="35"/>
    </row>
    <row r="37" spans="3:11" x14ac:dyDescent="0.35">
      <c r="C37" s="58" t="s">
        <v>4</v>
      </c>
      <c r="D37" s="54"/>
      <c r="E37" s="6"/>
      <c r="F37" s="19"/>
      <c r="G37" s="24" t="s">
        <v>2</v>
      </c>
      <c r="H37" s="24" t="s">
        <v>2</v>
      </c>
      <c r="I37" s="31"/>
      <c r="J37" s="31"/>
      <c r="K37" s="35"/>
    </row>
    <row r="38" spans="3:11" x14ac:dyDescent="0.35">
      <c r="C38" s="57"/>
      <c r="D38" s="54"/>
      <c r="E38" s="6"/>
      <c r="F38" s="19"/>
      <c r="G38" s="24"/>
      <c r="H38" s="24"/>
      <c r="I38" s="31"/>
      <c r="J38" s="31"/>
      <c r="K38" s="35"/>
    </row>
    <row r="39" spans="3:11" x14ac:dyDescent="0.35">
      <c r="C39" s="58" t="s">
        <v>5</v>
      </c>
      <c r="D39" s="54"/>
      <c r="E39" s="6"/>
      <c r="F39" s="19"/>
      <c r="G39" s="24"/>
      <c r="H39" s="24"/>
      <c r="I39" s="31"/>
      <c r="J39" s="31"/>
      <c r="K39" s="35"/>
    </row>
    <row r="40" spans="3:11" x14ac:dyDescent="0.35">
      <c r="C40" s="57"/>
      <c r="D40" s="54"/>
      <c r="E40" s="6"/>
      <c r="F40" s="19"/>
      <c r="G40" s="24"/>
      <c r="H40" s="24"/>
      <c r="I40" s="31"/>
      <c r="J40" s="31"/>
      <c r="K40" s="35"/>
    </row>
    <row r="41" spans="3:11" x14ac:dyDescent="0.35">
      <c r="C41" s="58" t="s">
        <v>6</v>
      </c>
      <c r="D41" s="54"/>
      <c r="E41" s="6"/>
      <c r="F41" s="19"/>
      <c r="G41" s="24" t="s">
        <v>2</v>
      </c>
      <c r="H41" s="24" t="s">
        <v>2</v>
      </c>
      <c r="I41" s="31"/>
      <c r="J41" s="31"/>
      <c r="K41" s="35"/>
    </row>
    <row r="42" spans="3:11" x14ac:dyDescent="0.35">
      <c r="C42" s="57"/>
      <c r="D42" s="54"/>
      <c r="E42" s="6"/>
      <c r="F42" s="19"/>
      <c r="G42" s="24"/>
      <c r="H42" s="24"/>
      <c r="I42" s="31"/>
      <c r="J42" s="31"/>
      <c r="K42" s="35"/>
    </row>
    <row r="43" spans="3:11" x14ac:dyDescent="0.35">
      <c r="C43" s="58" t="s">
        <v>7</v>
      </c>
      <c r="D43" s="54"/>
      <c r="E43" s="6"/>
      <c r="F43" s="19"/>
      <c r="G43" s="24" t="s">
        <v>2</v>
      </c>
      <c r="H43" s="24" t="s">
        <v>2</v>
      </c>
      <c r="I43" s="31"/>
      <c r="J43" s="31"/>
      <c r="K43" s="35"/>
    </row>
    <row r="44" spans="3:11" x14ac:dyDescent="0.35">
      <c r="C44" s="57"/>
      <c r="D44" s="54"/>
      <c r="E44" s="6"/>
      <c r="F44" s="19"/>
      <c r="G44" s="24"/>
      <c r="H44" s="24"/>
      <c r="I44" s="31"/>
      <c r="J44" s="31"/>
      <c r="K44" s="35"/>
    </row>
    <row r="45" spans="3:11" x14ac:dyDescent="0.35">
      <c r="C45" s="58" t="s">
        <v>8</v>
      </c>
      <c r="D45" s="54"/>
      <c r="E45" s="6"/>
      <c r="F45" s="19"/>
      <c r="G45" s="24" t="s">
        <v>2</v>
      </c>
      <c r="H45" s="24" t="s">
        <v>2</v>
      </c>
      <c r="I45" s="31"/>
      <c r="J45" s="31"/>
      <c r="K45" s="35"/>
    </row>
    <row r="46" spans="3:11" x14ac:dyDescent="0.35">
      <c r="C46" s="57"/>
      <c r="D46" s="54"/>
      <c r="E46" s="6"/>
      <c r="F46" s="19"/>
      <c r="G46" s="24"/>
      <c r="H46" s="24"/>
      <c r="I46" s="31"/>
      <c r="J46" s="31"/>
      <c r="K46" s="35"/>
    </row>
    <row r="47" spans="3:11" x14ac:dyDescent="0.35">
      <c r="C47" s="58" t="s">
        <v>9</v>
      </c>
      <c r="D47" s="54"/>
      <c r="E47" s="6"/>
      <c r="F47" s="19"/>
      <c r="G47" s="24" t="s">
        <v>2</v>
      </c>
      <c r="H47" s="24" t="s">
        <v>2</v>
      </c>
      <c r="I47" s="31"/>
      <c r="J47" s="31"/>
      <c r="K47" s="35"/>
    </row>
    <row r="48" spans="3:11" x14ac:dyDescent="0.35">
      <c r="C48" s="57"/>
      <c r="D48" s="54"/>
      <c r="E48" s="6"/>
      <c r="F48" s="19"/>
      <c r="G48" s="24"/>
      <c r="H48" s="24"/>
      <c r="I48" s="31"/>
      <c r="J48" s="31"/>
      <c r="K48" s="35"/>
    </row>
    <row r="49" spans="1:11" x14ac:dyDescent="0.35">
      <c r="C49" s="58" t="s">
        <v>10</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A51" s="10"/>
      <c r="B51" s="28"/>
      <c r="C51" s="58" t="s">
        <v>11</v>
      </c>
      <c r="D51" s="54"/>
      <c r="E51" s="6"/>
      <c r="F51" s="19"/>
      <c r="G51" s="24"/>
      <c r="H51" s="24"/>
      <c r="I51" s="31"/>
      <c r="J51" s="31"/>
      <c r="K51" s="35"/>
    </row>
    <row r="52" spans="1:11" x14ac:dyDescent="0.35">
      <c r="A52" s="28"/>
      <c r="B52" s="28"/>
      <c r="C52" s="58" t="s">
        <v>13</v>
      </c>
      <c r="D52" s="54"/>
      <c r="E52" s="6"/>
      <c r="F52" s="19"/>
      <c r="G52" s="24" t="s">
        <v>2</v>
      </c>
      <c r="H52" s="24" t="s">
        <v>2</v>
      </c>
      <c r="I52" s="31"/>
      <c r="J52" s="31"/>
      <c r="K52" s="35"/>
    </row>
    <row r="53" spans="1:11" x14ac:dyDescent="0.35">
      <c r="A53" s="28"/>
      <c r="B53" s="28"/>
      <c r="C53" s="58"/>
      <c r="D53" s="54"/>
      <c r="E53" s="6"/>
      <c r="F53" s="19"/>
      <c r="G53" s="24"/>
      <c r="H53" s="24"/>
      <c r="I53" s="31"/>
      <c r="J53" s="31"/>
      <c r="K53" s="35"/>
    </row>
    <row r="54" spans="1:11" x14ac:dyDescent="0.35">
      <c r="A54" s="28"/>
      <c r="B54" s="28"/>
      <c r="C54" s="58" t="s">
        <v>14</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C56" s="59" t="s">
        <v>15</v>
      </c>
      <c r="D56" s="54"/>
      <c r="E56" s="6"/>
      <c r="F56" s="19"/>
      <c r="G56" s="24"/>
      <c r="H56" s="24"/>
      <c r="I56" s="31"/>
      <c r="J56" s="31"/>
      <c r="K56" s="35"/>
    </row>
    <row r="57" spans="1:11" x14ac:dyDescent="0.35">
      <c r="B57" s="8" t="s">
        <v>2159</v>
      </c>
      <c r="C57" s="57" t="s">
        <v>2160</v>
      </c>
      <c r="D57" s="54" t="s">
        <v>2161</v>
      </c>
      <c r="E57" s="6" t="s">
        <v>189</v>
      </c>
      <c r="F57" s="19">
        <v>18000000</v>
      </c>
      <c r="G57" s="24">
        <v>17758.62</v>
      </c>
      <c r="H57" s="24">
        <v>2.5</v>
      </c>
      <c r="I57" s="31">
        <v>6.28</v>
      </c>
      <c r="J57" s="31"/>
      <c r="K57" s="35"/>
    </row>
    <row r="58" spans="1:11" x14ac:dyDescent="0.35">
      <c r="B58" s="8" t="s">
        <v>186</v>
      </c>
      <c r="C58" s="57" t="s">
        <v>187</v>
      </c>
      <c r="D58" s="54" t="s">
        <v>188</v>
      </c>
      <c r="E58" s="6" t="s">
        <v>189</v>
      </c>
      <c r="F58" s="19">
        <v>500000</v>
      </c>
      <c r="G58" s="24">
        <v>494.35</v>
      </c>
      <c r="H58" s="24">
        <v>7.0000000000000007E-2</v>
      </c>
      <c r="I58" s="31">
        <v>6.4202000000000004</v>
      </c>
      <c r="J58" s="31"/>
      <c r="K58" s="35"/>
    </row>
    <row r="59" spans="1:11" x14ac:dyDescent="0.35">
      <c r="C59" s="58" t="s">
        <v>175</v>
      </c>
      <c r="D59" s="54"/>
      <c r="E59" s="6"/>
      <c r="F59" s="19"/>
      <c r="G59" s="25">
        <v>18252.97</v>
      </c>
      <c r="H59" s="25">
        <v>2.57</v>
      </c>
      <c r="I59" s="31"/>
      <c r="J59" s="31"/>
      <c r="K59" s="35"/>
    </row>
    <row r="60" spans="1:11" x14ac:dyDescent="0.35">
      <c r="C60" s="57"/>
      <c r="D60" s="54"/>
      <c r="E60" s="6"/>
      <c r="F60" s="19"/>
      <c r="G60" s="24"/>
      <c r="H60" s="24"/>
      <c r="I60" s="31"/>
      <c r="J60" s="31"/>
      <c r="K60" s="35"/>
    </row>
    <row r="61" spans="1:11" x14ac:dyDescent="0.35">
      <c r="C61" s="58" t="s">
        <v>16</v>
      </c>
      <c r="D61" s="54"/>
      <c r="E61" s="6"/>
      <c r="F61" s="19"/>
      <c r="G61" s="24" t="s">
        <v>2</v>
      </c>
      <c r="H61" s="24" t="s">
        <v>2</v>
      </c>
      <c r="I61" s="31"/>
      <c r="J61" s="31"/>
      <c r="K61" s="35"/>
    </row>
    <row r="62" spans="1:11" x14ac:dyDescent="0.35">
      <c r="C62" s="57"/>
      <c r="D62" s="54"/>
      <c r="E62" s="6"/>
      <c r="F62" s="19"/>
      <c r="G62" s="24"/>
      <c r="H62" s="24"/>
      <c r="I62" s="31"/>
      <c r="J62" s="31"/>
      <c r="K62" s="35"/>
    </row>
    <row r="63" spans="1:11" x14ac:dyDescent="0.35">
      <c r="C63" s="58" t="s">
        <v>17</v>
      </c>
      <c r="D63" s="54"/>
      <c r="E63" s="6"/>
      <c r="F63" s="19"/>
      <c r="G63" s="24" t="s">
        <v>2</v>
      </c>
      <c r="H63" s="24" t="s">
        <v>2</v>
      </c>
      <c r="I63" s="31"/>
      <c r="J63" s="31"/>
      <c r="K63" s="35"/>
    </row>
    <row r="64" spans="1:11" x14ac:dyDescent="0.35">
      <c r="C64" s="57"/>
      <c r="D64" s="54"/>
      <c r="E64" s="6"/>
      <c r="F64" s="19"/>
      <c r="G64" s="24"/>
      <c r="H64" s="24"/>
      <c r="I64" s="31"/>
      <c r="J64" s="31"/>
      <c r="K64" s="35"/>
    </row>
    <row r="65" spans="1:11" x14ac:dyDescent="0.35">
      <c r="A65" s="10"/>
      <c r="B65" s="28"/>
      <c r="C65" s="58" t="s">
        <v>18</v>
      </c>
      <c r="D65" s="54"/>
      <c r="E65" s="6"/>
      <c r="F65" s="19"/>
      <c r="G65" s="24"/>
      <c r="H65" s="24"/>
      <c r="I65" s="31"/>
      <c r="J65" s="31"/>
      <c r="K65" s="35"/>
    </row>
    <row r="66" spans="1:11" x14ac:dyDescent="0.35">
      <c r="A66" s="28"/>
      <c r="B66" s="28"/>
      <c r="C66" s="58" t="s">
        <v>19</v>
      </c>
      <c r="D66" s="54"/>
      <c r="E66" s="6"/>
      <c r="F66" s="19"/>
      <c r="G66" s="24" t="s">
        <v>2</v>
      </c>
      <c r="H66" s="24" t="s">
        <v>2</v>
      </c>
      <c r="I66" s="31"/>
      <c r="J66" s="31"/>
      <c r="K66" s="35"/>
    </row>
    <row r="67" spans="1:11" x14ac:dyDescent="0.35">
      <c r="A67" s="28"/>
      <c r="B67" s="28"/>
      <c r="C67" s="58"/>
      <c r="D67" s="54"/>
      <c r="E67" s="6"/>
      <c r="F67" s="19"/>
      <c r="G67" s="24"/>
      <c r="H67" s="24"/>
      <c r="I67" s="31"/>
      <c r="J67" s="31"/>
      <c r="K67" s="35"/>
    </row>
    <row r="68" spans="1:11" x14ac:dyDescent="0.35">
      <c r="A68" s="28"/>
      <c r="B68" s="28"/>
      <c r="C68" s="58" t="s">
        <v>20</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A70" s="28"/>
      <c r="B70" s="28"/>
      <c r="C70" s="58" t="s">
        <v>21</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22</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23</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C76" s="59" t="s">
        <v>24</v>
      </c>
      <c r="D76" s="54"/>
      <c r="E76" s="6"/>
      <c r="F76" s="19"/>
      <c r="G76" s="24"/>
      <c r="H76" s="24"/>
      <c r="I76" s="31"/>
      <c r="J76" s="31"/>
      <c r="K76" s="35"/>
    </row>
    <row r="77" spans="1:11" x14ac:dyDescent="0.35">
      <c r="B77" s="8" t="s">
        <v>190</v>
      </c>
      <c r="C77" s="57" t="s">
        <v>191</v>
      </c>
      <c r="D77" s="54"/>
      <c r="E77" s="6"/>
      <c r="F77" s="19"/>
      <c r="G77" s="24">
        <v>92231.42</v>
      </c>
      <c r="H77" s="24">
        <v>12.97</v>
      </c>
      <c r="I77" s="31"/>
      <c r="J77" s="31"/>
      <c r="K77" s="35"/>
    </row>
    <row r="78" spans="1:11" x14ac:dyDescent="0.35">
      <c r="C78" s="58" t="s">
        <v>175</v>
      </c>
      <c r="D78" s="54"/>
      <c r="E78" s="6"/>
      <c r="F78" s="19"/>
      <c r="G78" s="25">
        <v>92231.42</v>
      </c>
      <c r="H78" s="25">
        <v>12.97</v>
      </c>
      <c r="I78" s="31"/>
      <c r="J78" s="31"/>
      <c r="K78" s="35"/>
    </row>
    <row r="79" spans="1:11" x14ac:dyDescent="0.35">
      <c r="C79" s="57"/>
      <c r="D79" s="54"/>
      <c r="E79" s="6"/>
      <c r="F79" s="19"/>
      <c r="G79" s="24"/>
      <c r="H79" s="24"/>
      <c r="I79" s="31"/>
      <c r="J79" s="31"/>
      <c r="K79" s="35"/>
    </row>
    <row r="80" spans="1:11" x14ac:dyDescent="0.35">
      <c r="A80" s="10"/>
      <c r="B80" s="28"/>
      <c r="C80" s="58" t="s">
        <v>25</v>
      </c>
      <c r="D80" s="54"/>
      <c r="E80" s="6"/>
      <c r="F80" s="19"/>
      <c r="G80" s="24"/>
      <c r="H80" s="24"/>
      <c r="I80" s="31"/>
      <c r="J80" s="31"/>
      <c r="K80" s="35"/>
    </row>
    <row r="81" spans="1:54" s="2" customFormat="1" ht="13.5" x14ac:dyDescent="0.35">
      <c r="A81" s="28"/>
      <c r="B81" s="28"/>
      <c r="C81" s="57" t="s">
        <v>5122</v>
      </c>
      <c r="D81" s="54"/>
      <c r="E81" s="6"/>
      <c r="F81" s="19"/>
      <c r="G81" s="24">
        <v>18165</v>
      </c>
      <c r="H81" s="24">
        <v>2.5499999999999998</v>
      </c>
      <c r="I81" s="31"/>
      <c r="J81" s="31"/>
      <c r="K81" s="35"/>
      <c r="L81" s="3"/>
      <c r="AI81" s="3"/>
      <c r="AV81" s="3"/>
      <c r="AX81" s="3"/>
      <c r="BB81" s="3"/>
    </row>
    <row r="82" spans="1:54" x14ac:dyDescent="0.35">
      <c r="B82" s="8"/>
      <c r="C82" s="57" t="s">
        <v>192</v>
      </c>
      <c r="D82" s="54"/>
      <c r="E82" s="6"/>
      <c r="F82" s="19"/>
      <c r="G82" s="24">
        <v>-20916.580000000002</v>
      </c>
      <c r="H82" s="24">
        <v>-2.94</v>
      </c>
      <c r="I82" s="31"/>
      <c r="J82" s="31"/>
      <c r="K82" s="35"/>
    </row>
    <row r="83" spans="1:54" x14ac:dyDescent="0.35">
      <c r="C83" s="58" t="s">
        <v>175</v>
      </c>
      <c r="D83" s="54"/>
      <c r="E83" s="6"/>
      <c r="F83" s="19"/>
      <c r="G83" s="25">
        <v>-2751.58</v>
      </c>
      <c r="H83" s="25">
        <v>-0.39</v>
      </c>
      <c r="I83" s="31"/>
      <c r="J83" s="31"/>
      <c r="K83" s="35"/>
    </row>
    <row r="84" spans="1:54" x14ac:dyDescent="0.35">
      <c r="C84" s="57"/>
      <c r="D84" s="54"/>
      <c r="E84" s="6"/>
      <c r="F84" s="19"/>
      <c r="G84" s="24"/>
      <c r="H84" s="24"/>
      <c r="I84" s="31"/>
      <c r="J84" s="31"/>
      <c r="K84" s="35"/>
    </row>
    <row r="85" spans="1:54" x14ac:dyDescent="0.35">
      <c r="C85" s="60" t="s">
        <v>193</v>
      </c>
      <c r="D85" s="55"/>
      <c r="E85" s="5"/>
      <c r="F85" s="20"/>
      <c r="G85" s="26">
        <v>711133.57</v>
      </c>
      <c r="H85" s="26">
        <v>99.999999999999986</v>
      </c>
      <c r="I85" s="32"/>
      <c r="J85" s="32"/>
      <c r="K85" s="36"/>
    </row>
    <row r="87" spans="1:54" s="50" customFormat="1" ht="15" x14ac:dyDescent="0.4">
      <c r="C87" s="50" t="s">
        <v>4924</v>
      </c>
      <c r="F87" s="51"/>
      <c r="G87" s="51"/>
      <c r="H87" s="51"/>
    </row>
    <row r="88" spans="1:54" s="42" customFormat="1" ht="27" x14ac:dyDescent="0.35">
      <c r="B88" s="43"/>
      <c r="C88" s="43" t="s">
        <v>4919</v>
      </c>
      <c r="D88" s="43" t="s">
        <v>4920</v>
      </c>
      <c r="E88" s="43" t="s">
        <v>4921</v>
      </c>
      <c r="F88" s="44" t="s">
        <v>34</v>
      </c>
      <c r="G88" s="45" t="s">
        <v>4922</v>
      </c>
      <c r="H88" s="44" t="s">
        <v>36</v>
      </c>
      <c r="I88" s="43" t="s">
        <v>39</v>
      </c>
    </row>
    <row r="89" spans="1:54" s="42" customFormat="1" ht="13.5" x14ac:dyDescent="0.35">
      <c r="B89" s="43"/>
      <c r="C89" s="43" t="s">
        <v>4927</v>
      </c>
      <c r="D89" s="43"/>
      <c r="E89" s="43"/>
      <c r="F89" s="44"/>
      <c r="G89" s="45"/>
      <c r="H89" s="44"/>
      <c r="I89" s="43"/>
    </row>
    <row r="90" spans="1:54" s="2" customFormat="1" ht="13.5" x14ac:dyDescent="0.35">
      <c r="B90" s="46">
        <v>2300130</v>
      </c>
      <c r="C90" s="46" t="s">
        <v>5141</v>
      </c>
      <c r="D90" s="46" t="s">
        <v>4926</v>
      </c>
      <c r="E90" s="46" t="s">
        <v>12</v>
      </c>
      <c r="F90" s="47">
        <v>67500</v>
      </c>
      <c r="G90" s="47">
        <v>34992.573750000003</v>
      </c>
      <c r="H90" s="47">
        <v>4.92</v>
      </c>
      <c r="I90" s="46"/>
    </row>
    <row r="91" spans="1:54" s="1" customFormat="1" ht="13.5" x14ac:dyDescent="0.35">
      <c r="B91" s="48"/>
      <c r="C91" s="48" t="s">
        <v>4852</v>
      </c>
      <c r="D91" s="48"/>
      <c r="E91" s="48"/>
      <c r="F91" s="49"/>
      <c r="G91" s="49"/>
      <c r="H91" s="49"/>
      <c r="I91" s="48"/>
    </row>
    <row r="92" spans="1:54" s="2" customFormat="1" ht="13.5" x14ac:dyDescent="0.35">
      <c r="B92" s="46">
        <v>2219448</v>
      </c>
      <c r="C92" s="46" t="s">
        <v>4899</v>
      </c>
      <c r="D92" s="46" t="s">
        <v>4926</v>
      </c>
      <c r="E92" s="46" t="s">
        <v>86</v>
      </c>
      <c r="F92" s="47">
        <v>568700</v>
      </c>
      <c r="G92" s="47">
        <v>3908.1064000000001</v>
      </c>
      <c r="H92" s="47">
        <v>0.55000000000000004</v>
      </c>
      <c r="I92" s="46"/>
    </row>
    <row r="93" spans="1:54" s="2" customFormat="1" ht="13.5" x14ac:dyDescent="0.35">
      <c r="B93" s="46">
        <v>2219443</v>
      </c>
      <c r="C93" s="46" t="s">
        <v>4953</v>
      </c>
      <c r="D93" s="46" t="s">
        <v>4926</v>
      </c>
      <c r="E93" s="46" t="s">
        <v>82</v>
      </c>
      <c r="F93" s="47">
        <v>1300000</v>
      </c>
      <c r="G93" s="47">
        <v>5417.1</v>
      </c>
      <c r="H93" s="47">
        <v>0.76</v>
      </c>
      <c r="I93" s="46"/>
    </row>
    <row r="94" spans="1:54" s="2" customFormat="1" ht="13.5" x14ac:dyDescent="0.35">
      <c r="B94" s="46">
        <v>2219462</v>
      </c>
      <c r="C94" s="46" t="s">
        <v>4871</v>
      </c>
      <c r="D94" s="46" t="s">
        <v>4926</v>
      </c>
      <c r="E94" s="46" t="s">
        <v>43</v>
      </c>
      <c r="F94" s="47">
        <v>2925000</v>
      </c>
      <c r="G94" s="47">
        <v>6718.7250000000004</v>
      </c>
      <c r="H94" s="47">
        <v>0.94</v>
      </c>
      <c r="I94" s="46"/>
    </row>
    <row r="95" spans="1:54" s="2" customFormat="1" ht="13.5" x14ac:dyDescent="0.35">
      <c r="B95" s="46">
        <v>2219476</v>
      </c>
      <c r="C95" s="46" t="s">
        <v>4862</v>
      </c>
      <c r="D95" s="46" t="s">
        <v>4926</v>
      </c>
      <c r="E95" s="46" t="s">
        <v>82</v>
      </c>
      <c r="F95" s="47">
        <v>2000000</v>
      </c>
      <c r="G95" s="47">
        <v>8631</v>
      </c>
      <c r="H95" s="47">
        <v>1.21</v>
      </c>
      <c r="I95" s="46"/>
    </row>
    <row r="96" spans="1:54" s="2" customFormat="1" ht="13.5" x14ac:dyDescent="0.35">
      <c r="B96" s="46">
        <v>2219399</v>
      </c>
      <c r="C96" s="46" t="s">
        <v>4870</v>
      </c>
      <c r="D96" s="46" t="s">
        <v>4926</v>
      </c>
      <c r="E96" s="46" t="s">
        <v>43</v>
      </c>
      <c r="F96" s="47">
        <v>2250000</v>
      </c>
      <c r="G96" s="47">
        <v>17449.875</v>
      </c>
      <c r="H96" s="47">
        <v>2.4500000000000002</v>
      </c>
      <c r="I96" s="46"/>
    </row>
    <row r="97" spans="2:11" s="1" customFormat="1" ht="13.5" x14ac:dyDescent="0.35">
      <c r="B97" s="48"/>
      <c r="C97" s="48" t="s">
        <v>4923</v>
      </c>
      <c r="D97" s="48"/>
      <c r="E97" s="48"/>
      <c r="F97" s="49"/>
      <c r="G97" s="49">
        <v>77117.380149999997</v>
      </c>
      <c r="H97" s="49">
        <v>10.829999999999998</v>
      </c>
      <c r="I97" s="48"/>
    </row>
    <row r="99" spans="2:11" x14ac:dyDescent="0.35">
      <c r="C99" s="1" t="s">
        <v>194</v>
      </c>
    </row>
    <row r="100" spans="2:11" x14ac:dyDescent="0.35">
      <c r="C100" s="37" t="s">
        <v>195</v>
      </c>
      <c r="D100" s="37"/>
      <c r="E100" s="37"/>
      <c r="F100" s="37"/>
      <c r="G100" s="37"/>
      <c r="H100" s="37"/>
      <c r="I100" s="37"/>
      <c r="J100" s="37"/>
      <c r="K100" s="37"/>
    </row>
    <row r="101" spans="2:11" x14ac:dyDescent="0.35">
      <c r="C101" s="2" t="s">
        <v>196</v>
      </c>
    </row>
    <row r="102" spans="2:11" x14ac:dyDescent="0.35">
      <c r="C102" s="2" t="s">
        <v>197</v>
      </c>
    </row>
    <row r="103" spans="2:11" ht="30" customHeight="1" x14ac:dyDescent="0.35">
      <c r="C103" s="81" t="s">
        <v>198</v>
      </c>
      <c r="D103" s="82"/>
      <c r="E103" s="82"/>
      <c r="F103" s="82"/>
      <c r="G103" s="82"/>
      <c r="H103" s="82"/>
      <c r="I103" s="82"/>
      <c r="J103" s="82"/>
      <c r="K103" s="82"/>
    </row>
    <row r="104" spans="2:11" x14ac:dyDescent="0.35">
      <c r="C104" s="2" t="s">
        <v>199</v>
      </c>
    </row>
    <row r="106" spans="2:11" x14ac:dyDescent="0.35">
      <c r="C106" s="78" t="s">
        <v>5235</v>
      </c>
      <c r="E106" s="78" t="s">
        <v>5236</v>
      </c>
      <c r="F106" s="79"/>
    </row>
    <row r="107" spans="2:11" x14ac:dyDescent="0.35">
      <c r="E107" s="2" t="s">
        <v>5270</v>
      </c>
    </row>
  </sheetData>
  <mergeCells count="1">
    <mergeCell ref="C103:K103"/>
  </mergeCells>
  <hyperlinks>
    <hyperlink ref="J2" location="'Index'!A1" display="'Index'!A1" xr:uid="{FF8D4E94-0FA0-46BA-92EB-67D7D45862B4}"/>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7DABA-F9DD-4FA4-AA7D-354847770938}">
  <sheetPr codeName="Sheet139"/>
  <dimension ref="A1:IV121"/>
  <sheetViews>
    <sheetView showGridLines="0" zoomScale="90" zoomScaleNormal="90" workbookViewId="0">
      <pane ySplit="6" topLeftCell="A117"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2880</v>
      </c>
      <c r="J2" s="38" t="s">
        <v>4846</v>
      </c>
    </row>
    <row r="3" spans="1:54" ht="16" x14ac:dyDescent="0.4">
      <c r="C3" s="1" t="s">
        <v>28</v>
      </c>
      <c r="D3" s="21" t="s">
        <v>2881</v>
      </c>
      <c r="F3" s="73" t="s">
        <v>5168</v>
      </c>
      <c r="G3" s="13" t="s">
        <v>4762</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533</v>
      </c>
      <c r="C10" s="57" t="s">
        <v>534</v>
      </c>
      <c r="D10" s="54" t="s">
        <v>535</v>
      </c>
      <c r="E10" s="6" t="s">
        <v>202</v>
      </c>
      <c r="F10" s="19">
        <v>256263</v>
      </c>
      <c r="G10" s="24">
        <v>13108.75</v>
      </c>
      <c r="H10" s="24">
        <v>4.55</v>
      </c>
      <c r="I10" s="31"/>
      <c r="J10" s="31"/>
      <c r="K10" s="35"/>
    </row>
    <row r="11" spans="1:54" x14ac:dyDescent="0.35">
      <c r="B11" s="8" t="s">
        <v>2226</v>
      </c>
      <c r="C11" s="57" t="s">
        <v>2227</v>
      </c>
      <c r="D11" s="54" t="s">
        <v>2228</v>
      </c>
      <c r="E11" s="6" t="s">
        <v>1100</v>
      </c>
      <c r="F11" s="19">
        <v>248195</v>
      </c>
      <c r="G11" s="24">
        <v>10368.219999999999</v>
      </c>
      <c r="H11" s="24">
        <v>3.6</v>
      </c>
      <c r="I11" s="31"/>
      <c r="J11" s="31"/>
      <c r="K11" s="35"/>
    </row>
    <row r="12" spans="1:54" x14ac:dyDescent="0.35">
      <c r="B12" s="8" t="s">
        <v>2091</v>
      </c>
      <c r="C12" s="57" t="s">
        <v>2092</v>
      </c>
      <c r="D12" s="54" t="s">
        <v>2093</v>
      </c>
      <c r="E12" s="6" t="s">
        <v>2094</v>
      </c>
      <c r="F12" s="19">
        <v>2216427</v>
      </c>
      <c r="G12" s="24">
        <v>10270.92</v>
      </c>
      <c r="H12" s="24">
        <v>3.56</v>
      </c>
      <c r="I12" s="31"/>
      <c r="J12" s="31"/>
      <c r="K12" s="35"/>
    </row>
    <row r="13" spans="1:54" x14ac:dyDescent="0.35">
      <c r="B13" s="8" t="s">
        <v>90</v>
      </c>
      <c r="C13" s="57" t="s">
        <v>91</v>
      </c>
      <c r="D13" s="54" t="s">
        <v>92</v>
      </c>
      <c r="E13" s="6" t="s">
        <v>93</v>
      </c>
      <c r="F13" s="19">
        <v>165835</v>
      </c>
      <c r="G13" s="24">
        <v>9577.7199999999993</v>
      </c>
      <c r="H13" s="24">
        <v>3.32</v>
      </c>
      <c r="I13" s="31"/>
      <c r="J13" s="31"/>
      <c r="K13" s="35"/>
    </row>
    <row r="14" spans="1:54" x14ac:dyDescent="0.35">
      <c r="B14" s="8" t="s">
        <v>569</v>
      </c>
      <c r="C14" s="57" t="s">
        <v>570</v>
      </c>
      <c r="D14" s="54" t="s">
        <v>571</v>
      </c>
      <c r="E14" s="6" t="s">
        <v>271</v>
      </c>
      <c r="F14" s="19">
        <v>1752221</v>
      </c>
      <c r="G14" s="24">
        <v>9455.86</v>
      </c>
      <c r="H14" s="24">
        <v>3.28</v>
      </c>
      <c r="I14" s="31"/>
      <c r="J14" s="31"/>
      <c r="K14" s="35"/>
    </row>
    <row r="15" spans="1:54" x14ac:dyDescent="0.35">
      <c r="B15" s="8" t="s">
        <v>2066</v>
      </c>
      <c r="C15" s="57" t="s">
        <v>2067</v>
      </c>
      <c r="D15" s="54" t="s">
        <v>2068</v>
      </c>
      <c r="E15" s="6" t="s">
        <v>135</v>
      </c>
      <c r="F15" s="19">
        <v>1147063</v>
      </c>
      <c r="G15" s="24">
        <v>9033.69</v>
      </c>
      <c r="H15" s="24">
        <v>3.13</v>
      </c>
      <c r="I15" s="31"/>
      <c r="J15" s="31"/>
      <c r="K15" s="35"/>
    </row>
    <row r="16" spans="1:54" x14ac:dyDescent="0.35">
      <c r="B16" s="8" t="s">
        <v>79</v>
      </c>
      <c r="C16" s="57" t="s">
        <v>80</v>
      </c>
      <c r="D16" s="54" t="s">
        <v>81</v>
      </c>
      <c r="E16" s="6" t="s">
        <v>82</v>
      </c>
      <c r="F16" s="19">
        <v>549869</v>
      </c>
      <c r="G16" s="24">
        <v>8357.73</v>
      </c>
      <c r="H16" s="24">
        <v>2.9</v>
      </c>
      <c r="I16" s="31"/>
      <c r="J16" s="31"/>
      <c r="K16" s="35"/>
    </row>
    <row r="17" spans="2:11" x14ac:dyDescent="0.35">
      <c r="B17" s="8" t="s">
        <v>2234</v>
      </c>
      <c r="C17" s="57" t="s">
        <v>2235</v>
      </c>
      <c r="D17" s="54" t="s">
        <v>2236</v>
      </c>
      <c r="E17" s="6" t="s">
        <v>123</v>
      </c>
      <c r="F17" s="19">
        <v>2193234</v>
      </c>
      <c r="G17" s="24">
        <v>8233.4</v>
      </c>
      <c r="H17" s="24">
        <v>2.86</v>
      </c>
      <c r="I17" s="31"/>
      <c r="J17" s="31"/>
      <c r="K17" s="35"/>
    </row>
    <row r="18" spans="2:11" x14ac:dyDescent="0.35">
      <c r="B18" s="8" t="s">
        <v>2229</v>
      </c>
      <c r="C18" s="57" t="s">
        <v>654</v>
      </c>
      <c r="D18" s="54" t="s">
        <v>2230</v>
      </c>
      <c r="E18" s="6" t="s">
        <v>82</v>
      </c>
      <c r="F18" s="19">
        <v>1901792</v>
      </c>
      <c r="G18" s="24">
        <v>7878.17</v>
      </c>
      <c r="H18" s="24">
        <v>2.73</v>
      </c>
      <c r="I18" s="31"/>
      <c r="J18" s="31"/>
      <c r="K18" s="35"/>
    </row>
    <row r="19" spans="2:11" x14ac:dyDescent="0.35">
      <c r="B19" s="8" t="s">
        <v>536</v>
      </c>
      <c r="C19" s="57" t="s">
        <v>537</v>
      </c>
      <c r="D19" s="54" t="s">
        <v>538</v>
      </c>
      <c r="E19" s="6" t="s">
        <v>127</v>
      </c>
      <c r="F19" s="19">
        <v>192131</v>
      </c>
      <c r="G19" s="24">
        <v>7845.09</v>
      </c>
      <c r="H19" s="24">
        <v>2.72</v>
      </c>
      <c r="I19" s="31"/>
      <c r="J19" s="31"/>
      <c r="K19" s="35"/>
    </row>
    <row r="20" spans="2:11" x14ac:dyDescent="0.35">
      <c r="B20" s="8" t="s">
        <v>498</v>
      </c>
      <c r="C20" s="57" t="s">
        <v>499</v>
      </c>
      <c r="D20" s="54" t="s">
        <v>500</v>
      </c>
      <c r="E20" s="6" t="s">
        <v>309</v>
      </c>
      <c r="F20" s="19">
        <v>154054</v>
      </c>
      <c r="G20" s="24">
        <v>7605.49</v>
      </c>
      <c r="H20" s="24">
        <v>2.64</v>
      </c>
      <c r="I20" s="31"/>
      <c r="J20" s="31"/>
      <c r="K20" s="35"/>
    </row>
    <row r="21" spans="2:11" x14ac:dyDescent="0.35">
      <c r="B21" s="8" t="s">
        <v>105</v>
      </c>
      <c r="C21" s="57" t="s">
        <v>106</v>
      </c>
      <c r="D21" s="54" t="s">
        <v>107</v>
      </c>
      <c r="E21" s="6" t="s">
        <v>71</v>
      </c>
      <c r="F21" s="19">
        <v>306779</v>
      </c>
      <c r="G21" s="24">
        <v>7423.59</v>
      </c>
      <c r="H21" s="24">
        <v>2.58</v>
      </c>
      <c r="I21" s="31"/>
      <c r="J21" s="31"/>
      <c r="K21" s="35"/>
    </row>
    <row r="22" spans="2:11" x14ac:dyDescent="0.35">
      <c r="B22" s="8" t="s">
        <v>2278</v>
      </c>
      <c r="C22" s="57" t="s">
        <v>2279</v>
      </c>
      <c r="D22" s="54" t="s">
        <v>2280</v>
      </c>
      <c r="E22" s="6" t="s">
        <v>127</v>
      </c>
      <c r="F22" s="19">
        <v>101377</v>
      </c>
      <c r="G22" s="24">
        <v>7280.29</v>
      </c>
      <c r="H22" s="24">
        <v>2.5299999999999998</v>
      </c>
      <c r="I22" s="31"/>
      <c r="J22" s="31"/>
      <c r="K22" s="35"/>
    </row>
    <row r="23" spans="2:11" x14ac:dyDescent="0.35">
      <c r="B23" s="8" t="s">
        <v>265</v>
      </c>
      <c r="C23" s="57" t="s">
        <v>266</v>
      </c>
      <c r="D23" s="54" t="s">
        <v>267</v>
      </c>
      <c r="E23" s="6" t="s">
        <v>164</v>
      </c>
      <c r="F23" s="19">
        <v>625568</v>
      </c>
      <c r="G23" s="24">
        <v>7251.9</v>
      </c>
      <c r="H23" s="24">
        <v>2.52</v>
      </c>
      <c r="I23" s="31"/>
      <c r="J23" s="31"/>
      <c r="K23" s="35"/>
    </row>
    <row r="24" spans="2:11" x14ac:dyDescent="0.35">
      <c r="B24" s="8" t="s">
        <v>2882</v>
      </c>
      <c r="C24" s="57" t="s">
        <v>2883</v>
      </c>
      <c r="D24" s="54" t="s">
        <v>2884</v>
      </c>
      <c r="E24" s="6" t="s">
        <v>82</v>
      </c>
      <c r="F24" s="19">
        <v>56548</v>
      </c>
      <c r="G24" s="24">
        <v>7053.26</v>
      </c>
      <c r="H24" s="24">
        <v>2.4500000000000002</v>
      </c>
      <c r="I24" s="31"/>
      <c r="J24" s="31"/>
      <c r="K24" s="35"/>
    </row>
    <row r="25" spans="2:11" x14ac:dyDescent="0.35">
      <c r="B25" s="8" t="s">
        <v>415</v>
      </c>
      <c r="C25" s="57" t="s">
        <v>416</v>
      </c>
      <c r="D25" s="54" t="s">
        <v>417</v>
      </c>
      <c r="E25" s="6" t="s">
        <v>78</v>
      </c>
      <c r="F25" s="19">
        <v>2531680</v>
      </c>
      <c r="G25" s="24">
        <v>7049.97</v>
      </c>
      <c r="H25" s="24">
        <v>2.4500000000000002</v>
      </c>
      <c r="I25" s="31"/>
      <c r="J25" s="31"/>
      <c r="K25" s="35"/>
    </row>
    <row r="26" spans="2:11" x14ac:dyDescent="0.35">
      <c r="B26" s="8" t="s">
        <v>2224</v>
      </c>
      <c r="C26" s="57" t="s">
        <v>637</v>
      </c>
      <c r="D26" s="54" t="s">
        <v>2225</v>
      </c>
      <c r="E26" s="6" t="s">
        <v>82</v>
      </c>
      <c r="F26" s="19">
        <v>1631397</v>
      </c>
      <c r="G26" s="24">
        <v>7001.96</v>
      </c>
      <c r="H26" s="24">
        <v>2.4300000000000002</v>
      </c>
      <c r="I26" s="31"/>
      <c r="J26" s="31"/>
      <c r="K26" s="35"/>
    </row>
    <row r="27" spans="2:11" x14ac:dyDescent="0.35">
      <c r="B27" s="8" t="s">
        <v>402</v>
      </c>
      <c r="C27" s="57" t="s">
        <v>403</v>
      </c>
      <c r="D27" s="54" t="s">
        <v>404</v>
      </c>
      <c r="E27" s="6" t="s">
        <v>344</v>
      </c>
      <c r="F27" s="19">
        <v>3523409</v>
      </c>
      <c r="G27" s="24">
        <v>6449.25</v>
      </c>
      <c r="H27" s="24">
        <v>2.2400000000000002</v>
      </c>
      <c r="I27" s="31"/>
      <c r="J27" s="31"/>
      <c r="K27" s="35"/>
    </row>
    <row r="28" spans="2:11" x14ac:dyDescent="0.35">
      <c r="B28" s="8" t="s">
        <v>1002</v>
      </c>
      <c r="C28" s="57" t="s">
        <v>1003</v>
      </c>
      <c r="D28" s="54" t="s">
        <v>1004</v>
      </c>
      <c r="E28" s="6" t="s">
        <v>78</v>
      </c>
      <c r="F28" s="19">
        <v>4880512</v>
      </c>
      <c r="G28" s="24">
        <v>6232.41</v>
      </c>
      <c r="H28" s="24">
        <v>2.16</v>
      </c>
      <c r="I28" s="31"/>
      <c r="J28" s="31"/>
      <c r="K28" s="35"/>
    </row>
    <row r="29" spans="2:11" x14ac:dyDescent="0.35">
      <c r="B29" s="8" t="s">
        <v>2248</v>
      </c>
      <c r="C29" s="57" t="s">
        <v>2249</v>
      </c>
      <c r="D29" s="54" t="s">
        <v>2250</v>
      </c>
      <c r="E29" s="6" t="s">
        <v>119</v>
      </c>
      <c r="F29" s="19">
        <v>115499</v>
      </c>
      <c r="G29" s="24">
        <v>6092.98</v>
      </c>
      <c r="H29" s="24">
        <v>2.11</v>
      </c>
      <c r="I29" s="31"/>
      <c r="J29" s="31"/>
      <c r="K29" s="35"/>
    </row>
    <row r="30" spans="2:11" x14ac:dyDescent="0.35">
      <c r="B30" s="8" t="s">
        <v>2242</v>
      </c>
      <c r="C30" s="57" t="s">
        <v>2243</v>
      </c>
      <c r="D30" s="54" t="s">
        <v>2244</v>
      </c>
      <c r="E30" s="6" t="s">
        <v>319</v>
      </c>
      <c r="F30" s="19">
        <v>201059</v>
      </c>
      <c r="G30" s="24">
        <v>5728.77</v>
      </c>
      <c r="H30" s="24">
        <v>1.99</v>
      </c>
      <c r="I30" s="31"/>
      <c r="J30" s="31"/>
      <c r="K30" s="35"/>
    </row>
    <row r="31" spans="2:11" x14ac:dyDescent="0.35">
      <c r="B31" s="8" t="s">
        <v>2216</v>
      </c>
      <c r="C31" s="57" t="s">
        <v>2217</v>
      </c>
      <c r="D31" s="54" t="s">
        <v>2218</v>
      </c>
      <c r="E31" s="6" t="s">
        <v>156</v>
      </c>
      <c r="F31" s="19">
        <v>837989</v>
      </c>
      <c r="G31" s="24">
        <v>5702.52</v>
      </c>
      <c r="H31" s="24">
        <v>1.98</v>
      </c>
      <c r="I31" s="31"/>
      <c r="J31" s="31"/>
      <c r="K31" s="35"/>
    </row>
    <row r="32" spans="2:11" x14ac:dyDescent="0.35">
      <c r="B32" s="8" t="s">
        <v>549</v>
      </c>
      <c r="C32" s="57" t="s">
        <v>550</v>
      </c>
      <c r="D32" s="54" t="s">
        <v>551</v>
      </c>
      <c r="E32" s="6" t="s">
        <v>86</v>
      </c>
      <c r="F32" s="19">
        <v>312510</v>
      </c>
      <c r="G32" s="24">
        <v>5602.84</v>
      </c>
      <c r="H32" s="24">
        <v>1.94</v>
      </c>
      <c r="I32" s="31"/>
      <c r="J32" s="31"/>
      <c r="K32" s="35"/>
    </row>
    <row r="33" spans="2:11" x14ac:dyDescent="0.35">
      <c r="B33" s="8" t="s">
        <v>345</v>
      </c>
      <c r="C33" s="57" t="s">
        <v>346</v>
      </c>
      <c r="D33" s="54" t="s">
        <v>347</v>
      </c>
      <c r="E33" s="6" t="s">
        <v>43</v>
      </c>
      <c r="F33" s="19">
        <v>2418941</v>
      </c>
      <c r="G33" s="24">
        <v>5528.01</v>
      </c>
      <c r="H33" s="24">
        <v>1.92</v>
      </c>
      <c r="I33" s="31"/>
      <c r="J33" s="31"/>
      <c r="K33" s="35"/>
    </row>
    <row r="34" spans="2:11" x14ac:dyDescent="0.35">
      <c r="B34" s="8" t="s">
        <v>98</v>
      </c>
      <c r="C34" s="57" t="s">
        <v>99</v>
      </c>
      <c r="D34" s="54" t="s">
        <v>100</v>
      </c>
      <c r="E34" s="6" t="s">
        <v>50</v>
      </c>
      <c r="F34" s="19">
        <v>120633</v>
      </c>
      <c r="G34" s="24">
        <v>5418.05</v>
      </c>
      <c r="H34" s="24">
        <v>1.88</v>
      </c>
      <c r="I34" s="31"/>
      <c r="J34" s="31"/>
      <c r="K34" s="35"/>
    </row>
    <row r="35" spans="2:11" x14ac:dyDescent="0.35">
      <c r="B35" s="8" t="s">
        <v>824</v>
      </c>
      <c r="C35" s="57" t="s">
        <v>825</v>
      </c>
      <c r="D35" s="54" t="s">
        <v>826</v>
      </c>
      <c r="E35" s="6" t="s">
        <v>271</v>
      </c>
      <c r="F35" s="19">
        <v>385721</v>
      </c>
      <c r="G35" s="24">
        <v>5405.11</v>
      </c>
      <c r="H35" s="24">
        <v>1.88</v>
      </c>
      <c r="I35" s="31"/>
      <c r="J35" s="31"/>
      <c r="K35" s="35"/>
    </row>
    <row r="36" spans="2:11" x14ac:dyDescent="0.35">
      <c r="B36" s="8" t="s">
        <v>2885</v>
      </c>
      <c r="C36" s="57" t="s">
        <v>2886</v>
      </c>
      <c r="D36" s="54" t="s">
        <v>2887</v>
      </c>
      <c r="E36" s="6" t="s">
        <v>119</v>
      </c>
      <c r="F36" s="19">
        <v>836593</v>
      </c>
      <c r="G36" s="24">
        <v>5341.65</v>
      </c>
      <c r="H36" s="24">
        <v>1.85</v>
      </c>
      <c r="I36" s="31"/>
      <c r="J36" s="31"/>
      <c r="K36" s="35"/>
    </row>
    <row r="37" spans="2:11" x14ac:dyDescent="0.35">
      <c r="B37" s="8" t="s">
        <v>206</v>
      </c>
      <c r="C37" s="57" t="s">
        <v>207</v>
      </c>
      <c r="D37" s="54" t="s">
        <v>208</v>
      </c>
      <c r="E37" s="6" t="s">
        <v>67</v>
      </c>
      <c r="F37" s="19">
        <v>17468</v>
      </c>
      <c r="G37" s="24">
        <v>5328.26</v>
      </c>
      <c r="H37" s="24">
        <v>1.85</v>
      </c>
      <c r="I37" s="31"/>
      <c r="J37" s="31"/>
      <c r="K37" s="35"/>
    </row>
    <row r="38" spans="2:11" x14ac:dyDescent="0.35">
      <c r="B38" s="8" t="s">
        <v>2888</v>
      </c>
      <c r="C38" s="57" t="s">
        <v>2889</v>
      </c>
      <c r="D38" s="54" t="s">
        <v>2890</v>
      </c>
      <c r="E38" s="6" t="s">
        <v>123</v>
      </c>
      <c r="F38" s="19">
        <v>1028141</v>
      </c>
      <c r="G38" s="24">
        <v>5236.32</v>
      </c>
      <c r="H38" s="24">
        <v>1.82</v>
      </c>
      <c r="I38" s="31"/>
      <c r="J38" s="31"/>
      <c r="K38" s="35"/>
    </row>
    <row r="39" spans="2:11" x14ac:dyDescent="0.35">
      <c r="B39" s="8" t="s">
        <v>504</v>
      </c>
      <c r="C39" s="57" t="s">
        <v>505</v>
      </c>
      <c r="D39" s="54" t="s">
        <v>506</v>
      </c>
      <c r="E39" s="6" t="s">
        <v>145</v>
      </c>
      <c r="F39" s="19">
        <v>3851078</v>
      </c>
      <c r="G39" s="24">
        <v>5043.37</v>
      </c>
      <c r="H39" s="24">
        <v>1.75</v>
      </c>
      <c r="I39" s="31"/>
      <c r="J39" s="31"/>
      <c r="K39" s="35"/>
    </row>
    <row r="40" spans="2:11" x14ac:dyDescent="0.35">
      <c r="B40" s="8" t="s">
        <v>2275</v>
      </c>
      <c r="C40" s="57" t="s">
        <v>2276</v>
      </c>
      <c r="D40" s="54" t="s">
        <v>2277</v>
      </c>
      <c r="E40" s="6" t="s">
        <v>160</v>
      </c>
      <c r="F40" s="19">
        <v>329542</v>
      </c>
      <c r="G40" s="24">
        <v>5038.37</v>
      </c>
      <c r="H40" s="24">
        <v>1.75</v>
      </c>
      <c r="I40" s="31"/>
      <c r="J40" s="31"/>
      <c r="K40" s="35"/>
    </row>
    <row r="41" spans="2:11" x14ac:dyDescent="0.35">
      <c r="B41" s="8" t="s">
        <v>2101</v>
      </c>
      <c r="C41" s="57" t="s">
        <v>2102</v>
      </c>
      <c r="D41" s="54" t="s">
        <v>2103</v>
      </c>
      <c r="E41" s="6" t="s">
        <v>67</v>
      </c>
      <c r="F41" s="19">
        <v>870103</v>
      </c>
      <c r="G41" s="24">
        <v>4684.2</v>
      </c>
      <c r="H41" s="24">
        <v>1.62</v>
      </c>
      <c r="I41" s="31"/>
      <c r="J41" s="31"/>
      <c r="K41" s="35"/>
    </row>
    <row r="42" spans="2:11" x14ac:dyDescent="0.35">
      <c r="B42" s="8" t="s">
        <v>231</v>
      </c>
      <c r="C42" s="57" t="s">
        <v>232</v>
      </c>
      <c r="D42" s="54" t="s">
        <v>233</v>
      </c>
      <c r="E42" s="6" t="s">
        <v>200</v>
      </c>
      <c r="F42" s="19">
        <v>496286</v>
      </c>
      <c r="G42" s="24">
        <v>4527.62</v>
      </c>
      <c r="H42" s="24">
        <v>1.57</v>
      </c>
      <c r="I42" s="31"/>
      <c r="J42" s="31"/>
      <c r="K42" s="35"/>
    </row>
    <row r="43" spans="2:11" x14ac:dyDescent="0.35">
      <c r="B43" s="8" t="s">
        <v>949</v>
      </c>
      <c r="C43" s="57" t="s">
        <v>950</v>
      </c>
      <c r="D43" s="54" t="s">
        <v>951</v>
      </c>
      <c r="E43" s="6" t="s">
        <v>93</v>
      </c>
      <c r="F43" s="19">
        <v>136607</v>
      </c>
      <c r="G43" s="24">
        <v>4409.6099999999997</v>
      </c>
      <c r="H43" s="24">
        <v>1.53</v>
      </c>
      <c r="I43" s="31"/>
      <c r="J43" s="31"/>
      <c r="K43" s="35"/>
    </row>
    <row r="44" spans="2:11" x14ac:dyDescent="0.35">
      <c r="B44" s="8" t="s">
        <v>2891</v>
      </c>
      <c r="C44" s="57" t="s">
        <v>2892</v>
      </c>
      <c r="D44" s="54" t="s">
        <v>2893</v>
      </c>
      <c r="E44" s="6" t="s">
        <v>156</v>
      </c>
      <c r="F44" s="19">
        <v>364975</v>
      </c>
      <c r="G44" s="24">
        <v>4364.37</v>
      </c>
      <c r="H44" s="24">
        <v>1.51</v>
      </c>
      <c r="I44" s="31"/>
      <c r="J44" s="31"/>
      <c r="K44" s="35"/>
    </row>
    <row r="45" spans="2:11" x14ac:dyDescent="0.35">
      <c r="B45" s="8" t="s">
        <v>427</v>
      </c>
      <c r="C45" s="57" t="s">
        <v>428</v>
      </c>
      <c r="D45" s="54" t="s">
        <v>429</v>
      </c>
      <c r="E45" s="6" t="s">
        <v>43</v>
      </c>
      <c r="F45" s="19">
        <v>4503515</v>
      </c>
      <c r="G45" s="24">
        <v>4329.2299999999996</v>
      </c>
      <c r="H45" s="24">
        <v>1.5</v>
      </c>
      <c r="I45" s="31"/>
      <c r="J45" s="31"/>
      <c r="K45" s="35"/>
    </row>
    <row r="46" spans="2:11" x14ac:dyDescent="0.35">
      <c r="B46" s="8" t="s">
        <v>2297</v>
      </c>
      <c r="C46" s="57" t="s">
        <v>2298</v>
      </c>
      <c r="D46" s="54" t="s">
        <v>2299</v>
      </c>
      <c r="E46" s="6" t="s">
        <v>123</v>
      </c>
      <c r="F46" s="19">
        <v>472779</v>
      </c>
      <c r="G46" s="24">
        <v>4122.63</v>
      </c>
      <c r="H46" s="24">
        <v>1.43</v>
      </c>
      <c r="I46" s="31"/>
      <c r="J46" s="31"/>
      <c r="K46" s="35"/>
    </row>
    <row r="47" spans="2:11" x14ac:dyDescent="0.35">
      <c r="B47" s="8" t="s">
        <v>2240</v>
      </c>
      <c r="C47" s="57" t="s">
        <v>1069</v>
      </c>
      <c r="D47" s="54" t="s">
        <v>2241</v>
      </c>
      <c r="E47" s="6" t="s">
        <v>43</v>
      </c>
      <c r="F47" s="19">
        <v>4403456</v>
      </c>
      <c r="G47" s="24">
        <v>3919.08</v>
      </c>
      <c r="H47" s="24">
        <v>1.36</v>
      </c>
      <c r="I47" s="31"/>
      <c r="J47" s="31"/>
      <c r="K47" s="35"/>
    </row>
    <row r="48" spans="2:11" x14ac:dyDescent="0.35">
      <c r="B48" s="8" t="s">
        <v>984</v>
      </c>
      <c r="C48" s="57" t="s">
        <v>985</v>
      </c>
      <c r="D48" s="54" t="s">
        <v>986</v>
      </c>
      <c r="E48" s="6" t="s">
        <v>164</v>
      </c>
      <c r="F48" s="19">
        <v>770295</v>
      </c>
      <c r="G48" s="24">
        <v>3901.54</v>
      </c>
      <c r="H48" s="24">
        <v>1.35</v>
      </c>
      <c r="I48" s="31"/>
      <c r="J48" s="31"/>
      <c r="K48" s="35"/>
    </row>
    <row r="49" spans="2:11" x14ac:dyDescent="0.35">
      <c r="B49" s="8" t="s">
        <v>136</v>
      </c>
      <c r="C49" s="57" t="s">
        <v>137</v>
      </c>
      <c r="D49" s="54" t="s">
        <v>138</v>
      </c>
      <c r="E49" s="6" t="s">
        <v>119</v>
      </c>
      <c r="F49" s="19">
        <v>68492</v>
      </c>
      <c r="G49" s="24">
        <v>3798.74</v>
      </c>
      <c r="H49" s="24">
        <v>1.32</v>
      </c>
      <c r="I49" s="31"/>
      <c r="J49" s="31"/>
      <c r="K49" s="35"/>
    </row>
    <row r="50" spans="2:11" x14ac:dyDescent="0.35">
      <c r="B50" s="8" t="s">
        <v>2237</v>
      </c>
      <c r="C50" s="57" t="s">
        <v>2238</v>
      </c>
      <c r="D50" s="54" t="s">
        <v>2239</v>
      </c>
      <c r="E50" s="6" t="s">
        <v>123</v>
      </c>
      <c r="F50" s="19">
        <v>400370</v>
      </c>
      <c r="G50" s="24">
        <v>3798.11</v>
      </c>
      <c r="H50" s="24">
        <v>1.32</v>
      </c>
      <c r="I50" s="31"/>
      <c r="J50" s="31"/>
      <c r="K50" s="35"/>
    </row>
    <row r="51" spans="2:11" x14ac:dyDescent="0.35">
      <c r="B51" s="8" t="s">
        <v>2257</v>
      </c>
      <c r="C51" s="57" t="s">
        <v>2258</v>
      </c>
      <c r="D51" s="54" t="s">
        <v>2259</v>
      </c>
      <c r="E51" s="6" t="s">
        <v>123</v>
      </c>
      <c r="F51" s="19">
        <v>698069</v>
      </c>
      <c r="G51" s="24">
        <v>3754.91</v>
      </c>
      <c r="H51" s="24">
        <v>1.3</v>
      </c>
      <c r="I51" s="31"/>
      <c r="J51" s="31"/>
      <c r="K51" s="35"/>
    </row>
    <row r="52" spans="2:11" x14ac:dyDescent="0.35">
      <c r="B52" s="8" t="s">
        <v>2309</v>
      </c>
      <c r="C52" s="57" t="s">
        <v>576</v>
      </c>
      <c r="D52" s="54" t="s">
        <v>2310</v>
      </c>
      <c r="E52" s="6" t="s">
        <v>145</v>
      </c>
      <c r="F52" s="19">
        <v>11328</v>
      </c>
      <c r="G52" s="24">
        <v>3212.45</v>
      </c>
      <c r="H52" s="24">
        <v>1.1100000000000001</v>
      </c>
      <c r="I52" s="31"/>
      <c r="J52" s="31"/>
      <c r="K52" s="35"/>
    </row>
    <row r="53" spans="2:11" x14ac:dyDescent="0.35">
      <c r="B53" s="8" t="s">
        <v>2894</v>
      </c>
      <c r="C53" s="57" t="s">
        <v>690</v>
      </c>
      <c r="D53" s="54" t="s">
        <v>2895</v>
      </c>
      <c r="E53" s="6" t="s">
        <v>82</v>
      </c>
      <c r="F53" s="19">
        <v>2333760</v>
      </c>
      <c r="G53" s="24">
        <v>2903.66</v>
      </c>
      <c r="H53" s="24">
        <v>1.01</v>
      </c>
      <c r="I53" s="31"/>
      <c r="J53" s="31"/>
      <c r="K53" s="35"/>
    </row>
    <row r="54" spans="2:11" x14ac:dyDescent="0.35">
      <c r="B54" s="8" t="s">
        <v>2365</v>
      </c>
      <c r="C54" s="57" t="s">
        <v>2366</v>
      </c>
      <c r="D54" s="54" t="s">
        <v>2367</v>
      </c>
      <c r="E54" s="6" t="s">
        <v>93</v>
      </c>
      <c r="F54" s="19">
        <v>326246</v>
      </c>
      <c r="G54" s="24">
        <v>2891.84</v>
      </c>
      <c r="H54" s="24">
        <v>1</v>
      </c>
      <c r="I54" s="31"/>
      <c r="J54" s="31"/>
      <c r="K54" s="35"/>
    </row>
    <row r="55" spans="2:11" x14ac:dyDescent="0.35">
      <c r="B55" s="8" t="s">
        <v>412</v>
      </c>
      <c r="C55" s="57" t="s">
        <v>413</v>
      </c>
      <c r="D55" s="54" t="s">
        <v>414</v>
      </c>
      <c r="E55" s="6" t="s">
        <v>86</v>
      </c>
      <c r="F55" s="19">
        <v>510878</v>
      </c>
      <c r="G55" s="24">
        <v>2883.14</v>
      </c>
      <c r="H55" s="24">
        <v>1</v>
      </c>
      <c r="I55" s="31"/>
      <c r="J55" s="31"/>
      <c r="K55" s="35"/>
    </row>
    <row r="56" spans="2:11" x14ac:dyDescent="0.35">
      <c r="B56" s="8" t="s">
        <v>495</v>
      </c>
      <c r="C56" s="57" t="s">
        <v>496</v>
      </c>
      <c r="D56" s="54" t="s">
        <v>497</v>
      </c>
      <c r="E56" s="6" t="s">
        <v>71</v>
      </c>
      <c r="F56" s="19">
        <v>158456</v>
      </c>
      <c r="G56" s="24">
        <v>2705.87</v>
      </c>
      <c r="H56" s="24">
        <v>0.94</v>
      </c>
      <c r="I56" s="31"/>
      <c r="J56" s="31"/>
      <c r="K56" s="35"/>
    </row>
    <row r="57" spans="2:11" x14ac:dyDescent="0.35">
      <c r="B57" s="8" t="s">
        <v>439</v>
      </c>
      <c r="C57" s="57" t="s">
        <v>440</v>
      </c>
      <c r="D57" s="54" t="s">
        <v>441</v>
      </c>
      <c r="E57" s="6" t="s">
        <v>86</v>
      </c>
      <c r="F57" s="19">
        <v>289935</v>
      </c>
      <c r="G57" s="24">
        <v>2317.7399999999998</v>
      </c>
      <c r="H57" s="24">
        <v>0.8</v>
      </c>
      <c r="I57" s="31"/>
      <c r="J57" s="31"/>
      <c r="K57" s="35"/>
    </row>
    <row r="58" spans="2:11" x14ac:dyDescent="0.35">
      <c r="B58" s="8" t="s">
        <v>2896</v>
      </c>
      <c r="C58" s="57" t="s">
        <v>620</v>
      </c>
      <c r="D58" s="54" t="s">
        <v>2897</v>
      </c>
      <c r="E58" s="6" t="s">
        <v>82</v>
      </c>
      <c r="F58" s="19">
        <v>1215059</v>
      </c>
      <c r="G58" s="24">
        <v>1498.05</v>
      </c>
      <c r="H58" s="24">
        <v>0.52</v>
      </c>
      <c r="I58" s="31"/>
      <c r="J58" s="31"/>
      <c r="K58" s="35"/>
    </row>
    <row r="59" spans="2:11" x14ac:dyDescent="0.35">
      <c r="B59" s="8" t="s">
        <v>464</v>
      </c>
      <c r="C59" s="57" t="s">
        <v>465</v>
      </c>
      <c r="D59" s="54" t="s">
        <v>466</v>
      </c>
      <c r="E59" s="6" t="s">
        <v>127</v>
      </c>
      <c r="F59" s="19">
        <v>351016</v>
      </c>
      <c r="G59" s="24">
        <v>1159.05</v>
      </c>
      <c r="H59" s="24">
        <v>0.4</v>
      </c>
      <c r="I59" s="31"/>
      <c r="J59" s="31"/>
      <c r="K59" s="35"/>
    </row>
    <row r="60" spans="2:11" x14ac:dyDescent="0.35">
      <c r="C60" s="58" t="s">
        <v>175</v>
      </c>
      <c r="D60" s="54"/>
      <c r="E60" s="6"/>
      <c r="F60" s="19"/>
      <c r="G60" s="25">
        <v>288125.76</v>
      </c>
      <c r="H60" s="25">
        <v>99.96</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190</v>
      </c>
      <c r="C102" s="57" t="s">
        <v>191</v>
      </c>
      <c r="D102" s="54"/>
      <c r="E102" s="6"/>
      <c r="F102" s="19"/>
      <c r="G102" s="24">
        <v>366.97</v>
      </c>
      <c r="H102" s="24">
        <v>0.13</v>
      </c>
      <c r="I102" s="31"/>
      <c r="J102" s="31"/>
      <c r="K102" s="35"/>
    </row>
    <row r="103" spans="1:54" x14ac:dyDescent="0.35">
      <c r="C103" s="58" t="s">
        <v>175</v>
      </c>
      <c r="D103" s="54"/>
      <c r="E103" s="6"/>
      <c r="F103" s="19"/>
      <c r="G103" s="25">
        <v>366.97</v>
      </c>
      <c r="H103" s="25">
        <v>0.13</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5122</v>
      </c>
      <c r="D106" s="54"/>
      <c r="E106" s="6"/>
      <c r="F106" s="19"/>
      <c r="G106" s="24" t="s">
        <v>2</v>
      </c>
      <c r="H106" s="24" t="s">
        <v>2</v>
      </c>
      <c r="I106" s="31"/>
      <c r="J106" s="31"/>
      <c r="K106" s="35"/>
      <c r="L106" s="3"/>
      <c r="AI106" s="3"/>
      <c r="AV106" s="3"/>
      <c r="AX106" s="3"/>
      <c r="BB106" s="3"/>
    </row>
    <row r="107" spans="1:54" x14ac:dyDescent="0.35">
      <c r="B107" s="8"/>
      <c r="C107" s="57" t="s">
        <v>192</v>
      </c>
      <c r="D107" s="54"/>
      <c r="E107" s="6"/>
      <c r="F107" s="19"/>
      <c r="G107" s="24">
        <v>-226.82</v>
      </c>
      <c r="H107" s="24">
        <v>-0.09</v>
      </c>
      <c r="I107" s="31"/>
      <c r="J107" s="31"/>
      <c r="K107" s="35"/>
    </row>
    <row r="108" spans="1:54" x14ac:dyDescent="0.35">
      <c r="C108" s="58" t="s">
        <v>175</v>
      </c>
      <c r="D108" s="54"/>
      <c r="E108" s="6"/>
      <c r="F108" s="19"/>
      <c r="G108" s="25">
        <v>-226.82</v>
      </c>
      <c r="H108" s="25">
        <v>-0.09</v>
      </c>
      <c r="I108" s="31"/>
      <c r="J108" s="31"/>
      <c r="K108" s="35"/>
    </row>
    <row r="109" spans="1:54" x14ac:dyDescent="0.35">
      <c r="C109" s="57"/>
      <c r="D109" s="54"/>
      <c r="E109" s="6"/>
      <c r="F109" s="19"/>
      <c r="G109" s="24"/>
      <c r="H109" s="24"/>
      <c r="I109" s="31"/>
      <c r="J109" s="31"/>
      <c r="K109" s="35"/>
    </row>
    <row r="110" spans="1:54" x14ac:dyDescent="0.35">
      <c r="C110" s="60" t="s">
        <v>193</v>
      </c>
      <c r="D110" s="55"/>
      <c r="E110" s="5"/>
      <c r="F110" s="20"/>
      <c r="G110" s="26">
        <v>288265.90999999997</v>
      </c>
      <c r="H110" s="26">
        <v>99.999999999999986</v>
      </c>
      <c r="I110" s="32"/>
      <c r="J110" s="32"/>
      <c r="K110" s="36"/>
    </row>
    <row r="113" spans="3:11" x14ac:dyDescent="0.35">
      <c r="C113" s="1" t="s">
        <v>194</v>
      </c>
    </row>
    <row r="114" spans="3:11" x14ac:dyDescent="0.35">
      <c r="C114" s="37" t="s">
        <v>195</v>
      </c>
      <c r="D114" s="37"/>
      <c r="E114" s="37"/>
      <c r="F114" s="37"/>
      <c r="G114" s="37"/>
      <c r="H114" s="37"/>
      <c r="I114" s="37"/>
      <c r="J114" s="37"/>
      <c r="K114" s="37"/>
    </row>
    <row r="115" spans="3:11" x14ac:dyDescent="0.35">
      <c r="C115" s="2" t="s">
        <v>196</v>
      </c>
    </row>
    <row r="116" spans="3:11" x14ac:dyDescent="0.35">
      <c r="C116" s="2" t="s">
        <v>197</v>
      </c>
    </row>
    <row r="117" spans="3:11" ht="30" customHeight="1" x14ac:dyDescent="0.35">
      <c r="C117" s="81" t="s">
        <v>198</v>
      </c>
      <c r="D117" s="82"/>
      <c r="E117" s="82"/>
      <c r="F117" s="82"/>
      <c r="G117" s="82"/>
      <c r="H117" s="82"/>
      <c r="I117" s="82"/>
      <c r="J117" s="82"/>
      <c r="K117" s="82"/>
    </row>
    <row r="118" spans="3:11" x14ac:dyDescent="0.35">
      <c r="C118" s="2" t="s">
        <v>199</v>
      </c>
    </row>
    <row r="120" spans="3:11" x14ac:dyDescent="0.35">
      <c r="C120" s="78" t="s">
        <v>5235</v>
      </c>
      <c r="E120" s="78" t="s">
        <v>5236</v>
      </c>
      <c r="F120" s="79"/>
    </row>
    <row r="121" spans="3:11" x14ac:dyDescent="0.35">
      <c r="E121" s="2" t="s">
        <v>5271</v>
      </c>
    </row>
  </sheetData>
  <mergeCells count="1">
    <mergeCell ref="C117:K117"/>
  </mergeCells>
  <hyperlinks>
    <hyperlink ref="J2" location="'Index'!A1" display="'Index'!A1" xr:uid="{B5722356-1375-445D-A933-3E6A5772EE99}"/>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06682-042B-4ED1-9196-5060ED6E9CD1}">
  <sheetPr codeName="Sheet140"/>
  <dimension ref="A1:IV83"/>
  <sheetViews>
    <sheetView showGridLines="0" zoomScale="90" zoomScaleNormal="90" workbookViewId="0">
      <pane ySplit="6" topLeftCell="A81"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2898</v>
      </c>
      <c r="J2" s="38" t="s">
        <v>4846</v>
      </c>
    </row>
    <row r="3" spans="1:54" ht="16" x14ac:dyDescent="0.4">
      <c r="C3" s="1" t="s">
        <v>28</v>
      </c>
      <c r="D3" s="21" t="s">
        <v>2899</v>
      </c>
      <c r="F3" s="73" t="s">
        <v>5168</v>
      </c>
      <c r="G3" s="13" t="s">
        <v>4763</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6501309</v>
      </c>
      <c r="G10" s="24">
        <v>118856.93</v>
      </c>
      <c r="H10" s="24">
        <v>28.27</v>
      </c>
      <c r="I10" s="31"/>
      <c r="J10" s="31"/>
      <c r="K10" s="35"/>
    </row>
    <row r="11" spans="1:54" x14ac:dyDescent="0.35">
      <c r="B11" s="8" t="s">
        <v>44</v>
      </c>
      <c r="C11" s="57" t="s">
        <v>45</v>
      </c>
      <c r="D11" s="54" t="s">
        <v>46</v>
      </c>
      <c r="E11" s="6" t="s">
        <v>43</v>
      </c>
      <c r="F11" s="19">
        <v>7914648</v>
      </c>
      <c r="G11" s="24">
        <v>106717.16</v>
      </c>
      <c r="H11" s="24">
        <v>25.38</v>
      </c>
      <c r="I11" s="31"/>
      <c r="J11" s="31"/>
      <c r="K11" s="35"/>
    </row>
    <row r="12" spans="1:54" x14ac:dyDescent="0.35">
      <c r="B12" s="8" t="s">
        <v>58</v>
      </c>
      <c r="C12" s="57" t="s">
        <v>59</v>
      </c>
      <c r="D12" s="54" t="s">
        <v>60</v>
      </c>
      <c r="E12" s="6" t="s">
        <v>43</v>
      </c>
      <c r="F12" s="19">
        <v>1651634</v>
      </c>
      <c r="G12" s="24">
        <v>35860.28</v>
      </c>
      <c r="H12" s="24">
        <v>8.5299999999999994</v>
      </c>
      <c r="I12" s="31"/>
      <c r="J12" s="31"/>
      <c r="K12" s="35"/>
    </row>
    <row r="13" spans="1:54" x14ac:dyDescent="0.35">
      <c r="B13" s="8" t="s">
        <v>72</v>
      </c>
      <c r="C13" s="57" t="s">
        <v>73</v>
      </c>
      <c r="D13" s="54" t="s">
        <v>74</v>
      </c>
      <c r="E13" s="6" t="s">
        <v>43</v>
      </c>
      <c r="F13" s="19">
        <v>4637439</v>
      </c>
      <c r="G13" s="24">
        <v>35777.839999999997</v>
      </c>
      <c r="H13" s="24">
        <v>8.51</v>
      </c>
      <c r="I13" s="31"/>
      <c r="J13" s="31"/>
      <c r="K13" s="35"/>
    </row>
    <row r="14" spans="1:54" x14ac:dyDescent="0.35">
      <c r="B14" s="8" t="s">
        <v>55</v>
      </c>
      <c r="C14" s="57" t="s">
        <v>56</v>
      </c>
      <c r="D14" s="54" t="s">
        <v>57</v>
      </c>
      <c r="E14" s="6" t="s">
        <v>43</v>
      </c>
      <c r="F14" s="19">
        <v>3204189</v>
      </c>
      <c r="G14" s="24">
        <v>35310.160000000003</v>
      </c>
      <c r="H14" s="24">
        <v>8.4</v>
      </c>
      <c r="I14" s="31"/>
      <c r="J14" s="31"/>
      <c r="K14" s="35"/>
    </row>
    <row r="15" spans="1:54" x14ac:dyDescent="0.35">
      <c r="B15" s="8" t="s">
        <v>2048</v>
      </c>
      <c r="C15" s="57" t="s">
        <v>2049</v>
      </c>
      <c r="D15" s="54" t="s">
        <v>2050</v>
      </c>
      <c r="E15" s="6" t="s">
        <v>43</v>
      </c>
      <c r="F15" s="19">
        <v>8300041</v>
      </c>
      <c r="G15" s="24">
        <v>15996.67</v>
      </c>
      <c r="H15" s="24">
        <v>3.8</v>
      </c>
      <c r="I15" s="31"/>
      <c r="J15" s="31"/>
      <c r="K15" s="35"/>
    </row>
    <row r="16" spans="1:54" x14ac:dyDescent="0.35">
      <c r="B16" s="8" t="s">
        <v>999</v>
      </c>
      <c r="C16" s="57" t="s">
        <v>1000</v>
      </c>
      <c r="D16" s="54" t="s">
        <v>1001</v>
      </c>
      <c r="E16" s="6" t="s">
        <v>43</v>
      </c>
      <c r="F16" s="19">
        <v>2229489</v>
      </c>
      <c r="G16" s="24">
        <v>14488.33</v>
      </c>
      <c r="H16" s="24">
        <v>3.45</v>
      </c>
      <c r="I16" s="31"/>
      <c r="J16" s="31"/>
      <c r="K16" s="35"/>
    </row>
    <row r="17" spans="2:11" x14ac:dyDescent="0.35">
      <c r="B17" s="8" t="s">
        <v>345</v>
      </c>
      <c r="C17" s="57" t="s">
        <v>346</v>
      </c>
      <c r="D17" s="54" t="s">
        <v>347</v>
      </c>
      <c r="E17" s="6" t="s">
        <v>43</v>
      </c>
      <c r="F17" s="19">
        <v>6269530</v>
      </c>
      <c r="G17" s="24">
        <v>14327.76</v>
      </c>
      <c r="H17" s="24">
        <v>3.41</v>
      </c>
      <c r="I17" s="31"/>
      <c r="J17" s="31"/>
      <c r="K17" s="35"/>
    </row>
    <row r="18" spans="2:11" x14ac:dyDescent="0.35">
      <c r="B18" s="8" t="s">
        <v>2231</v>
      </c>
      <c r="C18" s="57" t="s">
        <v>2232</v>
      </c>
      <c r="D18" s="54" t="s">
        <v>2233</v>
      </c>
      <c r="E18" s="6" t="s">
        <v>43</v>
      </c>
      <c r="F18" s="19">
        <v>20988371</v>
      </c>
      <c r="G18" s="24">
        <v>11535.21</v>
      </c>
      <c r="H18" s="24">
        <v>2.74</v>
      </c>
      <c r="I18" s="31"/>
      <c r="J18" s="31"/>
      <c r="K18" s="35"/>
    </row>
    <row r="19" spans="2:11" x14ac:dyDescent="0.35">
      <c r="B19" s="8" t="s">
        <v>427</v>
      </c>
      <c r="C19" s="57" t="s">
        <v>428</v>
      </c>
      <c r="D19" s="54" t="s">
        <v>429</v>
      </c>
      <c r="E19" s="6" t="s">
        <v>43</v>
      </c>
      <c r="F19" s="19">
        <v>11672436</v>
      </c>
      <c r="G19" s="24">
        <v>11220.71</v>
      </c>
      <c r="H19" s="24">
        <v>2.67</v>
      </c>
      <c r="I19" s="31"/>
      <c r="J19" s="31"/>
      <c r="K19" s="35"/>
    </row>
    <row r="20" spans="2:11" x14ac:dyDescent="0.35">
      <c r="B20" s="8" t="s">
        <v>558</v>
      </c>
      <c r="C20" s="57" t="s">
        <v>559</v>
      </c>
      <c r="D20" s="54" t="s">
        <v>560</v>
      </c>
      <c r="E20" s="6" t="s">
        <v>43</v>
      </c>
      <c r="F20" s="19">
        <v>1900435</v>
      </c>
      <c r="G20" s="24">
        <v>10159.73</v>
      </c>
      <c r="H20" s="24">
        <v>2.42</v>
      </c>
      <c r="I20" s="31"/>
      <c r="J20" s="31"/>
      <c r="K20" s="35"/>
    </row>
    <row r="21" spans="2:11" x14ac:dyDescent="0.35">
      <c r="B21" s="8" t="s">
        <v>2240</v>
      </c>
      <c r="C21" s="57" t="s">
        <v>1069</v>
      </c>
      <c r="D21" s="54" t="s">
        <v>2241</v>
      </c>
      <c r="E21" s="6" t="s">
        <v>43</v>
      </c>
      <c r="F21" s="19">
        <v>11413098</v>
      </c>
      <c r="G21" s="24">
        <v>10157.66</v>
      </c>
      <c r="H21" s="24">
        <v>2.42</v>
      </c>
      <c r="I21" s="31"/>
      <c r="J21" s="31"/>
      <c r="K21" s="35"/>
    </row>
    <row r="22" spans="2:11" x14ac:dyDescent="0.35">
      <c r="C22" s="58" t="s">
        <v>175</v>
      </c>
      <c r="D22" s="54"/>
      <c r="E22" s="6"/>
      <c r="F22" s="19"/>
      <c r="G22" s="25">
        <v>420408.44</v>
      </c>
      <c r="H22" s="25">
        <v>100</v>
      </c>
      <c r="I22" s="31"/>
      <c r="J22" s="31"/>
      <c r="K22" s="35"/>
    </row>
    <row r="23" spans="2:11" x14ac:dyDescent="0.35">
      <c r="C23" s="57"/>
      <c r="D23" s="54"/>
      <c r="E23" s="6"/>
      <c r="F23" s="19"/>
      <c r="G23" s="24"/>
      <c r="H23" s="24"/>
      <c r="I23" s="31"/>
      <c r="J23" s="31"/>
      <c r="K23" s="35"/>
    </row>
    <row r="24" spans="2:11" x14ac:dyDescent="0.35">
      <c r="C24" s="58" t="s">
        <v>3</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4</v>
      </c>
      <c r="D26" s="54"/>
      <c r="E26" s="6"/>
      <c r="F26" s="19"/>
      <c r="G26" s="24" t="s">
        <v>2</v>
      </c>
      <c r="H26" s="24" t="s">
        <v>2</v>
      </c>
      <c r="I26" s="31"/>
      <c r="J26" s="31"/>
      <c r="K26" s="35"/>
    </row>
    <row r="27" spans="2:11" x14ac:dyDescent="0.35">
      <c r="C27" s="57"/>
      <c r="D27" s="54"/>
      <c r="E27" s="6"/>
      <c r="F27" s="19"/>
      <c r="G27" s="24"/>
      <c r="H27" s="24"/>
      <c r="I27" s="31"/>
      <c r="J27" s="31"/>
      <c r="K27" s="35"/>
    </row>
    <row r="28" spans="2:11" x14ac:dyDescent="0.35">
      <c r="C28" s="58" t="s">
        <v>5</v>
      </c>
      <c r="D28" s="54"/>
      <c r="E28" s="6"/>
      <c r="F28" s="19"/>
      <c r="G28" s="24"/>
      <c r="H28" s="24"/>
      <c r="I28" s="31"/>
      <c r="J28" s="31"/>
      <c r="K28" s="35"/>
    </row>
    <row r="29" spans="2:11" x14ac:dyDescent="0.35">
      <c r="C29" s="57"/>
      <c r="D29" s="54"/>
      <c r="E29" s="6"/>
      <c r="F29" s="19"/>
      <c r="G29" s="24"/>
      <c r="H29" s="24"/>
      <c r="I29" s="31"/>
      <c r="J29" s="31"/>
      <c r="K29" s="35"/>
    </row>
    <row r="30" spans="2:11" x14ac:dyDescent="0.35">
      <c r="C30" s="58" t="s">
        <v>6</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7</v>
      </c>
      <c r="D32" s="54"/>
      <c r="E32" s="6"/>
      <c r="F32" s="19"/>
      <c r="G32" s="24" t="s">
        <v>2</v>
      </c>
      <c r="H32" s="24" t="s">
        <v>2</v>
      </c>
      <c r="I32" s="31"/>
      <c r="J32" s="31"/>
      <c r="K32" s="35"/>
    </row>
    <row r="33" spans="3:11" x14ac:dyDescent="0.35">
      <c r="C33" s="57"/>
      <c r="D33" s="54"/>
      <c r="E33" s="6"/>
      <c r="F33" s="19"/>
      <c r="G33" s="24"/>
      <c r="H33" s="24"/>
      <c r="I33" s="31"/>
      <c r="J33" s="31"/>
      <c r="K33" s="35"/>
    </row>
    <row r="34" spans="3:11" x14ac:dyDescent="0.35">
      <c r="C34" s="58" t="s">
        <v>8</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9</v>
      </c>
      <c r="D36" s="54"/>
      <c r="E36" s="6"/>
      <c r="F36" s="19"/>
      <c r="G36" s="24" t="s">
        <v>2</v>
      </c>
      <c r="H36" s="24" t="s">
        <v>2</v>
      </c>
      <c r="I36" s="31"/>
      <c r="J36" s="31"/>
      <c r="K36" s="35"/>
    </row>
    <row r="37" spans="3:11" x14ac:dyDescent="0.35">
      <c r="C37" s="57"/>
      <c r="D37" s="54"/>
      <c r="E37" s="6"/>
      <c r="F37" s="19"/>
      <c r="G37" s="24"/>
      <c r="H37" s="24"/>
      <c r="I37" s="31"/>
      <c r="J37" s="31"/>
      <c r="K37" s="35"/>
    </row>
    <row r="38" spans="3:11" x14ac:dyDescent="0.35">
      <c r="C38" s="58" t="s">
        <v>10</v>
      </c>
      <c r="D38" s="54"/>
      <c r="E38" s="6"/>
      <c r="F38" s="19"/>
      <c r="G38" s="24" t="s">
        <v>2</v>
      </c>
      <c r="H38" s="24" t="s">
        <v>2</v>
      </c>
      <c r="I38" s="31"/>
      <c r="J38" s="31"/>
      <c r="K38" s="35"/>
    </row>
    <row r="39" spans="3:11" x14ac:dyDescent="0.35">
      <c r="C39" s="57"/>
      <c r="D39" s="54"/>
      <c r="E39" s="6"/>
      <c r="F39" s="19"/>
      <c r="G39" s="24"/>
      <c r="H39" s="24"/>
      <c r="I39" s="31"/>
      <c r="J39" s="31"/>
      <c r="K39" s="35"/>
    </row>
    <row r="40" spans="3:11" x14ac:dyDescent="0.35">
      <c r="C40" s="58" t="s">
        <v>11</v>
      </c>
      <c r="D40" s="54"/>
      <c r="E40" s="6"/>
      <c r="F40" s="19"/>
      <c r="G40" s="24"/>
      <c r="H40" s="24"/>
      <c r="I40" s="31"/>
      <c r="J40" s="31"/>
      <c r="K40" s="35"/>
    </row>
    <row r="41" spans="3:11" x14ac:dyDescent="0.35">
      <c r="C41" s="57"/>
      <c r="D41" s="54"/>
      <c r="E41" s="6"/>
      <c r="F41" s="19"/>
      <c r="G41" s="24"/>
      <c r="H41" s="24"/>
      <c r="I41" s="31"/>
      <c r="J41" s="31"/>
      <c r="K41" s="35"/>
    </row>
    <row r="42" spans="3:11" x14ac:dyDescent="0.35">
      <c r="C42" s="58" t="s">
        <v>13</v>
      </c>
      <c r="D42" s="54"/>
      <c r="E42" s="6"/>
      <c r="F42" s="19"/>
      <c r="G42" s="24" t="s">
        <v>2</v>
      </c>
      <c r="H42" s="24" t="s">
        <v>2</v>
      </c>
      <c r="I42" s="31"/>
      <c r="J42" s="31"/>
      <c r="K42" s="35"/>
    </row>
    <row r="43" spans="3:11" x14ac:dyDescent="0.35">
      <c r="C43" s="57"/>
      <c r="D43" s="54"/>
      <c r="E43" s="6"/>
      <c r="F43" s="19"/>
      <c r="G43" s="24"/>
      <c r="H43" s="24"/>
      <c r="I43" s="31"/>
      <c r="J43" s="31"/>
      <c r="K43" s="35"/>
    </row>
    <row r="44" spans="3:11" x14ac:dyDescent="0.35">
      <c r="C44" s="58" t="s">
        <v>14</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15</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16</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17</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A52" s="10"/>
      <c r="B52" s="28"/>
      <c r="C52" s="58" t="s">
        <v>18</v>
      </c>
      <c r="D52" s="54"/>
      <c r="E52" s="6"/>
      <c r="F52" s="19"/>
      <c r="G52" s="24"/>
      <c r="H52" s="24"/>
      <c r="I52" s="31"/>
      <c r="J52" s="31"/>
      <c r="K52" s="35"/>
    </row>
    <row r="53" spans="1:11" x14ac:dyDescent="0.35">
      <c r="A53" s="28"/>
      <c r="B53" s="28"/>
      <c r="C53" s="58" t="s">
        <v>19</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20</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21</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22</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190</v>
      </c>
      <c r="C64" s="57" t="s">
        <v>191</v>
      </c>
      <c r="D64" s="54"/>
      <c r="E64" s="6"/>
      <c r="F64" s="19"/>
      <c r="G64" s="24">
        <v>78.989999999999995</v>
      </c>
      <c r="H64" s="24">
        <v>0.02</v>
      </c>
      <c r="I64" s="31"/>
      <c r="J64" s="31"/>
      <c r="K64" s="35"/>
    </row>
    <row r="65" spans="1:54" x14ac:dyDescent="0.35">
      <c r="C65" s="58" t="s">
        <v>175</v>
      </c>
      <c r="D65" s="54"/>
      <c r="E65" s="6"/>
      <c r="F65" s="19"/>
      <c r="G65" s="25">
        <v>78.989999999999995</v>
      </c>
      <c r="H65" s="25">
        <v>0.02</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5122</v>
      </c>
      <c r="D68" s="54"/>
      <c r="E68" s="6"/>
      <c r="F68" s="19"/>
      <c r="G68" s="24" t="s">
        <v>2</v>
      </c>
      <c r="H68" s="24" t="s">
        <v>2</v>
      </c>
      <c r="I68" s="31"/>
      <c r="J68" s="31"/>
      <c r="K68" s="35"/>
      <c r="L68" s="3"/>
      <c r="AI68" s="3"/>
      <c r="AV68" s="3"/>
      <c r="AX68" s="3"/>
      <c r="BB68" s="3"/>
    </row>
    <row r="69" spans="1:54" x14ac:dyDescent="0.35">
      <c r="B69" s="8"/>
      <c r="C69" s="57" t="s">
        <v>192</v>
      </c>
      <c r="D69" s="54"/>
      <c r="E69" s="6"/>
      <c r="F69" s="19"/>
      <c r="G69" s="24">
        <v>-73.260000000000005</v>
      </c>
      <c r="H69" s="24">
        <v>-0.02</v>
      </c>
      <c r="I69" s="31"/>
      <c r="J69" s="31"/>
      <c r="K69" s="35"/>
    </row>
    <row r="70" spans="1:54" x14ac:dyDescent="0.35">
      <c r="C70" s="58" t="s">
        <v>175</v>
      </c>
      <c r="D70" s="54"/>
      <c r="E70" s="6"/>
      <c r="F70" s="19"/>
      <c r="G70" s="25">
        <v>-73.260000000000005</v>
      </c>
      <c r="H70" s="25">
        <v>-0.02</v>
      </c>
      <c r="I70" s="31"/>
      <c r="J70" s="31"/>
      <c r="K70" s="35"/>
    </row>
    <row r="71" spans="1:54" x14ac:dyDescent="0.35">
      <c r="C71" s="57"/>
      <c r="D71" s="54"/>
      <c r="E71" s="6"/>
      <c r="F71" s="19"/>
      <c r="G71" s="24"/>
      <c r="H71" s="24"/>
      <c r="I71" s="31"/>
      <c r="J71" s="31"/>
      <c r="K71" s="35"/>
    </row>
    <row r="72" spans="1:54" x14ac:dyDescent="0.35">
      <c r="C72" s="60" t="s">
        <v>193</v>
      </c>
      <c r="D72" s="55"/>
      <c r="E72" s="5"/>
      <c r="F72" s="20"/>
      <c r="G72" s="26">
        <v>420414.17</v>
      </c>
      <c r="H72" s="26">
        <v>100</v>
      </c>
      <c r="I72" s="32"/>
      <c r="J72" s="32"/>
      <c r="K72" s="36"/>
    </row>
    <row r="75" spans="1:54" x14ac:dyDescent="0.35">
      <c r="C75" s="1" t="s">
        <v>194</v>
      </c>
    </row>
    <row r="76" spans="1:54" x14ac:dyDescent="0.35">
      <c r="C76" s="37" t="s">
        <v>195</v>
      </c>
      <c r="D76" s="37"/>
      <c r="E76" s="37"/>
      <c r="F76" s="37"/>
      <c r="G76" s="37"/>
      <c r="H76" s="37"/>
      <c r="I76" s="37"/>
      <c r="J76" s="37"/>
      <c r="K76" s="37"/>
    </row>
    <row r="77" spans="1:54" x14ac:dyDescent="0.35">
      <c r="C77" s="2" t="s">
        <v>196</v>
      </c>
    </row>
    <row r="78" spans="1:54" x14ac:dyDescent="0.35">
      <c r="C78" s="2" t="s">
        <v>197</v>
      </c>
    </row>
    <row r="79" spans="1:54" ht="30" customHeight="1" x14ac:dyDescent="0.35">
      <c r="C79" s="81" t="s">
        <v>198</v>
      </c>
      <c r="D79" s="82"/>
      <c r="E79" s="82"/>
      <c r="F79" s="82"/>
      <c r="G79" s="82"/>
      <c r="H79" s="82"/>
      <c r="I79" s="82"/>
      <c r="J79" s="82"/>
      <c r="K79" s="82"/>
    </row>
    <row r="80" spans="1:54" x14ac:dyDescent="0.35">
      <c r="C80" s="2" t="s">
        <v>199</v>
      </c>
    </row>
    <row r="82" spans="3:6" x14ac:dyDescent="0.35">
      <c r="C82" s="78" t="s">
        <v>5235</v>
      </c>
      <c r="E82" s="78" t="s">
        <v>5236</v>
      </c>
      <c r="F82" s="79"/>
    </row>
    <row r="83" spans="3:6" x14ac:dyDescent="0.35">
      <c r="E83" s="2" t="s">
        <v>5272</v>
      </c>
    </row>
  </sheetData>
  <mergeCells count="1">
    <mergeCell ref="C79:K79"/>
  </mergeCells>
  <hyperlinks>
    <hyperlink ref="J2" location="'Index'!A1" display="'Index'!A1" xr:uid="{D1E81B6C-B6B4-4983-B7F3-557E5826C65C}"/>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E87A1-6AC2-485E-AF38-45F6E8C40E77}">
  <sheetPr codeName="Sheet141"/>
  <dimension ref="A1:IV171"/>
  <sheetViews>
    <sheetView showGridLines="0" zoomScale="90" zoomScaleNormal="90" workbookViewId="0">
      <pane ySplit="6" topLeftCell="A167"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2900</v>
      </c>
      <c r="J2" s="38" t="s">
        <v>4846</v>
      </c>
    </row>
    <row r="3" spans="1:54" ht="16" x14ac:dyDescent="0.4">
      <c r="C3" s="1" t="s">
        <v>28</v>
      </c>
      <c r="D3" s="21" t="s">
        <v>2901</v>
      </c>
      <c r="F3" s="73" t="s">
        <v>5168</v>
      </c>
      <c r="G3" s="13" t="s">
        <v>4764</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5213</v>
      </c>
      <c r="G10" s="24">
        <v>95.32</v>
      </c>
      <c r="H10" s="24">
        <v>10.57</v>
      </c>
      <c r="I10" s="31"/>
      <c r="J10" s="31"/>
      <c r="K10" s="35"/>
    </row>
    <row r="11" spans="1:54" x14ac:dyDescent="0.35">
      <c r="B11" s="8" t="s">
        <v>44</v>
      </c>
      <c r="C11" s="57" t="s">
        <v>45</v>
      </c>
      <c r="D11" s="54" t="s">
        <v>46</v>
      </c>
      <c r="E11" s="6" t="s">
        <v>43</v>
      </c>
      <c r="F11" s="19">
        <v>4899</v>
      </c>
      <c r="G11" s="24">
        <v>66.06</v>
      </c>
      <c r="H11" s="24">
        <v>7.33</v>
      </c>
      <c r="I11" s="31"/>
      <c r="J11" s="31"/>
      <c r="K11" s="35"/>
    </row>
    <row r="12" spans="1:54" x14ac:dyDescent="0.35">
      <c r="B12" s="8" t="s">
        <v>75</v>
      </c>
      <c r="C12" s="57" t="s">
        <v>76</v>
      </c>
      <c r="D12" s="54" t="s">
        <v>77</v>
      </c>
      <c r="E12" s="6" t="s">
        <v>78</v>
      </c>
      <c r="F12" s="19">
        <v>4657</v>
      </c>
      <c r="G12" s="24">
        <v>59.38</v>
      </c>
      <c r="H12" s="24">
        <v>6.59</v>
      </c>
      <c r="I12" s="31"/>
      <c r="J12" s="31"/>
      <c r="K12" s="35"/>
    </row>
    <row r="13" spans="1:54" x14ac:dyDescent="0.35">
      <c r="B13" s="8" t="s">
        <v>47</v>
      </c>
      <c r="C13" s="57" t="s">
        <v>48</v>
      </c>
      <c r="D13" s="54" t="s">
        <v>49</v>
      </c>
      <c r="E13" s="6" t="s">
        <v>50</v>
      </c>
      <c r="F13" s="19">
        <v>2458</v>
      </c>
      <c r="G13" s="24">
        <v>38.6</v>
      </c>
      <c r="H13" s="24">
        <v>4.28</v>
      </c>
      <c r="I13" s="31"/>
      <c r="J13" s="31"/>
      <c r="K13" s="35"/>
    </row>
    <row r="14" spans="1:54" x14ac:dyDescent="0.35">
      <c r="B14" s="8" t="s">
        <v>256</v>
      </c>
      <c r="C14" s="57" t="s">
        <v>257</v>
      </c>
      <c r="D14" s="54" t="s">
        <v>258</v>
      </c>
      <c r="E14" s="6" t="s">
        <v>252</v>
      </c>
      <c r="F14" s="19">
        <v>1844</v>
      </c>
      <c r="G14" s="24">
        <v>31.92</v>
      </c>
      <c r="H14" s="24">
        <v>3.54</v>
      </c>
      <c r="I14" s="31"/>
      <c r="J14" s="31"/>
      <c r="K14" s="35"/>
    </row>
    <row r="15" spans="1:54" x14ac:dyDescent="0.35">
      <c r="B15" s="8" t="s">
        <v>51</v>
      </c>
      <c r="C15" s="57" t="s">
        <v>52</v>
      </c>
      <c r="D15" s="54" t="s">
        <v>53</v>
      </c>
      <c r="E15" s="6" t="s">
        <v>54</v>
      </c>
      <c r="F15" s="19">
        <v>804</v>
      </c>
      <c r="G15" s="24">
        <v>28.07</v>
      </c>
      <c r="H15" s="24">
        <v>3.11</v>
      </c>
      <c r="I15" s="31"/>
      <c r="J15" s="31"/>
      <c r="K15" s="35"/>
    </row>
    <row r="16" spans="1:54" x14ac:dyDescent="0.35">
      <c r="B16" s="8" t="s">
        <v>384</v>
      </c>
      <c r="C16" s="57" t="s">
        <v>385</v>
      </c>
      <c r="D16" s="54" t="s">
        <v>386</v>
      </c>
      <c r="E16" s="6" t="s">
        <v>97</v>
      </c>
      <c r="F16" s="19">
        <v>6373</v>
      </c>
      <c r="G16" s="24">
        <v>26.12</v>
      </c>
      <c r="H16" s="24">
        <v>2.9</v>
      </c>
      <c r="I16" s="31"/>
      <c r="J16" s="31"/>
      <c r="K16" s="35"/>
    </row>
    <row r="17" spans="2:11" x14ac:dyDescent="0.35">
      <c r="B17" s="8" t="s">
        <v>61</v>
      </c>
      <c r="C17" s="57" t="s">
        <v>62</v>
      </c>
      <c r="D17" s="54" t="s">
        <v>63</v>
      </c>
      <c r="E17" s="6" t="s">
        <v>50</v>
      </c>
      <c r="F17" s="19">
        <v>697</v>
      </c>
      <c r="G17" s="24">
        <v>25.12</v>
      </c>
      <c r="H17" s="24">
        <v>2.79</v>
      </c>
      <c r="I17" s="31"/>
      <c r="J17" s="31"/>
      <c r="K17" s="35"/>
    </row>
    <row r="18" spans="2:11" x14ac:dyDescent="0.35">
      <c r="B18" s="8" t="s">
        <v>58</v>
      </c>
      <c r="C18" s="57" t="s">
        <v>59</v>
      </c>
      <c r="D18" s="54" t="s">
        <v>60</v>
      </c>
      <c r="E18" s="6" t="s">
        <v>43</v>
      </c>
      <c r="F18" s="19">
        <v>1013</v>
      </c>
      <c r="G18" s="24">
        <v>22</v>
      </c>
      <c r="H18" s="24">
        <v>2.44</v>
      </c>
      <c r="I18" s="31"/>
      <c r="J18" s="31"/>
      <c r="K18" s="35"/>
    </row>
    <row r="19" spans="2:11" x14ac:dyDescent="0.35">
      <c r="B19" s="8" t="s">
        <v>55</v>
      </c>
      <c r="C19" s="57" t="s">
        <v>56</v>
      </c>
      <c r="D19" s="54" t="s">
        <v>57</v>
      </c>
      <c r="E19" s="6" t="s">
        <v>43</v>
      </c>
      <c r="F19" s="19">
        <v>1961</v>
      </c>
      <c r="G19" s="24">
        <v>21.61</v>
      </c>
      <c r="H19" s="24">
        <v>2.4</v>
      </c>
      <c r="I19" s="31"/>
      <c r="J19" s="31"/>
      <c r="K19" s="35"/>
    </row>
    <row r="20" spans="2:11" x14ac:dyDescent="0.35">
      <c r="B20" s="8" t="s">
        <v>72</v>
      </c>
      <c r="C20" s="57" t="s">
        <v>73</v>
      </c>
      <c r="D20" s="54" t="s">
        <v>74</v>
      </c>
      <c r="E20" s="6" t="s">
        <v>43</v>
      </c>
      <c r="F20" s="19">
        <v>2641</v>
      </c>
      <c r="G20" s="24">
        <v>20.38</v>
      </c>
      <c r="H20" s="24">
        <v>2.2599999999999998</v>
      </c>
      <c r="I20" s="31"/>
      <c r="J20" s="31"/>
      <c r="K20" s="35"/>
    </row>
    <row r="21" spans="2:11" x14ac:dyDescent="0.35">
      <c r="B21" s="8" t="s">
        <v>375</v>
      </c>
      <c r="C21" s="57" t="s">
        <v>376</v>
      </c>
      <c r="D21" s="54" t="s">
        <v>377</v>
      </c>
      <c r="E21" s="6" t="s">
        <v>71</v>
      </c>
      <c r="F21" s="19">
        <v>608</v>
      </c>
      <c r="G21" s="24">
        <v>16.21</v>
      </c>
      <c r="H21" s="24">
        <v>1.8</v>
      </c>
      <c r="I21" s="31"/>
      <c r="J21" s="31"/>
      <c r="K21" s="35"/>
    </row>
    <row r="22" spans="2:11" x14ac:dyDescent="0.35">
      <c r="B22" s="8" t="s">
        <v>527</v>
      </c>
      <c r="C22" s="57" t="s">
        <v>528</v>
      </c>
      <c r="D22" s="54" t="s">
        <v>529</v>
      </c>
      <c r="E22" s="6" t="s">
        <v>82</v>
      </c>
      <c r="F22" s="19">
        <v>179</v>
      </c>
      <c r="G22" s="24">
        <v>16.02</v>
      </c>
      <c r="H22" s="24">
        <v>1.78</v>
      </c>
      <c r="I22" s="31"/>
      <c r="J22" s="31"/>
      <c r="K22" s="35"/>
    </row>
    <row r="23" spans="2:11" x14ac:dyDescent="0.35">
      <c r="B23" s="8" t="s">
        <v>94</v>
      </c>
      <c r="C23" s="57" t="s">
        <v>95</v>
      </c>
      <c r="D23" s="54" t="s">
        <v>96</v>
      </c>
      <c r="E23" s="6" t="s">
        <v>97</v>
      </c>
      <c r="F23" s="19">
        <v>615</v>
      </c>
      <c r="G23" s="24">
        <v>13.9</v>
      </c>
      <c r="H23" s="24">
        <v>1.54</v>
      </c>
      <c r="I23" s="31"/>
      <c r="J23" s="31"/>
      <c r="K23" s="35"/>
    </row>
    <row r="24" spans="2:11" x14ac:dyDescent="0.35">
      <c r="B24" s="8" t="s">
        <v>452</v>
      </c>
      <c r="C24" s="57" t="s">
        <v>453</v>
      </c>
      <c r="D24" s="54" t="s">
        <v>454</v>
      </c>
      <c r="E24" s="6" t="s">
        <v>93</v>
      </c>
      <c r="F24" s="19">
        <v>743</v>
      </c>
      <c r="G24" s="24">
        <v>12.89</v>
      </c>
      <c r="H24" s="24">
        <v>1.43</v>
      </c>
      <c r="I24" s="31"/>
      <c r="J24" s="31"/>
      <c r="K24" s="35"/>
    </row>
    <row r="25" spans="2:11" x14ac:dyDescent="0.35">
      <c r="B25" s="8" t="s">
        <v>546</v>
      </c>
      <c r="C25" s="57" t="s">
        <v>547</v>
      </c>
      <c r="D25" s="54" t="s">
        <v>548</v>
      </c>
      <c r="E25" s="6" t="s">
        <v>123</v>
      </c>
      <c r="F25" s="19">
        <v>3270</v>
      </c>
      <c r="G25" s="24">
        <v>11.7</v>
      </c>
      <c r="H25" s="24">
        <v>1.3</v>
      </c>
      <c r="I25" s="31"/>
      <c r="J25" s="31"/>
      <c r="K25" s="35"/>
    </row>
    <row r="26" spans="2:11" x14ac:dyDescent="0.35">
      <c r="B26" s="8" t="s">
        <v>987</v>
      </c>
      <c r="C26" s="57" t="s">
        <v>988</v>
      </c>
      <c r="D26" s="54" t="s">
        <v>989</v>
      </c>
      <c r="E26" s="6" t="s">
        <v>50</v>
      </c>
      <c r="F26" s="19">
        <v>728</v>
      </c>
      <c r="G26" s="24">
        <v>11.58</v>
      </c>
      <c r="H26" s="24">
        <v>1.28</v>
      </c>
      <c r="I26" s="31"/>
      <c r="J26" s="31"/>
      <c r="K26" s="35"/>
    </row>
    <row r="27" spans="2:11" x14ac:dyDescent="0.35">
      <c r="B27" s="8" t="s">
        <v>68</v>
      </c>
      <c r="C27" s="57" t="s">
        <v>69</v>
      </c>
      <c r="D27" s="54" t="s">
        <v>70</v>
      </c>
      <c r="E27" s="6" t="s">
        <v>71</v>
      </c>
      <c r="F27" s="19">
        <v>91</v>
      </c>
      <c r="G27" s="24">
        <v>10.48</v>
      </c>
      <c r="H27" s="24">
        <v>1.1599999999999999</v>
      </c>
      <c r="I27" s="31"/>
      <c r="J27" s="31"/>
      <c r="K27" s="35"/>
    </row>
    <row r="28" spans="2:11" x14ac:dyDescent="0.35">
      <c r="B28" s="8" t="s">
        <v>390</v>
      </c>
      <c r="C28" s="57" t="s">
        <v>391</v>
      </c>
      <c r="D28" s="54" t="s">
        <v>392</v>
      </c>
      <c r="E28" s="6" t="s">
        <v>71</v>
      </c>
      <c r="F28" s="19">
        <v>1444</v>
      </c>
      <c r="G28" s="24">
        <v>9.73</v>
      </c>
      <c r="H28" s="24">
        <v>1.08</v>
      </c>
      <c r="I28" s="31"/>
      <c r="J28" s="31"/>
      <c r="K28" s="35"/>
    </row>
    <row r="29" spans="2:11" x14ac:dyDescent="0.35">
      <c r="B29" s="8" t="s">
        <v>881</v>
      </c>
      <c r="C29" s="57" t="s">
        <v>882</v>
      </c>
      <c r="D29" s="54" t="s">
        <v>883</v>
      </c>
      <c r="E29" s="6" t="s">
        <v>127</v>
      </c>
      <c r="F29" s="19">
        <v>4782</v>
      </c>
      <c r="G29" s="24">
        <v>9.64</v>
      </c>
      <c r="H29" s="24">
        <v>1.07</v>
      </c>
      <c r="I29" s="31"/>
      <c r="J29" s="31"/>
      <c r="K29" s="35"/>
    </row>
    <row r="30" spans="2:11" x14ac:dyDescent="0.35">
      <c r="B30" s="8" t="s">
        <v>120</v>
      </c>
      <c r="C30" s="57" t="s">
        <v>121</v>
      </c>
      <c r="D30" s="54" t="s">
        <v>122</v>
      </c>
      <c r="E30" s="6" t="s">
        <v>123</v>
      </c>
      <c r="F30" s="19">
        <v>3137</v>
      </c>
      <c r="G30" s="24">
        <v>9.11</v>
      </c>
      <c r="H30" s="24">
        <v>1.01</v>
      </c>
      <c r="I30" s="31"/>
      <c r="J30" s="31"/>
      <c r="K30" s="35"/>
    </row>
    <row r="31" spans="2:11" x14ac:dyDescent="0.35">
      <c r="B31" s="8" t="s">
        <v>64</v>
      </c>
      <c r="C31" s="57" t="s">
        <v>65</v>
      </c>
      <c r="D31" s="54" t="s">
        <v>66</v>
      </c>
      <c r="E31" s="6" t="s">
        <v>67</v>
      </c>
      <c r="F31" s="19">
        <v>79</v>
      </c>
      <c r="G31" s="24">
        <v>9.09</v>
      </c>
      <c r="H31" s="24">
        <v>1.01</v>
      </c>
      <c r="I31" s="31"/>
      <c r="J31" s="31"/>
      <c r="K31" s="35"/>
    </row>
    <row r="32" spans="2:11" x14ac:dyDescent="0.35">
      <c r="B32" s="8" t="s">
        <v>300</v>
      </c>
      <c r="C32" s="57" t="s">
        <v>301</v>
      </c>
      <c r="D32" s="54" t="s">
        <v>302</v>
      </c>
      <c r="E32" s="6" t="s">
        <v>200</v>
      </c>
      <c r="F32" s="19">
        <v>5671</v>
      </c>
      <c r="G32" s="24">
        <v>8.75</v>
      </c>
      <c r="H32" s="24">
        <v>0.97</v>
      </c>
      <c r="I32" s="31"/>
      <c r="J32" s="31"/>
      <c r="K32" s="35"/>
    </row>
    <row r="33" spans="2:11" x14ac:dyDescent="0.35">
      <c r="B33" s="8" t="s">
        <v>851</v>
      </c>
      <c r="C33" s="57" t="s">
        <v>852</v>
      </c>
      <c r="D33" s="54" t="s">
        <v>853</v>
      </c>
      <c r="E33" s="6" t="s">
        <v>160</v>
      </c>
      <c r="F33" s="19">
        <v>281</v>
      </c>
      <c r="G33" s="24">
        <v>8.61</v>
      </c>
      <c r="H33" s="24">
        <v>0.96</v>
      </c>
      <c r="I33" s="31"/>
      <c r="J33" s="31"/>
      <c r="K33" s="35"/>
    </row>
    <row r="34" spans="2:11" x14ac:dyDescent="0.35">
      <c r="B34" s="8" t="s">
        <v>845</v>
      </c>
      <c r="C34" s="57" t="s">
        <v>846</v>
      </c>
      <c r="D34" s="54" t="s">
        <v>847</v>
      </c>
      <c r="E34" s="6" t="s">
        <v>127</v>
      </c>
      <c r="F34" s="19">
        <v>152</v>
      </c>
      <c r="G34" s="24">
        <v>8.07</v>
      </c>
      <c r="H34" s="24">
        <v>0.9</v>
      </c>
      <c r="I34" s="31"/>
      <c r="J34" s="31"/>
      <c r="K34" s="35"/>
    </row>
    <row r="35" spans="2:11" x14ac:dyDescent="0.35">
      <c r="B35" s="8" t="s">
        <v>1094</v>
      </c>
      <c r="C35" s="57" t="s">
        <v>1095</v>
      </c>
      <c r="D35" s="54" t="s">
        <v>1096</v>
      </c>
      <c r="E35" s="6" t="s">
        <v>82</v>
      </c>
      <c r="F35" s="19">
        <v>374</v>
      </c>
      <c r="G35" s="24">
        <v>7.5</v>
      </c>
      <c r="H35" s="24">
        <v>0.83</v>
      </c>
      <c r="I35" s="31"/>
      <c r="J35" s="31"/>
      <c r="K35" s="35"/>
    </row>
    <row r="36" spans="2:11" x14ac:dyDescent="0.35">
      <c r="B36" s="8" t="s">
        <v>1097</v>
      </c>
      <c r="C36" s="57" t="s">
        <v>1098</v>
      </c>
      <c r="D36" s="54" t="s">
        <v>1099</v>
      </c>
      <c r="E36" s="6" t="s">
        <v>1100</v>
      </c>
      <c r="F36" s="19">
        <v>2465</v>
      </c>
      <c r="G36" s="24">
        <v>7.42</v>
      </c>
      <c r="H36" s="24">
        <v>0.82</v>
      </c>
      <c r="I36" s="31"/>
      <c r="J36" s="31"/>
      <c r="K36" s="35"/>
    </row>
    <row r="37" spans="2:11" x14ac:dyDescent="0.35">
      <c r="B37" s="8" t="s">
        <v>1101</v>
      </c>
      <c r="C37" s="57" t="s">
        <v>1102</v>
      </c>
      <c r="D37" s="54" t="s">
        <v>1103</v>
      </c>
      <c r="E37" s="6" t="s">
        <v>160</v>
      </c>
      <c r="F37" s="19">
        <v>310</v>
      </c>
      <c r="G37" s="24">
        <v>7.25</v>
      </c>
      <c r="H37" s="24">
        <v>0.8</v>
      </c>
      <c r="I37" s="31"/>
      <c r="J37" s="31"/>
      <c r="K37" s="35"/>
    </row>
    <row r="38" spans="2:11" x14ac:dyDescent="0.35">
      <c r="B38" s="8" t="s">
        <v>1104</v>
      </c>
      <c r="C38" s="57" t="s">
        <v>1105</v>
      </c>
      <c r="D38" s="54" t="s">
        <v>1106</v>
      </c>
      <c r="E38" s="6" t="s">
        <v>200</v>
      </c>
      <c r="F38" s="19">
        <v>656</v>
      </c>
      <c r="G38" s="24">
        <v>6.97</v>
      </c>
      <c r="H38" s="24">
        <v>0.77</v>
      </c>
      <c r="I38" s="31"/>
      <c r="J38" s="31"/>
      <c r="K38" s="35"/>
    </row>
    <row r="39" spans="2:11" x14ac:dyDescent="0.35">
      <c r="B39" s="8" t="s">
        <v>533</v>
      </c>
      <c r="C39" s="57" t="s">
        <v>534</v>
      </c>
      <c r="D39" s="54" t="s">
        <v>535</v>
      </c>
      <c r="E39" s="6" t="s">
        <v>202</v>
      </c>
      <c r="F39" s="19">
        <v>136</v>
      </c>
      <c r="G39" s="24">
        <v>6.95</v>
      </c>
      <c r="H39" s="24">
        <v>0.77</v>
      </c>
      <c r="I39" s="31"/>
      <c r="J39" s="31"/>
      <c r="K39" s="35"/>
    </row>
    <row r="40" spans="2:11" x14ac:dyDescent="0.35">
      <c r="B40" s="8" t="s">
        <v>996</v>
      </c>
      <c r="C40" s="57" t="s">
        <v>997</v>
      </c>
      <c r="D40" s="54" t="s">
        <v>998</v>
      </c>
      <c r="E40" s="6" t="s">
        <v>67</v>
      </c>
      <c r="F40" s="19">
        <v>262</v>
      </c>
      <c r="G40" s="24">
        <v>6.85</v>
      </c>
      <c r="H40" s="24">
        <v>0.76</v>
      </c>
      <c r="I40" s="31"/>
      <c r="J40" s="31"/>
      <c r="K40" s="35"/>
    </row>
    <row r="41" spans="2:11" x14ac:dyDescent="0.35">
      <c r="B41" s="8" t="s">
        <v>101</v>
      </c>
      <c r="C41" s="57" t="s">
        <v>102</v>
      </c>
      <c r="D41" s="54" t="s">
        <v>103</v>
      </c>
      <c r="E41" s="6" t="s">
        <v>104</v>
      </c>
      <c r="F41" s="19">
        <v>990</v>
      </c>
      <c r="G41" s="24">
        <v>6.76</v>
      </c>
      <c r="H41" s="24">
        <v>0.75</v>
      </c>
      <c r="I41" s="31"/>
      <c r="J41" s="31"/>
      <c r="K41" s="35"/>
    </row>
    <row r="42" spans="2:11" x14ac:dyDescent="0.35">
      <c r="B42" s="8" t="s">
        <v>408</v>
      </c>
      <c r="C42" s="57" t="s">
        <v>409</v>
      </c>
      <c r="D42" s="54" t="s">
        <v>410</v>
      </c>
      <c r="E42" s="6" t="s">
        <v>411</v>
      </c>
      <c r="F42" s="19">
        <v>2684</v>
      </c>
      <c r="G42" s="24">
        <v>6.61</v>
      </c>
      <c r="H42" s="24">
        <v>0.73</v>
      </c>
      <c r="I42" s="31"/>
      <c r="J42" s="31"/>
      <c r="K42" s="35"/>
    </row>
    <row r="43" spans="2:11" x14ac:dyDescent="0.35">
      <c r="B43" s="8" t="s">
        <v>1107</v>
      </c>
      <c r="C43" s="57" t="s">
        <v>1108</v>
      </c>
      <c r="D43" s="54" t="s">
        <v>1109</v>
      </c>
      <c r="E43" s="6" t="s">
        <v>82</v>
      </c>
      <c r="F43" s="19">
        <v>958</v>
      </c>
      <c r="G43" s="24">
        <v>6.28</v>
      </c>
      <c r="H43" s="24">
        <v>0.7</v>
      </c>
      <c r="I43" s="31"/>
      <c r="J43" s="31"/>
      <c r="K43" s="35"/>
    </row>
    <row r="44" spans="2:11" x14ac:dyDescent="0.35">
      <c r="B44" s="8" t="s">
        <v>1110</v>
      </c>
      <c r="C44" s="57" t="s">
        <v>1111</v>
      </c>
      <c r="D44" s="54" t="s">
        <v>1112</v>
      </c>
      <c r="E44" s="6" t="s">
        <v>1113</v>
      </c>
      <c r="F44" s="19">
        <v>1569</v>
      </c>
      <c r="G44" s="24">
        <v>6.25</v>
      </c>
      <c r="H44" s="24">
        <v>0.69</v>
      </c>
      <c r="I44" s="31"/>
      <c r="J44" s="31"/>
      <c r="K44" s="35"/>
    </row>
    <row r="45" spans="2:11" x14ac:dyDescent="0.35">
      <c r="B45" s="8" t="s">
        <v>393</v>
      </c>
      <c r="C45" s="57" t="s">
        <v>394</v>
      </c>
      <c r="D45" s="54" t="s">
        <v>395</v>
      </c>
      <c r="E45" s="6" t="s">
        <v>50</v>
      </c>
      <c r="F45" s="19">
        <v>438</v>
      </c>
      <c r="G45" s="24">
        <v>6.21</v>
      </c>
      <c r="H45" s="24">
        <v>0.69</v>
      </c>
      <c r="I45" s="31"/>
      <c r="J45" s="31"/>
      <c r="K45" s="35"/>
    </row>
    <row r="46" spans="2:11" x14ac:dyDescent="0.35">
      <c r="B46" s="8" t="s">
        <v>990</v>
      </c>
      <c r="C46" s="57" t="s">
        <v>991</v>
      </c>
      <c r="D46" s="54" t="s">
        <v>992</v>
      </c>
      <c r="E46" s="6" t="s">
        <v>71</v>
      </c>
      <c r="F46" s="19">
        <v>77</v>
      </c>
      <c r="G46" s="24">
        <v>6.06</v>
      </c>
      <c r="H46" s="24">
        <v>0.67</v>
      </c>
      <c r="I46" s="31"/>
      <c r="J46" s="31"/>
      <c r="K46" s="35"/>
    </row>
    <row r="47" spans="2:11" x14ac:dyDescent="0.35">
      <c r="B47" s="8" t="s">
        <v>539</v>
      </c>
      <c r="C47" s="57" t="s">
        <v>540</v>
      </c>
      <c r="D47" s="54" t="s">
        <v>541</v>
      </c>
      <c r="E47" s="6" t="s">
        <v>542</v>
      </c>
      <c r="F47" s="19">
        <v>505</v>
      </c>
      <c r="G47" s="24">
        <v>5.97</v>
      </c>
      <c r="H47" s="24">
        <v>0.66</v>
      </c>
      <c r="I47" s="31"/>
      <c r="J47" s="31"/>
      <c r="K47" s="35"/>
    </row>
    <row r="48" spans="2:11" x14ac:dyDescent="0.35">
      <c r="B48" s="8" t="s">
        <v>378</v>
      </c>
      <c r="C48" s="57" t="s">
        <v>379</v>
      </c>
      <c r="D48" s="54" t="s">
        <v>380</v>
      </c>
      <c r="E48" s="6" t="s">
        <v>93</v>
      </c>
      <c r="F48" s="19">
        <v>389</v>
      </c>
      <c r="G48" s="24">
        <v>5.61</v>
      </c>
      <c r="H48" s="24">
        <v>0.62</v>
      </c>
      <c r="I48" s="31"/>
      <c r="J48" s="31"/>
      <c r="K48" s="35"/>
    </row>
    <row r="49" spans="2:11" x14ac:dyDescent="0.35">
      <c r="B49" s="8" t="s">
        <v>543</v>
      </c>
      <c r="C49" s="57" t="s">
        <v>544</v>
      </c>
      <c r="D49" s="54" t="s">
        <v>545</v>
      </c>
      <c r="E49" s="6" t="s">
        <v>152</v>
      </c>
      <c r="F49" s="19">
        <v>509</v>
      </c>
      <c r="G49" s="24">
        <v>5.58</v>
      </c>
      <c r="H49" s="24">
        <v>0.62</v>
      </c>
      <c r="I49" s="31"/>
      <c r="J49" s="31"/>
      <c r="K49" s="35"/>
    </row>
    <row r="50" spans="2:11" x14ac:dyDescent="0.35">
      <c r="B50" s="8" t="s">
        <v>513</v>
      </c>
      <c r="C50" s="57" t="s">
        <v>514</v>
      </c>
      <c r="D50" s="54" t="s">
        <v>515</v>
      </c>
      <c r="E50" s="6" t="s">
        <v>309</v>
      </c>
      <c r="F50" s="19">
        <v>246</v>
      </c>
      <c r="G50" s="24">
        <v>5.54</v>
      </c>
      <c r="H50" s="24">
        <v>0.61</v>
      </c>
      <c r="I50" s="31"/>
      <c r="J50" s="31"/>
      <c r="K50" s="35"/>
    </row>
    <row r="51" spans="2:11" x14ac:dyDescent="0.35">
      <c r="B51" s="8" t="s">
        <v>2226</v>
      </c>
      <c r="C51" s="57" t="s">
        <v>2227</v>
      </c>
      <c r="D51" s="54" t="s">
        <v>2228</v>
      </c>
      <c r="E51" s="6" t="s">
        <v>1100</v>
      </c>
      <c r="F51" s="19">
        <v>129</v>
      </c>
      <c r="G51" s="24">
        <v>5.39</v>
      </c>
      <c r="H51" s="24">
        <v>0.6</v>
      </c>
      <c r="I51" s="31"/>
      <c r="J51" s="31"/>
      <c r="K51" s="35"/>
    </row>
    <row r="52" spans="2:11" x14ac:dyDescent="0.35">
      <c r="B52" s="8" t="s">
        <v>2091</v>
      </c>
      <c r="C52" s="57" t="s">
        <v>2092</v>
      </c>
      <c r="D52" s="54" t="s">
        <v>2093</v>
      </c>
      <c r="E52" s="6" t="s">
        <v>2094</v>
      </c>
      <c r="F52" s="19">
        <v>1157</v>
      </c>
      <c r="G52" s="24">
        <v>5.37</v>
      </c>
      <c r="H52" s="24">
        <v>0.6</v>
      </c>
      <c r="I52" s="31"/>
      <c r="J52" s="31"/>
      <c r="K52" s="35"/>
    </row>
    <row r="53" spans="2:11" x14ac:dyDescent="0.35">
      <c r="B53" s="8" t="s">
        <v>1114</v>
      </c>
      <c r="C53" s="57" t="s">
        <v>1115</v>
      </c>
      <c r="D53" s="54" t="s">
        <v>1116</v>
      </c>
      <c r="E53" s="6" t="s">
        <v>82</v>
      </c>
      <c r="F53" s="19">
        <v>2274</v>
      </c>
      <c r="G53" s="24">
        <v>5.17</v>
      </c>
      <c r="H53" s="24">
        <v>0.56999999999999995</v>
      </c>
      <c r="I53" s="31"/>
      <c r="J53" s="31"/>
      <c r="K53" s="35"/>
    </row>
    <row r="54" spans="2:11" x14ac:dyDescent="0.35">
      <c r="B54" s="8" t="s">
        <v>329</v>
      </c>
      <c r="C54" s="57" t="s">
        <v>330</v>
      </c>
      <c r="D54" s="54" t="s">
        <v>331</v>
      </c>
      <c r="E54" s="6" t="s">
        <v>50</v>
      </c>
      <c r="F54" s="19">
        <v>1946</v>
      </c>
      <c r="G54" s="24">
        <v>5.0999999999999996</v>
      </c>
      <c r="H54" s="24">
        <v>0.56999999999999995</v>
      </c>
      <c r="I54" s="31"/>
      <c r="J54" s="31"/>
      <c r="K54" s="35"/>
    </row>
    <row r="55" spans="2:11" x14ac:dyDescent="0.35">
      <c r="B55" s="8" t="s">
        <v>90</v>
      </c>
      <c r="C55" s="57" t="s">
        <v>91</v>
      </c>
      <c r="D55" s="54" t="s">
        <v>92</v>
      </c>
      <c r="E55" s="6" t="s">
        <v>93</v>
      </c>
      <c r="F55" s="19">
        <v>88</v>
      </c>
      <c r="G55" s="24">
        <v>5.08</v>
      </c>
      <c r="H55" s="24">
        <v>0.56000000000000005</v>
      </c>
      <c r="I55" s="31"/>
      <c r="J55" s="31"/>
      <c r="K55" s="35"/>
    </row>
    <row r="56" spans="2:11" x14ac:dyDescent="0.35">
      <c r="B56" s="8" t="s">
        <v>83</v>
      </c>
      <c r="C56" s="57" t="s">
        <v>84</v>
      </c>
      <c r="D56" s="54" t="s">
        <v>85</v>
      </c>
      <c r="E56" s="6" t="s">
        <v>86</v>
      </c>
      <c r="F56" s="19">
        <v>741</v>
      </c>
      <c r="G56" s="24">
        <v>5.08</v>
      </c>
      <c r="H56" s="24">
        <v>0.56000000000000005</v>
      </c>
      <c r="I56" s="31"/>
      <c r="J56" s="31"/>
      <c r="K56" s="35"/>
    </row>
    <row r="57" spans="2:11" x14ac:dyDescent="0.35">
      <c r="B57" s="8" t="s">
        <v>87</v>
      </c>
      <c r="C57" s="57" t="s">
        <v>88</v>
      </c>
      <c r="D57" s="54" t="s">
        <v>89</v>
      </c>
      <c r="E57" s="6" t="s">
        <v>71</v>
      </c>
      <c r="F57" s="19">
        <v>94</v>
      </c>
      <c r="G57" s="24">
        <v>5.03</v>
      </c>
      <c r="H57" s="24">
        <v>0.56000000000000005</v>
      </c>
      <c r="I57" s="31"/>
      <c r="J57" s="31"/>
      <c r="K57" s="35"/>
    </row>
    <row r="58" spans="2:11" x14ac:dyDescent="0.35">
      <c r="B58" s="8" t="s">
        <v>569</v>
      </c>
      <c r="C58" s="57" t="s">
        <v>570</v>
      </c>
      <c r="D58" s="54" t="s">
        <v>571</v>
      </c>
      <c r="E58" s="6" t="s">
        <v>271</v>
      </c>
      <c r="F58" s="19">
        <v>931</v>
      </c>
      <c r="G58" s="24">
        <v>5.0199999999999996</v>
      </c>
      <c r="H58" s="24">
        <v>0.56000000000000005</v>
      </c>
      <c r="I58" s="31"/>
      <c r="J58" s="31"/>
      <c r="K58" s="35"/>
    </row>
    <row r="59" spans="2:11" x14ac:dyDescent="0.35">
      <c r="B59" s="8" t="s">
        <v>1120</v>
      </c>
      <c r="C59" s="57" t="s">
        <v>1121</v>
      </c>
      <c r="D59" s="54" t="s">
        <v>1122</v>
      </c>
      <c r="E59" s="6" t="s">
        <v>86</v>
      </c>
      <c r="F59" s="19">
        <v>310</v>
      </c>
      <c r="G59" s="24">
        <v>4.8</v>
      </c>
      <c r="H59" s="24">
        <v>0.53</v>
      </c>
      <c r="I59" s="31"/>
      <c r="J59" s="31"/>
      <c r="K59" s="35"/>
    </row>
    <row r="60" spans="2:11" x14ac:dyDescent="0.35">
      <c r="B60" s="8" t="s">
        <v>1117</v>
      </c>
      <c r="C60" s="57" t="s">
        <v>1118</v>
      </c>
      <c r="D60" s="54" t="s">
        <v>1119</v>
      </c>
      <c r="E60" s="6" t="s">
        <v>93</v>
      </c>
      <c r="F60" s="19">
        <v>419</v>
      </c>
      <c r="G60" s="24">
        <v>4.79</v>
      </c>
      <c r="H60" s="24">
        <v>0.53</v>
      </c>
      <c r="I60" s="31"/>
      <c r="J60" s="31"/>
      <c r="K60" s="35"/>
    </row>
    <row r="61" spans="2:11" x14ac:dyDescent="0.35">
      <c r="B61" s="8" t="s">
        <v>2066</v>
      </c>
      <c r="C61" s="57" t="s">
        <v>2067</v>
      </c>
      <c r="D61" s="54" t="s">
        <v>2068</v>
      </c>
      <c r="E61" s="6" t="s">
        <v>135</v>
      </c>
      <c r="F61" s="19">
        <v>607</v>
      </c>
      <c r="G61" s="24">
        <v>4.7699999999999996</v>
      </c>
      <c r="H61" s="24">
        <v>0.53</v>
      </c>
      <c r="I61" s="31"/>
      <c r="J61" s="31"/>
      <c r="K61" s="35"/>
    </row>
    <row r="62" spans="2:11" x14ac:dyDescent="0.35">
      <c r="B62" s="8" t="s">
        <v>1123</v>
      </c>
      <c r="C62" s="57" t="s">
        <v>1124</v>
      </c>
      <c r="D62" s="54" t="s">
        <v>1125</v>
      </c>
      <c r="E62" s="6" t="s">
        <v>152</v>
      </c>
      <c r="F62" s="19">
        <v>69</v>
      </c>
      <c r="G62" s="24">
        <v>4.57</v>
      </c>
      <c r="H62" s="24">
        <v>0.51</v>
      </c>
      <c r="I62" s="31"/>
      <c r="J62" s="31"/>
      <c r="K62" s="35"/>
    </row>
    <row r="63" spans="2:11" x14ac:dyDescent="0.35">
      <c r="B63" s="8" t="s">
        <v>1126</v>
      </c>
      <c r="C63" s="57" t="s">
        <v>1127</v>
      </c>
      <c r="D63" s="54" t="s">
        <v>1128</v>
      </c>
      <c r="E63" s="6" t="s">
        <v>490</v>
      </c>
      <c r="F63" s="19">
        <v>443</v>
      </c>
      <c r="G63" s="24">
        <v>4.4400000000000004</v>
      </c>
      <c r="H63" s="24">
        <v>0.49</v>
      </c>
      <c r="I63" s="31"/>
      <c r="J63" s="31"/>
      <c r="K63" s="35"/>
    </row>
    <row r="64" spans="2:11" x14ac:dyDescent="0.35">
      <c r="B64" s="8" t="s">
        <v>79</v>
      </c>
      <c r="C64" s="57" t="s">
        <v>80</v>
      </c>
      <c r="D64" s="54" t="s">
        <v>81</v>
      </c>
      <c r="E64" s="6" t="s">
        <v>82</v>
      </c>
      <c r="F64" s="19">
        <v>289</v>
      </c>
      <c r="G64" s="24">
        <v>4.3899999999999997</v>
      </c>
      <c r="H64" s="24">
        <v>0.49</v>
      </c>
      <c r="I64" s="31"/>
      <c r="J64" s="31"/>
      <c r="K64" s="35"/>
    </row>
    <row r="65" spans="2:11" x14ac:dyDescent="0.35">
      <c r="B65" s="8" t="s">
        <v>2904</v>
      </c>
      <c r="C65" s="57" t="s">
        <v>2905</v>
      </c>
      <c r="D65" s="54" t="s">
        <v>2906</v>
      </c>
      <c r="E65" s="6" t="s">
        <v>119</v>
      </c>
      <c r="F65" s="19">
        <v>7702</v>
      </c>
      <c r="G65" s="24">
        <v>4.3600000000000003</v>
      </c>
      <c r="H65" s="24">
        <v>0.48</v>
      </c>
      <c r="I65" s="31"/>
      <c r="J65" s="31"/>
      <c r="K65" s="35"/>
    </row>
    <row r="66" spans="2:11" x14ac:dyDescent="0.35">
      <c r="B66" s="8" t="s">
        <v>2234</v>
      </c>
      <c r="C66" s="57" t="s">
        <v>2235</v>
      </c>
      <c r="D66" s="54" t="s">
        <v>2236</v>
      </c>
      <c r="E66" s="6" t="s">
        <v>123</v>
      </c>
      <c r="F66" s="19">
        <v>1144</v>
      </c>
      <c r="G66" s="24">
        <v>4.29</v>
      </c>
      <c r="H66" s="24">
        <v>0.48</v>
      </c>
      <c r="I66" s="31"/>
      <c r="J66" s="31"/>
      <c r="K66" s="35"/>
    </row>
    <row r="67" spans="2:11" x14ac:dyDescent="0.35">
      <c r="B67" s="8" t="s">
        <v>1129</v>
      </c>
      <c r="C67" s="57" t="s">
        <v>1130</v>
      </c>
      <c r="D67" s="54" t="s">
        <v>1131</v>
      </c>
      <c r="E67" s="6" t="s">
        <v>1132</v>
      </c>
      <c r="F67" s="19">
        <v>183</v>
      </c>
      <c r="G67" s="24">
        <v>4.25</v>
      </c>
      <c r="H67" s="24">
        <v>0.47</v>
      </c>
      <c r="I67" s="31"/>
      <c r="J67" s="31"/>
      <c r="K67" s="35"/>
    </row>
    <row r="68" spans="2:11" x14ac:dyDescent="0.35">
      <c r="B68" s="8" t="s">
        <v>536</v>
      </c>
      <c r="C68" s="57" t="s">
        <v>537</v>
      </c>
      <c r="D68" s="54" t="s">
        <v>538</v>
      </c>
      <c r="E68" s="6" t="s">
        <v>127</v>
      </c>
      <c r="F68" s="19">
        <v>103</v>
      </c>
      <c r="G68" s="24">
        <v>4.2</v>
      </c>
      <c r="H68" s="24">
        <v>0.47</v>
      </c>
      <c r="I68" s="31"/>
      <c r="J68" s="31"/>
      <c r="K68" s="35"/>
    </row>
    <row r="69" spans="2:11" x14ac:dyDescent="0.35">
      <c r="B69" s="8" t="s">
        <v>2229</v>
      </c>
      <c r="C69" s="57" t="s">
        <v>654</v>
      </c>
      <c r="D69" s="54" t="s">
        <v>2230</v>
      </c>
      <c r="E69" s="6" t="s">
        <v>82</v>
      </c>
      <c r="F69" s="19">
        <v>999</v>
      </c>
      <c r="G69" s="24">
        <v>4.1399999999999997</v>
      </c>
      <c r="H69" s="24">
        <v>0.46</v>
      </c>
      <c r="I69" s="31"/>
      <c r="J69" s="31"/>
      <c r="K69" s="35"/>
    </row>
    <row r="70" spans="2:11" x14ac:dyDescent="0.35">
      <c r="B70" s="8" t="s">
        <v>884</v>
      </c>
      <c r="C70" s="57" t="s">
        <v>885</v>
      </c>
      <c r="D70" s="54" t="s">
        <v>886</v>
      </c>
      <c r="E70" s="6" t="s">
        <v>50</v>
      </c>
      <c r="F70" s="19">
        <v>73</v>
      </c>
      <c r="G70" s="24">
        <v>4.0199999999999996</v>
      </c>
      <c r="H70" s="24">
        <v>0.45</v>
      </c>
      <c r="I70" s="31"/>
      <c r="J70" s="31"/>
      <c r="K70" s="35"/>
    </row>
    <row r="71" spans="2:11" x14ac:dyDescent="0.35">
      <c r="B71" s="8" t="s">
        <v>498</v>
      </c>
      <c r="C71" s="57" t="s">
        <v>499</v>
      </c>
      <c r="D71" s="54" t="s">
        <v>500</v>
      </c>
      <c r="E71" s="6" t="s">
        <v>309</v>
      </c>
      <c r="F71" s="19">
        <v>81</v>
      </c>
      <c r="G71" s="24">
        <v>4</v>
      </c>
      <c r="H71" s="24">
        <v>0.44</v>
      </c>
      <c r="I71" s="31"/>
      <c r="J71" s="31"/>
      <c r="K71" s="35"/>
    </row>
    <row r="72" spans="2:11" x14ac:dyDescent="0.35">
      <c r="B72" s="8" t="s">
        <v>2278</v>
      </c>
      <c r="C72" s="57" t="s">
        <v>2279</v>
      </c>
      <c r="D72" s="54" t="s">
        <v>2280</v>
      </c>
      <c r="E72" s="6" t="s">
        <v>127</v>
      </c>
      <c r="F72" s="19">
        <v>54</v>
      </c>
      <c r="G72" s="24">
        <v>3.87</v>
      </c>
      <c r="H72" s="24">
        <v>0.43</v>
      </c>
      <c r="I72" s="31"/>
      <c r="J72" s="31"/>
      <c r="K72" s="35"/>
    </row>
    <row r="73" spans="2:11" x14ac:dyDescent="0.35">
      <c r="B73" s="8" t="s">
        <v>105</v>
      </c>
      <c r="C73" s="57" t="s">
        <v>106</v>
      </c>
      <c r="D73" s="54" t="s">
        <v>107</v>
      </c>
      <c r="E73" s="6" t="s">
        <v>71</v>
      </c>
      <c r="F73" s="19">
        <v>160</v>
      </c>
      <c r="G73" s="24">
        <v>3.87</v>
      </c>
      <c r="H73" s="24">
        <v>0.43</v>
      </c>
      <c r="I73" s="31"/>
      <c r="J73" s="31"/>
      <c r="K73" s="35"/>
    </row>
    <row r="74" spans="2:11" x14ac:dyDescent="0.35">
      <c r="B74" s="8" t="s">
        <v>415</v>
      </c>
      <c r="C74" s="57" t="s">
        <v>416</v>
      </c>
      <c r="D74" s="54" t="s">
        <v>417</v>
      </c>
      <c r="E74" s="6" t="s">
        <v>78</v>
      </c>
      <c r="F74" s="19">
        <v>1344</v>
      </c>
      <c r="G74" s="24">
        <v>3.74</v>
      </c>
      <c r="H74" s="24">
        <v>0.42</v>
      </c>
      <c r="I74" s="31"/>
      <c r="J74" s="31"/>
      <c r="K74" s="35"/>
    </row>
    <row r="75" spans="2:11" x14ac:dyDescent="0.35">
      <c r="B75" s="8" t="s">
        <v>2882</v>
      </c>
      <c r="C75" s="57" t="s">
        <v>2883</v>
      </c>
      <c r="D75" s="54" t="s">
        <v>2884</v>
      </c>
      <c r="E75" s="6" t="s">
        <v>82</v>
      </c>
      <c r="F75" s="19">
        <v>30</v>
      </c>
      <c r="G75" s="24">
        <v>3.74</v>
      </c>
      <c r="H75" s="24">
        <v>0.42</v>
      </c>
      <c r="I75" s="31"/>
      <c r="J75" s="31"/>
      <c r="K75" s="35"/>
    </row>
    <row r="76" spans="2:11" x14ac:dyDescent="0.35">
      <c r="B76" s="8" t="s">
        <v>2224</v>
      </c>
      <c r="C76" s="57" t="s">
        <v>637</v>
      </c>
      <c r="D76" s="54" t="s">
        <v>2225</v>
      </c>
      <c r="E76" s="6" t="s">
        <v>82</v>
      </c>
      <c r="F76" s="19">
        <v>852</v>
      </c>
      <c r="G76" s="24">
        <v>3.66</v>
      </c>
      <c r="H76" s="24">
        <v>0.41</v>
      </c>
      <c r="I76" s="31"/>
      <c r="J76" s="31"/>
      <c r="K76" s="35"/>
    </row>
    <row r="77" spans="2:11" x14ac:dyDescent="0.35">
      <c r="B77" s="8" t="s">
        <v>890</v>
      </c>
      <c r="C77" s="57" t="s">
        <v>891</v>
      </c>
      <c r="D77" s="54" t="s">
        <v>892</v>
      </c>
      <c r="E77" s="6" t="s">
        <v>893</v>
      </c>
      <c r="F77" s="19">
        <v>228</v>
      </c>
      <c r="G77" s="24">
        <v>3.62</v>
      </c>
      <c r="H77" s="24">
        <v>0.4</v>
      </c>
      <c r="I77" s="31"/>
      <c r="J77" s="31"/>
      <c r="K77" s="35"/>
    </row>
    <row r="78" spans="2:11" x14ac:dyDescent="0.35">
      <c r="B78" s="8" t="s">
        <v>402</v>
      </c>
      <c r="C78" s="57" t="s">
        <v>403</v>
      </c>
      <c r="D78" s="54" t="s">
        <v>404</v>
      </c>
      <c r="E78" s="6" t="s">
        <v>344</v>
      </c>
      <c r="F78" s="19">
        <v>1855</v>
      </c>
      <c r="G78" s="24">
        <v>3.39</v>
      </c>
      <c r="H78" s="24">
        <v>0.38</v>
      </c>
      <c r="I78" s="31"/>
      <c r="J78" s="31"/>
      <c r="K78" s="35"/>
    </row>
    <row r="79" spans="2:11" x14ac:dyDescent="0.35">
      <c r="B79" s="8" t="s">
        <v>387</v>
      </c>
      <c r="C79" s="57" t="s">
        <v>388</v>
      </c>
      <c r="D79" s="54" t="s">
        <v>389</v>
      </c>
      <c r="E79" s="6" t="s">
        <v>93</v>
      </c>
      <c r="F79" s="19">
        <v>167</v>
      </c>
      <c r="G79" s="24">
        <v>3.38</v>
      </c>
      <c r="H79" s="24">
        <v>0.38</v>
      </c>
      <c r="I79" s="31"/>
      <c r="J79" s="31"/>
      <c r="K79" s="35"/>
    </row>
    <row r="80" spans="2:11" x14ac:dyDescent="0.35">
      <c r="B80" s="8" t="s">
        <v>1021</v>
      </c>
      <c r="C80" s="57" t="s">
        <v>1022</v>
      </c>
      <c r="D80" s="54" t="s">
        <v>1023</v>
      </c>
      <c r="E80" s="6" t="s">
        <v>71</v>
      </c>
      <c r="F80" s="19">
        <v>89</v>
      </c>
      <c r="G80" s="24">
        <v>3.31</v>
      </c>
      <c r="H80" s="24">
        <v>0.37</v>
      </c>
      <c r="I80" s="31"/>
      <c r="J80" s="31"/>
      <c r="K80" s="35"/>
    </row>
    <row r="81" spans="2:11" x14ac:dyDescent="0.35">
      <c r="B81" s="8" t="s">
        <v>2048</v>
      </c>
      <c r="C81" s="57" t="s">
        <v>2049</v>
      </c>
      <c r="D81" s="54" t="s">
        <v>2050</v>
      </c>
      <c r="E81" s="6" t="s">
        <v>43</v>
      </c>
      <c r="F81" s="19">
        <v>1689</v>
      </c>
      <c r="G81" s="24">
        <v>3.26</v>
      </c>
      <c r="H81" s="24">
        <v>0.36</v>
      </c>
      <c r="I81" s="31"/>
      <c r="J81" s="31"/>
      <c r="K81" s="35"/>
    </row>
    <row r="82" spans="2:11" x14ac:dyDescent="0.35">
      <c r="B82" s="8" t="s">
        <v>1002</v>
      </c>
      <c r="C82" s="57" t="s">
        <v>1003</v>
      </c>
      <c r="D82" s="54" t="s">
        <v>1004</v>
      </c>
      <c r="E82" s="6" t="s">
        <v>78</v>
      </c>
      <c r="F82" s="19">
        <v>2527</v>
      </c>
      <c r="G82" s="24">
        <v>3.23</v>
      </c>
      <c r="H82" s="24">
        <v>0.36</v>
      </c>
      <c r="I82" s="31"/>
      <c r="J82" s="31"/>
      <c r="K82" s="35"/>
    </row>
    <row r="83" spans="2:11" x14ac:dyDescent="0.35">
      <c r="B83" s="8" t="s">
        <v>2248</v>
      </c>
      <c r="C83" s="57" t="s">
        <v>2249</v>
      </c>
      <c r="D83" s="54" t="s">
        <v>2250</v>
      </c>
      <c r="E83" s="6" t="s">
        <v>119</v>
      </c>
      <c r="F83" s="19">
        <v>61</v>
      </c>
      <c r="G83" s="24">
        <v>3.22</v>
      </c>
      <c r="H83" s="24">
        <v>0.36</v>
      </c>
      <c r="I83" s="31"/>
      <c r="J83" s="31"/>
      <c r="K83" s="35"/>
    </row>
    <row r="84" spans="2:11" x14ac:dyDescent="0.35">
      <c r="B84" s="8" t="s">
        <v>265</v>
      </c>
      <c r="C84" s="57" t="s">
        <v>266</v>
      </c>
      <c r="D84" s="54" t="s">
        <v>267</v>
      </c>
      <c r="E84" s="6" t="s">
        <v>164</v>
      </c>
      <c r="F84" s="19">
        <v>275</v>
      </c>
      <c r="G84" s="24">
        <v>3.19</v>
      </c>
      <c r="H84" s="24">
        <v>0.35</v>
      </c>
      <c r="I84" s="31"/>
      <c r="J84" s="31"/>
      <c r="K84" s="35"/>
    </row>
    <row r="85" spans="2:11" x14ac:dyDescent="0.35">
      <c r="B85" s="8" t="s">
        <v>2216</v>
      </c>
      <c r="C85" s="57" t="s">
        <v>2217</v>
      </c>
      <c r="D85" s="54" t="s">
        <v>2218</v>
      </c>
      <c r="E85" s="6" t="s">
        <v>156</v>
      </c>
      <c r="F85" s="19">
        <v>443</v>
      </c>
      <c r="G85" s="24">
        <v>3.01</v>
      </c>
      <c r="H85" s="24">
        <v>0.33</v>
      </c>
      <c r="I85" s="31"/>
      <c r="J85" s="31"/>
      <c r="K85" s="35"/>
    </row>
    <row r="86" spans="2:11" x14ac:dyDescent="0.35">
      <c r="B86" s="8" t="s">
        <v>2242</v>
      </c>
      <c r="C86" s="57" t="s">
        <v>2243</v>
      </c>
      <c r="D86" s="54" t="s">
        <v>2244</v>
      </c>
      <c r="E86" s="6" t="s">
        <v>319</v>
      </c>
      <c r="F86" s="19">
        <v>105</v>
      </c>
      <c r="G86" s="24">
        <v>2.99</v>
      </c>
      <c r="H86" s="24">
        <v>0.33</v>
      </c>
      <c r="I86" s="31"/>
      <c r="J86" s="31"/>
      <c r="K86" s="35"/>
    </row>
    <row r="87" spans="2:11" x14ac:dyDescent="0.35">
      <c r="B87" s="8" t="s">
        <v>2402</v>
      </c>
      <c r="C87" s="57" t="s">
        <v>2403</v>
      </c>
      <c r="D87" s="54" t="s">
        <v>2404</v>
      </c>
      <c r="E87" s="6" t="s">
        <v>319</v>
      </c>
      <c r="F87" s="19">
        <v>100</v>
      </c>
      <c r="G87" s="24">
        <v>2.94</v>
      </c>
      <c r="H87" s="24">
        <v>0.33</v>
      </c>
      <c r="I87" s="31"/>
      <c r="J87" s="31"/>
      <c r="K87" s="35"/>
    </row>
    <row r="88" spans="2:11" x14ac:dyDescent="0.35">
      <c r="B88" s="8" t="s">
        <v>549</v>
      </c>
      <c r="C88" s="57" t="s">
        <v>550</v>
      </c>
      <c r="D88" s="54" t="s">
        <v>551</v>
      </c>
      <c r="E88" s="6" t="s">
        <v>86</v>
      </c>
      <c r="F88" s="19">
        <v>164</v>
      </c>
      <c r="G88" s="24">
        <v>2.94</v>
      </c>
      <c r="H88" s="24">
        <v>0.33</v>
      </c>
      <c r="I88" s="31"/>
      <c r="J88" s="31"/>
      <c r="K88" s="35"/>
    </row>
    <row r="89" spans="2:11" x14ac:dyDescent="0.35">
      <c r="B89" s="8" t="s">
        <v>345</v>
      </c>
      <c r="C89" s="57" t="s">
        <v>346</v>
      </c>
      <c r="D89" s="54" t="s">
        <v>347</v>
      </c>
      <c r="E89" s="6" t="s">
        <v>43</v>
      </c>
      <c r="F89" s="19">
        <v>1281</v>
      </c>
      <c r="G89" s="24">
        <v>2.93</v>
      </c>
      <c r="H89" s="24">
        <v>0.32</v>
      </c>
      <c r="I89" s="31"/>
      <c r="J89" s="31"/>
      <c r="K89" s="35"/>
    </row>
    <row r="90" spans="2:11" x14ac:dyDescent="0.35">
      <c r="B90" s="8" t="s">
        <v>999</v>
      </c>
      <c r="C90" s="57" t="s">
        <v>1000</v>
      </c>
      <c r="D90" s="54" t="s">
        <v>1001</v>
      </c>
      <c r="E90" s="6" t="s">
        <v>43</v>
      </c>
      <c r="F90" s="19">
        <v>450</v>
      </c>
      <c r="G90" s="24">
        <v>2.92</v>
      </c>
      <c r="H90" s="24">
        <v>0.32</v>
      </c>
      <c r="I90" s="31"/>
      <c r="J90" s="31"/>
      <c r="K90" s="35"/>
    </row>
    <row r="91" spans="2:11" x14ac:dyDescent="0.35">
      <c r="B91" s="8" t="s">
        <v>165</v>
      </c>
      <c r="C91" s="57" t="s">
        <v>166</v>
      </c>
      <c r="D91" s="54" t="s">
        <v>167</v>
      </c>
      <c r="E91" s="6" t="s">
        <v>131</v>
      </c>
      <c r="F91" s="19">
        <v>93</v>
      </c>
      <c r="G91" s="24">
        <v>2.84</v>
      </c>
      <c r="H91" s="24">
        <v>0.31</v>
      </c>
      <c r="I91" s="31"/>
      <c r="J91" s="31"/>
      <c r="K91" s="35"/>
    </row>
    <row r="92" spans="2:11" x14ac:dyDescent="0.35">
      <c r="B92" s="8" t="s">
        <v>98</v>
      </c>
      <c r="C92" s="57" t="s">
        <v>99</v>
      </c>
      <c r="D92" s="54" t="s">
        <v>100</v>
      </c>
      <c r="E92" s="6" t="s">
        <v>50</v>
      </c>
      <c r="F92" s="19">
        <v>63</v>
      </c>
      <c r="G92" s="24">
        <v>2.83</v>
      </c>
      <c r="H92" s="24">
        <v>0.31</v>
      </c>
      <c r="I92" s="31"/>
      <c r="J92" s="31"/>
      <c r="K92" s="35"/>
    </row>
    <row r="93" spans="2:11" x14ac:dyDescent="0.35">
      <c r="B93" s="8" t="s">
        <v>824</v>
      </c>
      <c r="C93" s="57" t="s">
        <v>825</v>
      </c>
      <c r="D93" s="54" t="s">
        <v>826</v>
      </c>
      <c r="E93" s="6" t="s">
        <v>271</v>
      </c>
      <c r="F93" s="19">
        <v>200</v>
      </c>
      <c r="G93" s="24">
        <v>2.8</v>
      </c>
      <c r="H93" s="24">
        <v>0.31</v>
      </c>
      <c r="I93" s="31"/>
      <c r="J93" s="31"/>
      <c r="K93" s="35"/>
    </row>
    <row r="94" spans="2:11" x14ac:dyDescent="0.35">
      <c r="B94" s="8" t="s">
        <v>212</v>
      </c>
      <c r="C94" s="57" t="s">
        <v>213</v>
      </c>
      <c r="D94" s="54" t="s">
        <v>214</v>
      </c>
      <c r="E94" s="6" t="s">
        <v>215</v>
      </c>
      <c r="F94" s="19">
        <v>69</v>
      </c>
      <c r="G94" s="24">
        <v>2.77</v>
      </c>
      <c r="H94" s="24">
        <v>0.31</v>
      </c>
      <c r="I94" s="31"/>
      <c r="J94" s="31"/>
      <c r="K94" s="35"/>
    </row>
    <row r="95" spans="2:11" x14ac:dyDescent="0.35">
      <c r="B95" s="8" t="s">
        <v>206</v>
      </c>
      <c r="C95" s="57" t="s">
        <v>207</v>
      </c>
      <c r="D95" s="54" t="s">
        <v>208</v>
      </c>
      <c r="E95" s="6" t="s">
        <v>67</v>
      </c>
      <c r="F95" s="19">
        <v>9</v>
      </c>
      <c r="G95" s="24">
        <v>2.75</v>
      </c>
      <c r="H95" s="24">
        <v>0.3</v>
      </c>
      <c r="I95" s="31"/>
      <c r="J95" s="31"/>
      <c r="K95" s="35"/>
    </row>
    <row r="96" spans="2:11" x14ac:dyDescent="0.35">
      <c r="B96" s="8" t="s">
        <v>2888</v>
      </c>
      <c r="C96" s="57" t="s">
        <v>2889</v>
      </c>
      <c r="D96" s="54" t="s">
        <v>2890</v>
      </c>
      <c r="E96" s="6" t="s">
        <v>123</v>
      </c>
      <c r="F96" s="19">
        <v>531</v>
      </c>
      <c r="G96" s="24">
        <v>2.7</v>
      </c>
      <c r="H96" s="24">
        <v>0.3</v>
      </c>
      <c r="I96" s="31"/>
      <c r="J96" s="31"/>
      <c r="K96" s="35"/>
    </row>
    <row r="97" spans="2:11" x14ac:dyDescent="0.35">
      <c r="B97" s="8" t="s">
        <v>504</v>
      </c>
      <c r="C97" s="57" t="s">
        <v>505</v>
      </c>
      <c r="D97" s="54" t="s">
        <v>506</v>
      </c>
      <c r="E97" s="6" t="s">
        <v>145</v>
      </c>
      <c r="F97" s="19">
        <v>2034</v>
      </c>
      <c r="G97" s="24">
        <v>2.66</v>
      </c>
      <c r="H97" s="24">
        <v>0.3</v>
      </c>
      <c r="I97" s="31"/>
      <c r="J97" s="31"/>
      <c r="K97" s="35"/>
    </row>
    <row r="98" spans="2:11" x14ac:dyDescent="0.35">
      <c r="B98" s="8" t="s">
        <v>2275</v>
      </c>
      <c r="C98" s="57" t="s">
        <v>2276</v>
      </c>
      <c r="D98" s="54" t="s">
        <v>2277</v>
      </c>
      <c r="E98" s="6" t="s">
        <v>160</v>
      </c>
      <c r="F98" s="19">
        <v>173</v>
      </c>
      <c r="G98" s="24">
        <v>2.64</v>
      </c>
      <c r="H98" s="24">
        <v>0.28999999999999998</v>
      </c>
      <c r="I98" s="31"/>
      <c r="J98" s="31"/>
      <c r="K98" s="35"/>
    </row>
    <row r="99" spans="2:11" x14ac:dyDescent="0.35">
      <c r="B99" s="8" t="s">
        <v>2101</v>
      </c>
      <c r="C99" s="57" t="s">
        <v>2102</v>
      </c>
      <c r="D99" s="54" t="s">
        <v>2103</v>
      </c>
      <c r="E99" s="6" t="s">
        <v>67</v>
      </c>
      <c r="F99" s="19">
        <v>458</v>
      </c>
      <c r="G99" s="24">
        <v>2.46</v>
      </c>
      <c r="H99" s="24">
        <v>0.27</v>
      </c>
      <c r="I99" s="31"/>
      <c r="J99" s="31"/>
      <c r="K99" s="35"/>
    </row>
    <row r="100" spans="2:11" x14ac:dyDescent="0.35">
      <c r="B100" s="8" t="s">
        <v>2286</v>
      </c>
      <c r="C100" s="57" t="s">
        <v>2287</v>
      </c>
      <c r="D100" s="54" t="s">
        <v>2288</v>
      </c>
      <c r="E100" s="6" t="s">
        <v>490</v>
      </c>
      <c r="F100" s="19">
        <v>366</v>
      </c>
      <c r="G100" s="24">
        <v>2.38</v>
      </c>
      <c r="H100" s="24">
        <v>0.26</v>
      </c>
      <c r="I100" s="31"/>
      <c r="J100" s="31"/>
      <c r="K100" s="35"/>
    </row>
    <row r="101" spans="2:11" x14ac:dyDescent="0.35">
      <c r="B101" s="8" t="s">
        <v>427</v>
      </c>
      <c r="C101" s="57" t="s">
        <v>428</v>
      </c>
      <c r="D101" s="54" t="s">
        <v>429</v>
      </c>
      <c r="E101" s="6" t="s">
        <v>43</v>
      </c>
      <c r="F101" s="19">
        <v>2373</v>
      </c>
      <c r="G101" s="24">
        <v>2.2799999999999998</v>
      </c>
      <c r="H101" s="24">
        <v>0.25</v>
      </c>
      <c r="I101" s="31"/>
      <c r="J101" s="31"/>
      <c r="K101" s="35"/>
    </row>
    <row r="102" spans="2:11" x14ac:dyDescent="0.35">
      <c r="B102" s="8" t="s">
        <v>2907</v>
      </c>
      <c r="C102" s="57" t="s">
        <v>1197</v>
      </c>
      <c r="D102" s="54" t="s">
        <v>2908</v>
      </c>
      <c r="E102" s="6" t="s">
        <v>43</v>
      </c>
      <c r="F102" s="19">
        <v>12947</v>
      </c>
      <c r="G102" s="24">
        <v>2.19</v>
      </c>
      <c r="H102" s="24">
        <v>0.24</v>
      </c>
      <c r="I102" s="31"/>
      <c r="J102" s="31"/>
      <c r="K102" s="35"/>
    </row>
    <row r="103" spans="2:11" x14ac:dyDescent="0.35">
      <c r="B103" s="8" t="s">
        <v>234</v>
      </c>
      <c r="C103" s="57" t="s">
        <v>235</v>
      </c>
      <c r="D103" s="54" t="s">
        <v>236</v>
      </c>
      <c r="E103" s="6" t="s">
        <v>145</v>
      </c>
      <c r="F103" s="19">
        <v>184</v>
      </c>
      <c r="G103" s="24">
        <v>2.15</v>
      </c>
      <c r="H103" s="24">
        <v>0.24</v>
      </c>
      <c r="I103" s="31"/>
      <c r="J103" s="31"/>
      <c r="K103" s="35"/>
    </row>
    <row r="104" spans="2:11" x14ac:dyDescent="0.35">
      <c r="B104" s="8" t="s">
        <v>161</v>
      </c>
      <c r="C104" s="57" t="s">
        <v>162</v>
      </c>
      <c r="D104" s="54" t="s">
        <v>163</v>
      </c>
      <c r="E104" s="6" t="s">
        <v>164</v>
      </c>
      <c r="F104" s="19">
        <v>90</v>
      </c>
      <c r="G104" s="24">
        <v>2.15</v>
      </c>
      <c r="H104" s="24">
        <v>0.24</v>
      </c>
      <c r="I104" s="31"/>
      <c r="J104" s="31"/>
      <c r="K104" s="35"/>
    </row>
    <row r="105" spans="2:11" x14ac:dyDescent="0.35">
      <c r="B105" s="8" t="s">
        <v>320</v>
      </c>
      <c r="C105" s="57" t="s">
        <v>321</v>
      </c>
      <c r="D105" s="54" t="s">
        <v>322</v>
      </c>
      <c r="E105" s="6" t="s">
        <v>145</v>
      </c>
      <c r="F105" s="19">
        <v>75</v>
      </c>
      <c r="G105" s="24">
        <v>2.08</v>
      </c>
      <c r="H105" s="24">
        <v>0.23</v>
      </c>
      <c r="I105" s="31"/>
      <c r="J105" s="31"/>
      <c r="K105" s="35"/>
    </row>
    <row r="106" spans="2:11" x14ac:dyDescent="0.35">
      <c r="B106" s="8" t="s">
        <v>2240</v>
      </c>
      <c r="C106" s="57" t="s">
        <v>1069</v>
      </c>
      <c r="D106" s="54" t="s">
        <v>2241</v>
      </c>
      <c r="E106" s="6" t="s">
        <v>43</v>
      </c>
      <c r="F106" s="19">
        <v>2310</v>
      </c>
      <c r="G106" s="24">
        <v>2.06</v>
      </c>
      <c r="H106" s="24">
        <v>0.23</v>
      </c>
      <c r="I106" s="31"/>
      <c r="J106" s="31"/>
      <c r="K106" s="35"/>
    </row>
    <row r="107" spans="2:11" x14ac:dyDescent="0.35">
      <c r="B107" s="8" t="s">
        <v>558</v>
      </c>
      <c r="C107" s="57" t="s">
        <v>559</v>
      </c>
      <c r="D107" s="54" t="s">
        <v>560</v>
      </c>
      <c r="E107" s="6" t="s">
        <v>43</v>
      </c>
      <c r="F107" s="19">
        <v>384</v>
      </c>
      <c r="G107" s="24">
        <v>2.0499999999999998</v>
      </c>
      <c r="H107" s="24">
        <v>0.23</v>
      </c>
      <c r="I107" s="31"/>
      <c r="J107" s="31"/>
      <c r="K107" s="35"/>
    </row>
    <row r="108" spans="2:11" x14ac:dyDescent="0.35">
      <c r="B108" s="8" t="s">
        <v>984</v>
      </c>
      <c r="C108" s="57" t="s">
        <v>985</v>
      </c>
      <c r="D108" s="54" t="s">
        <v>986</v>
      </c>
      <c r="E108" s="6" t="s">
        <v>164</v>
      </c>
      <c r="F108" s="19">
        <v>403</v>
      </c>
      <c r="G108" s="24">
        <v>2.04</v>
      </c>
      <c r="H108" s="24">
        <v>0.23</v>
      </c>
      <c r="I108" s="31"/>
      <c r="J108" s="31"/>
      <c r="K108" s="35"/>
    </row>
    <row r="109" spans="2:11" x14ac:dyDescent="0.35">
      <c r="B109" s="8" t="s">
        <v>2237</v>
      </c>
      <c r="C109" s="57" t="s">
        <v>2238</v>
      </c>
      <c r="D109" s="54" t="s">
        <v>2239</v>
      </c>
      <c r="E109" s="6" t="s">
        <v>123</v>
      </c>
      <c r="F109" s="19">
        <v>207</v>
      </c>
      <c r="G109" s="24">
        <v>1.96</v>
      </c>
      <c r="H109" s="24">
        <v>0.22</v>
      </c>
      <c r="I109" s="31"/>
      <c r="J109" s="31"/>
      <c r="K109" s="35"/>
    </row>
    <row r="110" spans="2:11" x14ac:dyDescent="0.35">
      <c r="C110" s="58" t="s">
        <v>175</v>
      </c>
      <c r="D110" s="54"/>
      <c r="E110" s="6"/>
      <c r="F110" s="19"/>
      <c r="G110" s="25">
        <v>901.43</v>
      </c>
      <c r="H110" s="25">
        <v>100</v>
      </c>
      <c r="I110" s="31"/>
      <c r="J110" s="31"/>
      <c r="K110" s="35"/>
    </row>
    <row r="111" spans="2:11" x14ac:dyDescent="0.35">
      <c r="C111" s="57"/>
      <c r="D111" s="54"/>
      <c r="E111" s="6"/>
      <c r="F111" s="19"/>
      <c r="G111" s="24"/>
      <c r="H111" s="24"/>
      <c r="I111" s="31"/>
      <c r="J111" s="31"/>
      <c r="K111" s="35"/>
    </row>
    <row r="112" spans="2:11" x14ac:dyDescent="0.35">
      <c r="C112" s="58" t="s">
        <v>3</v>
      </c>
      <c r="D112" s="54"/>
      <c r="E112" s="6"/>
      <c r="F112" s="19"/>
      <c r="G112" s="24" t="s">
        <v>2</v>
      </c>
      <c r="H112" s="24" t="s">
        <v>2</v>
      </c>
      <c r="I112" s="31"/>
      <c r="J112" s="31"/>
      <c r="K112" s="35"/>
    </row>
    <row r="113" spans="3:11" x14ac:dyDescent="0.35">
      <c r="C113" s="57"/>
      <c r="D113" s="54"/>
      <c r="E113" s="6"/>
      <c r="F113" s="19"/>
      <c r="G113" s="24"/>
      <c r="H113" s="24"/>
      <c r="I113" s="31"/>
      <c r="J113" s="31"/>
      <c r="K113" s="35"/>
    </row>
    <row r="114" spans="3:11" x14ac:dyDescent="0.35">
      <c r="C114" s="58" t="s">
        <v>4</v>
      </c>
      <c r="D114" s="54"/>
      <c r="E114" s="6"/>
      <c r="F114" s="19"/>
      <c r="G114" s="24" t="s">
        <v>2</v>
      </c>
      <c r="H114" s="24" t="s">
        <v>2</v>
      </c>
      <c r="I114" s="31"/>
      <c r="J114" s="31"/>
      <c r="K114" s="35"/>
    </row>
    <row r="115" spans="3:11" x14ac:dyDescent="0.35">
      <c r="C115" s="57"/>
      <c r="D115" s="54"/>
      <c r="E115" s="6"/>
      <c r="F115" s="19"/>
      <c r="G115" s="24"/>
      <c r="H115" s="24"/>
      <c r="I115" s="31"/>
      <c r="J115" s="31"/>
      <c r="K115" s="35"/>
    </row>
    <row r="116" spans="3:11" x14ac:dyDescent="0.35">
      <c r="C116" s="58" t="s">
        <v>5</v>
      </c>
      <c r="D116" s="54"/>
      <c r="E116" s="6"/>
      <c r="F116" s="19"/>
      <c r="G116" s="24"/>
      <c r="H116" s="24"/>
      <c r="I116" s="31"/>
      <c r="J116" s="31"/>
      <c r="K116" s="35"/>
    </row>
    <row r="117" spans="3:11" x14ac:dyDescent="0.35">
      <c r="C117" s="57"/>
      <c r="D117" s="54"/>
      <c r="E117" s="6"/>
      <c r="F117" s="19"/>
      <c r="G117" s="24"/>
      <c r="H117" s="24"/>
      <c r="I117" s="31"/>
      <c r="J117" s="31"/>
      <c r="K117" s="35"/>
    </row>
    <row r="118" spans="3:11" x14ac:dyDescent="0.35">
      <c r="C118" s="58" t="s">
        <v>6</v>
      </c>
      <c r="D118" s="54"/>
      <c r="E118" s="6"/>
      <c r="F118" s="19"/>
      <c r="G118" s="24" t="s">
        <v>2</v>
      </c>
      <c r="H118" s="24" t="s">
        <v>2</v>
      </c>
      <c r="I118" s="31"/>
      <c r="J118" s="31"/>
      <c r="K118" s="35"/>
    </row>
    <row r="119" spans="3:11" x14ac:dyDescent="0.35">
      <c r="C119" s="57"/>
      <c r="D119" s="54"/>
      <c r="E119" s="6"/>
      <c r="F119" s="19"/>
      <c r="G119" s="24"/>
      <c r="H119" s="24"/>
      <c r="I119" s="31"/>
      <c r="J119" s="31"/>
      <c r="K119" s="35"/>
    </row>
    <row r="120" spans="3:11" x14ac:dyDescent="0.35">
      <c r="C120" s="58" t="s">
        <v>7</v>
      </c>
      <c r="D120" s="54"/>
      <c r="E120" s="6"/>
      <c r="F120" s="19"/>
      <c r="G120" s="24" t="s">
        <v>2</v>
      </c>
      <c r="H120" s="24" t="s">
        <v>2</v>
      </c>
      <c r="I120" s="31"/>
      <c r="J120" s="31"/>
      <c r="K120" s="35"/>
    </row>
    <row r="121" spans="3:11" x14ac:dyDescent="0.35">
      <c r="C121" s="57"/>
      <c r="D121" s="54"/>
      <c r="E121" s="6"/>
      <c r="F121" s="19"/>
      <c r="G121" s="24"/>
      <c r="H121" s="24"/>
      <c r="I121" s="31"/>
      <c r="J121" s="31"/>
      <c r="K121" s="35"/>
    </row>
    <row r="122" spans="3:11" x14ac:dyDescent="0.35">
      <c r="C122" s="58" t="s">
        <v>8</v>
      </c>
      <c r="D122" s="54"/>
      <c r="E122" s="6"/>
      <c r="F122" s="19"/>
      <c r="G122" s="24" t="s">
        <v>2</v>
      </c>
      <c r="H122" s="24" t="s">
        <v>2</v>
      </c>
      <c r="I122" s="31"/>
      <c r="J122" s="31"/>
      <c r="K122" s="35"/>
    </row>
    <row r="123" spans="3:11" x14ac:dyDescent="0.35">
      <c r="C123" s="57"/>
      <c r="D123" s="54"/>
      <c r="E123" s="6"/>
      <c r="F123" s="19"/>
      <c r="G123" s="24"/>
      <c r="H123" s="24"/>
      <c r="I123" s="31"/>
      <c r="J123" s="31"/>
      <c r="K123" s="35"/>
    </row>
    <row r="124" spans="3:11" x14ac:dyDescent="0.35">
      <c r="C124" s="58" t="s">
        <v>9</v>
      </c>
      <c r="D124" s="54"/>
      <c r="E124" s="6"/>
      <c r="F124" s="19"/>
      <c r="G124" s="24" t="s">
        <v>2</v>
      </c>
      <c r="H124" s="24" t="s">
        <v>2</v>
      </c>
      <c r="I124" s="31"/>
      <c r="J124" s="31"/>
      <c r="K124" s="35"/>
    </row>
    <row r="125" spans="3:11" x14ac:dyDescent="0.35">
      <c r="C125" s="57"/>
      <c r="D125" s="54"/>
      <c r="E125" s="6"/>
      <c r="F125" s="19"/>
      <c r="G125" s="24"/>
      <c r="H125" s="24"/>
      <c r="I125" s="31"/>
      <c r="J125" s="31"/>
      <c r="K125" s="35"/>
    </row>
    <row r="126" spans="3:11" x14ac:dyDescent="0.35">
      <c r="C126" s="58" t="s">
        <v>10</v>
      </c>
      <c r="D126" s="54"/>
      <c r="E126" s="6"/>
      <c r="F126" s="19"/>
      <c r="G126" s="24" t="s">
        <v>2</v>
      </c>
      <c r="H126" s="24" t="s">
        <v>2</v>
      </c>
      <c r="I126" s="31"/>
      <c r="J126" s="31"/>
      <c r="K126" s="35"/>
    </row>
    <row r="127" spans="3:11" x14ac:dyDescent="0.35">
      <c r="C127" s="57"/>
      <c r="D127" s="54"/>
      <c r="E127" s="6"/>
      <c r="F127" s="19"/>
      <c r="G127" s="24"/>
      <c r="H127" s="24"/>
      <c r="I127" s="31"/>
      <c r="J127" s="31"/>
      <c r="K127" s="35"/>
    </row>
    <row r="128" spans="3:11" x14ac:dyDescent="0.35">
      <c r="C128" s="58" t="s">
        <v>11</v>
      </c>
      <c r="D128" s="54"/>
      <c r="E128" s="6"/>
      <c r="F128" s="19"/>
      <c r="G128" s="24"/>
      <c r="H128" s="24"/>
      <c r="I128" s="31"/>
      <c r="J128" s="31"/>
      <c r="K128" s="35"/>
    </row>
    <row r="129" spans="1:11" x14ac:dyDescent="0.35">
      <c r="C129" s="57"/>
      <c r="D129" s="54"/>
      <c r="E129" s="6"/>
      <c r="F129" s="19"/>
      <c r="G129" s="24"/>
      <c r="H129" s="24"/>
      <c r="I129" s="31"/>
      <c r="J129" s="31"/>
      <c r="K129" s="35"/>
    </row>
    <row r="130" spans="1:11" x14ac:dyDescent="0.35">
      <c r="C130" s="58" t="s">
        <v>13</v>
      </c>
      <c r="D130" s="54"/>
      <c r="E130" s="6"/>
      <c r="F130" s="19"/>
      <c r="G130" s="24" t="s">
        <v>2</v>
      </c>
      <c r="H130" s="24" t="s">
        <v>2</v>
      </c>
      <c r="I130" s="31"/>
      <c r="J130" s="31"/>
      <c r="K130" s="35"/>
    </row>
    <row r="131" spans="1:11" x14ac:dyDescent="0.35">
      <c r="C131" s="57"/>
      <c r="D131" s="54"/>
      <c r="E131" s="6"/>
      <c r="F131" s="19"/>
      <c r="G131" s="24"/>
      <c r="H131" s="24"/>
      <c r="I131" s="31"/>
      <c r="J131" s="31"/>
      <c r="K131" s="35"/>
    </row>
    <row r="132" spans="1:11" x14ac:dyDescent="0.35">
      <c r="C132" s="58" t="s">
        <v>14</v>
      </c>
      <c r="D132" s="54"/>
      <c r="E132" s="6"/>
      <c r="F132" s="19"/>
      <c r="G132" s="24" t="s">
        <v>2</v>
      </c>
      <c r="H132" s="24" t="s">
        <v>2</v>
      </c>
      <c r="I132" s="31"/>
      <c r="J132" s="31"/>
      <c r="K132" s="35"/>
    </row>
    <row r="133" spans="1:11" x14ac:dyDescent="0.35">
      <c r="C133" s="57"/>
      <c r="D133" s="54"/>
      <c r="E133" s="6"/>
      <c r="F133" s="19"/>
      <c r="G133" s="24"/>
      <c r="H133" s="24"/>
      <c r="I133" s="31"/>
      <c r="J133" s="31"/>
      <c r="K133" s="35"/>
    </row>
    <row r="134" spans="1:11" x14ac:dyDescent="0.35">
      <c r="C134" s="58" t="s">
        <v>15</v>
      </c>
      <c r="D134" s="54"/>
      <c r="E134" s="6"/>
      <c r="F134" s="19"/>
      <c r="G134" s="24" t="s">
        <v>2</v>
      </c>
      <c r="H134" s="24" t="s">
        <v>2</v>
      </c>
      <c r="I134" s="31"/>
      <c r="J134" s="31"/>
      <c r="K134" s="35"/>
    </row>
    <row r="135" spans="1:11" x14ac:dyDescent="0.35">
      <c r="C135" s="57"/>
      <c r="D135" s="54"/>
      <c r="E135" s="6"/>
      <c r="F135" s="19"/>
      <c r="G135" s="24"/>
      <c r="H135" s="24"/>
      <c r="I135" s="31"/>
      <c r="J135" s="31"/>
      <c r="K135" s="35"/>
    </row>
    <row r="136" spans="1:11" x14ac:dyDescent="0.35">
      <c r="C136" s="58" t="s">
        <v>16</v>
      </c>
      <c r="D136" s="54"/>
      <c r="E136" s="6"/>
      <c r="F136" s="19"/>
      <c r="G136" s="24" t="s">
        <v>2</v>
      </c>
      <c r="H136" s="24" t="s">
        <v>2</v>
      </c>
      <c r="I136" s="31"/>
      <c r="J136" s="31"/>
      <c r="K136" s="35"/>
    </row>
    <row r="137" spans="1:11" x14ac:dyDescent="0.35">
      <c r="C137" s="57"/>
      <c r="D137" s="54"/>
      <c r="E137" s="6"/>
      <c r="F137" s="19"/>
      <c r="G137" s="24"/>
      <c r="H137" s="24"/>
      <c r="I137" s="31"/>
      <c r="J137" s="31"/>
      <c r="K137" s="35"/>
    </row>
    <row r="138" spans="1:11" x14ac:dyDescent="0.35">
      <c r="C138" s="58" t="s">
        <v>17</v>
      </c>
      <c r="D138" s="54"/>
      <c r="E138" s="6"/>
      <c r="F138" s="19"/>
      <c r="G138" s="24" t="s">
        <v>2</v>
      </c>
      <c r="H138" s="24" t="s">
        <v>2</v>
      </c>
      <c r="I138" s="31"/>
      <c r="J138" s="31"/>
      <c r="K138" s="35"/>
    </row>
    <row r="139" spans="1:11" x14ac:dyDescent="0.35">
      <c r="C139" s="57"/>
      <c r="D139" s="54"/>
      <c r="E139" s="6"/>
      <c r="F139" s="19"/>
      <c r="G139" s="24"/>
      <c r="H139" s="24"/>
      <c r="I139" s="31"/>
      <c r="J139" s="31"/>
      <c r="K139" s="35"/>
    </row>
    <row r="140" spans="1:11" x14ac:dyDescent="0.35">
      <c r="A140" s="10"/>
      <c r="B140" s="28"/>
      <c r="C140" s="58" t="s">
        <v>18</v>
      </c>
      <c r="D140" s="54"/>
      <c r="E140" s="6"/>
      <c r="F140" s="19"/>
      <c r="G140" s="24"/>
      <c r="H140" s="24"/>
      <c r="I140" s="31"/>
      <c r="J140" s="31"/>
      <c r="K140" s="35"/>
    </row>
    <row r="141" spans="1:11" x14ac:dyDescent="0.35">
      <c r="A141" s="28"/>
      <c r="B141" s="28"/>
      <c r="C141" s="58" t="s">
        <v>19</v>
      </c>
      <c r="D141" s="54"/>
      <c r="E141" s="6"/>
      <c r="F141" s="19"/>
      <c r="G141" s="24" t="s">
        <v>2</v>
      </c>
      <c r="H141" s="24" t="s">
        <v>2</v>
      </c>
      <c r="I141" s="31"/>
      <c r="J141" s="31"/>
      <c r="K141" s="35"/>
    </row>
    <row r="142" spans="1:11" x14ac:dyDescent="0.35">
      <c r="A142" s="28"/>
      <c r="B142" s="28"/>
      <c r="C142" s="58"/>
      <c r="D142" s="54"/>
      <c r="E142" s="6"/>
      <c r="F142" s="19"/>
      <c r="G142" s="24"/>
      <c r="H142" s="24"/>
      <c r="I142" s="31"/>
      <c r="J142" s="31"/>
      <c r="K142" s="35"/>
    </row>
    <row r="143" spans="1:11" x14ac:dyDescent="0.35">
      <c r="A143" s="28"/>
      <c r="B143" s="28"/>
      <c r="C143" s="58" t="s">
        <v>20</v>
      </c>
      <c r="D143" s="54"/>
      <c r="E143" s="6"/>
      <c r="F143" s="19"/>
      <c r="G143" s="24" t="s">
        <v>2</v>
      </c>
      <c r="H143" s="24" t="s">
        <v>2</v>
      </c>
      <c r="I143" s="31"/>
      <c r="J143" s="31"/>
      <c r="K143" s="35"/>
    </row>
    <row r="144" spans="1:11" x14ac:dyDescent="0.35">
      <c r="A144" s="28"/>
      <c r="B144" s="28"/>
      <c r="C144" s="58"/>
      <c r="D144" s="54"/>
      <c r="E144" s="6"/>
      <c r="F144" s="19"/>
      <c r="G144" s="24"/>
      <c r="H144" s="24"/>
      <c r="I144" s="31"/>
      <c r="J144" s="31"/>
      <c r="K144" s="35"/>
    </row>
    <row r="145" spans="1:54" x14ac:dyDescent="0.35">
      <c r="A145" s="28"/>
      <c r="B145" s="28"/>
      <c r="C145" s="58" t="s">
        <v>21</v>
      </c>
      <c r="D145" s="54"/>
      <c r="E145" s="6"/>
      <c r="F145" s="19"/>
      <c r="G145" s="24" t="s">
        <v>2</v>
      </c>
      <c r="H145" s="24" t="s">
        <v>2</v>
      </c>
      <c r="I145" s="31"/>
      <c r="J145" s="31"/>
      <c r="K145" s="35"/>
    </row>
    <row r="146" spans="1:54" x14ac:dyDescent="0.35">
      <c r="A146" s="28"/>
      <c r="B146" s="28"/>
      <c r="C146" s="58"/>
      <c r="D146" s="54"/>
      <c r="E146" s="6"/>
      <c r="F146" s="19"/>
      <c r="G146" s="24"/>
      <c r="H146" s="24"/>
      <c r="I146" s="31"/>
      <c r="J146" s="31"/>
      <c r="K146" s="35"/>
    </row>
    <row r="147" spans="1:54" x14ac:dyDescent="0.35">
      <c r="A147" s="28"/>
      <c r="B147" s="28"/>
      <c r="C147" s="58" t="s">
        <v>22</v>
      </c>
      <c r="D147" s="54"/>
      <c r="E147" s="6"/>
      <c r="F147" s="19"/>
      <c r="G147" s="24" t="s">
        <v>2</v>
      </c>
      <c r="H147" s="24" t="s">
        <v>2</v>
      </c>
      <c r="I147" s="31"/>
      <c r="J147" s="31"/>
      <c r="K147" s="35"/>
    </row>
    <row r="148" spans="1:54" x14ac:dyDescent="0.35">
      <c r="A148" s="28"/>
      <c r="B148" s="28"/>
      <c r="C148" s="58"/>
      <c r="D148" s="54"/>
      <c r="E148" s="6"/>
      <c r="F148" s="19"/>
      <c r="G148" s="24"/>
      <c r="H148" s="24"/>
      <c r="I148" s="31"/>
      <c r="J148" s="31"/>
      <c r="K148" s="35"/>
    </row>
    <row r="149" spans="1:54" x14ac:dyDescent="0.35">
      <c r="A149" s="28"/>
      <c r="B149" s="28"/>
      <c r="C149" s="58" t="s">
        <v>23</v>
      </c>
      <c r="D149" s="54"/>
      <c r="E149" s="6"/>
      <c r="F149" s="19"/>
      <c r="G149" s="24" t="s">
        <v>2</v>
      </c>
      <c r="H149" s="24" t="s">
        <v>2</v>
      </c>
      <c r="I149" s="31"/>
      <c r="J149" s="31"/>
      <c r="K149" s="35"/>
    </row>
    <row r="150" spans="1:54" x14ac:dyDescent="0.35">
      <c r="A150" s="28"/>
      <c r="B150" s="28"/>
      <c r="C150" s="58"/>
      <c r="D150" s="54"/>
      <c r="E150" s="6"/>
      <c r="F150" s="19"/>
      <c r="G150" s="24"/>
      <c r="H150" s="24"/>
      <c r="I150" s="31"/>
      <c r="J150" s="31"/>
      <c r="K150" s="35"/>
    </row>
    <row r="151" spans="1:54" x14ac:dyDescent="0.35">
      <c r="C151" s="59" t="s">
        <v>24</v>
      </c>
      <c r="D151" s="54"/>
      <c r="E151" s="6"/>
      <c r="F151" s="19"/>
      <c r="G151" s="24"/>
      <c r="H151" s="24"/>
      <c r="I151" s="31"/>
      <c r="J151" s="31"/>
      <c r="K151" s="35"/>
    </row>
    <row r="152" spans="1:54" x14ac:dyDescent="0.35">
      <c r="B152" s="8" t="s">
        <v>190</v>
      </c>
      <c r="C152" s="57" t="s">
        <v>191</v>
      </c>
      <c r="D152" s="54"/>
      <c r="E152" s="6"/>
      <c r="F152" s="19"/>
      <c r="G152" s="24">
        <v>0.16</v>
      </c>
      <c r="H152" s="24">
        <v>0.02</v>
      </c>
      <c r="I152" s="31"/>
      <c r="J152" s="31"/>
      <c r="K152" s="35"/>
    </row>
    <row r="153" spans="1:54" x14ac:dyDescent="0.35">
      <c r="C153" s="58" t="s">
        <v>175</v>
      </c>
      <c r="D153" s="54"/>
      <c r="E153" s="6"/>
      <c r="F153" s="19"/>
      <c r="G153" s="25">
        <v>0.16</v>
      </c>
      <c r="H153" s="25">
        <v>0.02</v>
      </c>
      <c r="I153" s="31"/>
      <c r="J153" s="31"/>
      <c r="K153" s="35"/>
    </row>
    <row r="154" spans="1:54" x14ac:dyDescent="0.35">
      <c r="C154" s="57"/>
      <c r="D154" s="54"/>
      <c r="E154" s="6"/>
      <c r="F154" s="19"/>
      <c r="G154" s="24"/>
      <c r="H154" s="24"/>
      <c r="I154" s="31"/>
      <c r="J154" s="31"/>
      <c r="K154" s="35"/>
    </row>
    <row r="155" spans="1:54" x14ac:dyDescent="0.35">
      <c r="A155" s="10"/>
      <c r="B155" s="28"/>
      <c r="C155" s="58" t="s">
        <v>25</v>
      </c>
      <c r="D155" s="54"/>
      <c r="E155" s="6"/>
      <c r="F155" s="19"/>
      <c r="G155" s="24"/>
      <c r="H155" s="24"/>
      <c r="I155" s="31"/>
      <c r="J155" s="31"/>
      <c r="K155" s="35"/>
    </row>
    <row r="156" spans="1:54" s="2" customFormat="1" ht="13.5" x14ac:dyDescent="0.35">
      <c r="A156" s="28"/>
      <c r="B156" s="28"/>
      <c r="C156" s="57" t="s">
        <v>5122</v>
      </c>
      <c r="D156" s="54"/>
      <c r="E156" s="6"/>
      <c r="F156" s="19"/>
      <c r="G156" s="24" t="s">
        <v>2</v>
      </c>
      <c r="H156" s="24" t="s">
        <v>2</v>
      </c>
      <c r="I156" s="31"/>
      <c r="J156" s="31"/>
      <c r="K156" s="35"/>
      <c r="L156" s="3"/>
      <c r="AI156" s="3"/>
      <c r="AV156" s="3"/>
      <c r="AX156" s="3"/>
      <c r="BB156" s="3"/>
    </row>
    <row r="157" spans="1:54" x14ac:dyDescent="0.35">
      <c r="B157" s="8"/>
      <c r="C157" s="57" t="s">
        <v>192</v>
      </c>
      <c r="D157" s="54"/>
      <c r="E157" s="6"/>
      <c r="F157" s="19"/>
      <c r="G157" s="24">
        <v>-0.12</v>
      </c>
      <c r="H157" s="24">
        <v>-0.02</v>
      </c>
      <c r="I157" s="31"/>
      <c r="J157" s="31"/>
      <c r="K157" s="35"/>
    </row>
    <row r="158" spans="1:54" x14ac:dyDescent="0.35">
      <c r="C158" s="58" t="s">
        <v>175</v>
      </c>
      <c r="D158" s="54"/>
      <c r="E158" s="6"/>
      <c r="F158" s="19"/>
      <c r="G158" s="25">
        <v>-0.12</v>
      </c>
      <c r="H158" s="25">
        <v>-0.02</v>
      </c>
      <c r="I158" s="31"/>
      <c r="J158" s="31"/>
      <c r="K158" s="35"/>
    </row>
    <row r="159" spans="1:54" x14ac:dyDescent="0.35">
      <c r="C159" s="57"/>
      <c r="D159" s="54"/>
      <c r="E159" s="6"/>
      <c r="F159" s="19"/>
      <c r="G159" s="24"/>
      <c r="H159" s="24"/>
      <c r="I159" s="31"/>
      <c r="J159" s="31"/>
      <c r="K159" s="35"/>
    </row>
    <row r="160" spans="1:54" x14ac:dyDescent="0.35">
      <c r="C160" s="60" t="s">
        <v>193</v>
      </c>
      <c r="D160" s="55"/>
      <c r="E160" s="5"/>
      <c r="F160" s="20"/>
      <c r="G160" s="26">
        <v>901.47</v>
      </c>
      <c r="H160" s="26">
        <v>100</v>
      </c>
      <c r="I160" s="32"/>
      <c r="J160" s="32"/>
      <c r="K160" s="36"/>
    </row>
    <row r="163" spans="3:11" x14ac:dyDescent="0.35">
      <c r="C163" s="1" t="s">
        <v>194</v>
      </c>
    </row>
    <row r="164" spans="3:11" x14ac:dyDescent="0.35">
      <c r="C164" s="37" t="s">
        <v>195</v>
      </c>
      <c r="D164" s="37"/>
      <c r="E164" s="37"/>
      <c r="F164" s="37"/>
      <c r="G164" s="37"/>
      <c r="H164" s="37"/>
      <c r="I164" s="37"/>
      <c r="J164" s="37"/>
      <c r="K164" s="37"/>
    </row>
    <row r="165" spans="3:11" x14ac:dyDescent="0.35">
      <c r="C165" s="2" t="s">
        <v>196</v>
      </c>
    </row>
    <row r="166" spans="3:11" x14ac:dyDescent="0.35">
      <c r="C166" s="2" t="s">
        <v>197</v>
      </c>
    </row>
    <row r="167" spans="3:11" ht="30" customHeight="1" x14ac:dyDescent="0.35">
      <c r="C167" s="81" t="s">
        <v>198</v>
      </c>
      <c r="D167" s="82"/>
      <c r="E167" s="82"/>
      <c r="F167" s="82"/>
      <c r="G167" s="82"/>
      <c r="H167" s="82"/>
      <c r="I167" s="82"/>
      <c r="J167" s="82"/>
      <c r="K167" s="82"/>
    </row>
    <row r="168" spans="3:11" x14ac:dyDescent="0.35">
      <c r="C168" s="2" t="s">
        <v>199</v>
      </c>
    </row>
    <row r="170" spans="3:11" x14ac:dyDescent="0.35">
      <c r="C170" s="78" t="s">
        <v>5235</v>
      </c>
      <c r="E170" s="78" t="s">
        <v>5236</v>
      </c>
      <c r="F170" s="79"/>
    </row>
    <row r="171" spans="3:11" x14ac:dyDescent="0.35">
      <c r="E171" s="2" t="s">
        <v>5260</v>
      </c>
    </row>
  </sheetData>
  <mergeCells count="1">
    <mergeCell ref="C167:K167"/>
  </mergeCells>
  <hyperlinks>
    <hyperlink ref="J2" location="'Index'!A1" display="'Index'!A1" xr:uid="{E33222A4-4336-4AB3-ABD8-4328884A1F26}"/>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4E3A3-4290-4A05-A654-1D3834B62D9D}">
  <sheetPr codeName="Sheet142"/>
  <dimension ref="A1:IV277"/>
  <sheetViews>
    <sheetView showGridLines="0" zoomScale="90" zoomScaleNormal="90" workbookViewId="0">
      <pane ySplit="6" topLeftCell="A273"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2909</v>
      </c>
      <c r="J2" s="38" t="s">
        <v>4846</v>
      </c>
    </row>
    <row r="3" spans="1:54" ht="16" x14ac:dyDescent="0.4">
      <c r="C3" s="1" t="s">
        <v>28</v>
      </c>
      <c r="D3" s="21" t="s">
        <v>2910</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2828200</v>
      </c>
      <c r="G10" s="24">
        <v>51705.15</v>
      </c>
      <c r="H10" s="24">
        <v>9.1199999999999992</v>
      </c>
      <c r="I10" s="31"/>
      <c r="J10" s="31"/>
      <c r="K10" s="35"/>
    </row>
    <row r="11" spans="1:54" x14ac:dyDescent="0.35">
      <c r="B11" s="8" t="s">
        <v>75</v>
      </c>
      <c r="C11" s="57" t="s">
        <v>76</v>
      </c>
      <c r="D11" s="54" t="s">
        <v>77</v>
      </c>
      <c r="E11" s="6" t="s">
        <v>78</v>
      </c>
      <c r="F11" s="19">
        <v>2451662</v>
      </c>
      <c r="G11" s="24">
        <v>31261.14</v>
      </c>
      <c r="H11" s="24">
        <v>5.51</v>
      </c>
      <c r="I11" s="31"/>
      <c r="J11" s="31"/>
      <c r="K11" s="35"/>
    </row>
    <row r="12" spans="1:54" x14ac:dyDescent="0.35">
      <c r="B12" s="8" t="s">
        <v>58</v>
      </c>
      <c r="C12" s="57" t="s">
        <v>59</v>
      </c>
      <c r="D12" s="54" t="s">
        <v>60</v>
      </c>
      <c r="E12" s="6" t="s">
        <v>43</v>
      </c>
      <c r="F12" s="19">
        <v>1085200</v>
      </c>
      <c r="G12" s="24">
        <v>23561.86</v>
      </c>
      <c r="H12" s="24">
        <v>4.16</v>
      </c>
      <c r="I12" s="31"/>
      <c r="J12" s="31"/>
      <c r="K12" s="35"/>
    </row>
    <row r="13" spans="1:54" x14ac:dyDescent="0.35">
      <c r="B13" s="8" t="s">
        <v>44</v>
      </c>
      <c r="C13" s="57" t="s">
        <v>45</v>
      </c>
      <c r="D13" s="54" t="s">
        <v>46</v>
      </c>
      <c r="E13" s="6" t="s">
        <v>43</v>
      </c>
      <c r="F13" s="19">
        <v>1267300</v>
      </c>
      <c r="G13" s="24">
        <v>17087.64</v>
      </c>
      <c r="H13" s="24">
        <v>3.01</v>
      </c>
      <c r="I13" s="31"/>
      <c r="J13" s="31"/>
      <c r="K13" s="35"/>
    </row>
    <row r="14" spans="1:54" x14ac:dyDescent="0.35">
      <c r="B14" s="8" t="s">
        <v>55</v>
      </c>
      <c r="C14" s="57" t="s">
        <v>56</v>
      </c>
      <c r="D14" s="54" t="s">
        <v>57</v>
      </c>
      <c r="E14" s="6" t="s">
        <v>43</v>
      </c>
      <c r="F14" s="19">
        <v>1278125</v>
      </c>
      <c r="G14" s="24">
        <v>14084.94</v>
      </c>
      <c r="H14" s="24">
        <v>2.48</v>
      </c>
      <c r="I14" s="31"/>
      <c r="J14" s="31"/>
      <c r="K14" s="35"/>
    </row>
    <row r="15" spans="1:54" x14ac:dyDescent="0.35">
      <c r="B15" s="8" t="s">
        <v>51</v>
      </c>
      <c r="C15" s="57" t="s">
        <v>52</v>
      </c>
      <c r="D15" s="54" t="s">
        <v>53</v>
      </c>
      <c r="E15" s="6" t="s">
        <v>54</v>
      </c>
      <c r="F15" s="19">
        <v>379800</v>
      </c>
      <c r="G15" s="24">
        <v>13263.76</v>
      </c>
      <c r="H15" s="24">
        <v>2.34</v>
      </c>
      <c r="I15" s="31"/>
      <c r="J15" s="31"/>
      <c r="K15" s="35"/>
    </row>
    <row r="16" spans="1:54" x14ac:dyDescent="0.35">
      <c r="B16" s="8" t="s">
        <v>72</v>
      </c>
      <c r="C16" s="57" t="s">
        <v>73</v>
      </c>
      <c r="D16" s="54" t="s">
        <v>74</v>
      </c>
      <c r="E16" s="6" t="s">
        <v>43</v>
      </c>
      <c r="F16" s="19">
        <v>1617500</v>
      </c>
      <c r="G16" s="24">
        <v>12479.01</v>
      </c>
      <c r="H16" s="24">
        <v>2.2000000000000002</v>
      </c>
      <c r="I16" s="31"/>
      <c r="J16" s="31"/>
      <c r="K16" s="35"/>
    </row>
    <row r="17" spans="2:11" x14ac:dyDescent="0.35">
      <c r="B17" s="8" t="s">
        <v>206</v>
      </c>
      <c r="C17" s="57" t="s">
        <v>207</v>
      </c>
      <c r="D17" s="54" t="s">
        <v>208</v>
      </c>
      <c r="E17" s="6" t="s">
        <v>67</v>
      </c>
      <c r="F17" s="19">
        <v>30000</v>
      </c>
      <c r="G17" s="24">
        <v>9150.89</v>
      </c>
      <c r="H17" s="24">
        <v>1.61</v>
      </c>
      <c r="I17" s="31"/>
      <c r="J17" s="31"/>
      <c r="K17" s="35"/>
    </row>
    <row r="18" spans="2:11" x14ac:dyDescent="0.35">
      <c r="B18" s="8" t="s">
        <v>249</v>
      </c>
      <c r="C18" s="57" t="s">
        <v>250</v>
      </c>
      <c r="D18" s="54" t="s">
        <v>251</v>
      </c>
      <c r="E18" s="6" t="s">
        <v>252</v>
      </c>
      <c r="F18" s="19">
        <v>2101200</v>
      </c>
      <c r="G18" s="24">
        <v>7024.31</v>
      </c>
      <c r="H18" s="24">
        <v>1.24</v>
      </c>
      <c r="I18" s="31"/>
      <c r="J18" s="31"/>
      <c r="K18" s="35"/>
    </row>
    <row r="19" spans="2:11" x14ac:dyDescent="0.35">
      <c r="B19" s="8" t="s">
        <v>375</v>
      </c>
      <c r="C19" s="57" t="s">
        <v>376</v>
      </c>
      <c r="D19" s="54" t="s">
        <v>377</v>
      </c>
      <c r="E19" s="6" t="s">
        <v>71</v>
      </c>
      <c r="F19" s="19">
        <v>251650</v>
      </c>
      <c r="G19" s="24">
        <v>6708.49</v>
      </c>
      <c r="H19" s="24">
        <v>1.18</v>
      </c>
      <c r="I19" s="31"/>
      <c r="J19" s="31"/>
      <c r="K19" s="35"/>
    </row>
    <row r="20" spans="2:11" x14ac:dyDescent="0.35">
      <c r="B20" s="8" t="s">
        <v>527</v>
      </c>
      <c r="C20" s="57" t="s">
        <v>528</v>
      </c>
      <c r="D20" s="54" t="s">
        <v>529</v>
      </c>
      <c r="E20" s="6" t="s">
        <v>82</v>
      </c>
      <c r="F20" s="19">
        <v>70000</v>
      </c>
      <c r="G20" s="24">
        <v>6261.92</v>
      </c>
      <c r="H20" s="24">
        <v>1.1000000000000001</v>
      </c>
      <c r="I20" s="31"/>
      <c r="J20" s="31"/>
      <c r="K20" s="35"/>
    </row>
    <row r="21" spans="2:11" x14ac:dyDescent="0.35">
      <c r="B21" s="8" t="s">
        <v>132</v>
      </c>
      <c r="C21" s="57" t="s">
        <v>133</v>
      </c>
      <c r="D21" s="54" t="s">
        <v>134</v>
      </c>
      <c r="E21" s="6" t="s">
        <v>135</v>
      </c>
      <c r="F21" s="19">
        <v>912500</v>
      </c>
      <c r="G21" s="24">
        <v>6062.19</v>
      </c>
      <c r="H21" s="24">
        <v>1.07</v>
      </c>
      <c r="I21" s="31"/>
      <c r="J21" s="31"/>
      <c r="K21" s="35"/>
    </row>
    <row r="22" spans="2:11" x14ac:dyDescent="0.35">
      <c r="B22" s="8" t="s">
        <v>990</v>
      </c>
      <c r="C22" s="57" t="s">
        <v>991</v>
      </c>
      <c r="D22" s="54" t="s">
        <v>992</v>
      </c>
      <c r="E22" s="6" t="s">
        <v>71</v>
      </c>
      <c r="F22" s="19">
        <v>76475</v>
      </c>
      <c r="G22" s="24">
        <v>6025.35</v>
      </c>
      <c r="H22" s="24">
        <v>1.06</v>
      </c>
      <c r="I22" s="31"/>
      <c r="J22" s="31"/>
      <c r="K22" s="35"/>
    </row>
    <row r="23" spans="2:11" x14ac:dyDescent="0.35">
      <c r="B23" s="8" t="s">
        <v>219</v>
      </c>
      <c r="C23" s="57" t="s">
        <v>220</v>
      </c>
      <c r="D23" s="54" t="s">
        <v>221</v>
      </c>
      <c r="E23" s="6" t="s">
        <v>160</v>
      </c>
      <c r="F23" s="19">
        <v>1200000</v>
      </c>
      <c r="G23" s="24">
        <v>6002.4</v>
      </c>
      <c r="H23" s="24">
        <v>1.06</v>
      </c>
      <c r="I23" s="31"/>
      <c r="J23" s="31"/>
      <c r="K23" s="35"/>
    </row>
    <row r="24" spans="2:11" x14ac:dyDescent="0.35">
      <c r="B24" s="8" t="s">
        <v>946</v>
      </c>
      <c r="C24" s="57" t="s">
        <v>947</v>
      </c>
      <c r="D24" s="54" t="s">
        <v>948</v>
      </c>
      <c r="E24" s="6" t="s">
        <v>152</v>
      </c>
      <c r="F24" s="19">
        <v>1200000</v>
      </c>
      <c r="G24" s="24">
        <v>5802</v>
      </c>
      <c r="H24" s="24">
        <v>1.02</v>
      </c>
      <c r="I24" s="31"/>
      <c r="J24" s="31"/>
      <c r="K24" s="35"/>
    </row>
    <row r="25" spans="2:11" x14ac:dyDescent="0.35">
      <c r="B25" s="8" t="s">
        <v>390</v>
      </c>
      <c r="C25" s="57" t="s">
        <v>391</v>
      </c>
      <c r="D25" s="54" t="s">
        <v>392</v>
      </c>
      <c r="E25" s="6" t="s">
        <v>71</v>
      </c>
      <c r="F25" s="19">
        <v>854150</v>
      </c>
      <c r="G25" s="24">
        <v>5760.81</v>
      </c>
      <c r="H25" s="24">
        <v>1.02</v>
      </c>
      <c r="I25" s="31"/>
      <c r="J25" s="31"/>
      <c r="K25" s="35"/>
    </row>
    <row r="26" spans="2:11" x14ac:dyDescent="0.35">
      <c r="B26" s="8" t="s">
        <v>1012</v>
      </c>
      <c r="C26" s="57" t="s">
        <v>1013</v>
      </c>
      <c r="D26" s="54" t="s">
        <v>1014</v>
      </c>
      <c r="E26" s="6" t="s">
        <v>215</v>
      </c>
      <c r="F26" s="19">
        <v>3100000</v>
      </c>
      <c r="G26" s="24">
        <v>5448.87</v>
      </c>
      <c r="H26" s="24">
        <v>0.96</v>
      </c>
      <c r="I26" s="31"/>
      <c r="J26" s="31"/>
      <c r="K26" s="35"/>
    </row>
    <row r="27" spans="2:11" x14ac:dyDescent="0.35">
      <c r="B27" s="8" t="s">
        <v>313</v>
      </c>
      <c r="C27" s="57" t="s">
        <v>314</v>
      </c>
      <c r="D27" s="54" t="s">
        <v>315</v>
      </c>
      <c r="E27" s="6" t="s">
        <v>111</v>
      </c>
      <c r="F27" s="19">
        <v>326158</v>
      </c>
      <c r="G27" s="24">
        <v>5078.4399999999996</v>
      </c>
      <c r="H27" s="24">
        <v>0.9</v>
      </c>
      <c r="I27" s="31"/>
      <c r="J27" s="31"/>
      <c r="K27" s="35"/>
    </row>
    <row r="28" spans="2:11" x14ac:dyDescent="0.35">
      <c r="B28" s="8" t="s">
        <v>246</v>
      </c>
      <c r="C28" s="57" t="s">
        <v>247</v>
      </c>
      <c r="D28" s="54" t="s">
        <v>248</v>
      </c>
      <c r="E28" s="6" t="s">
        <v>145</v>
      </c>
      <c r="F28" s="19">
        <v>38858</v>
      </c>
      <c r="G28" s="24">
        <v>5049.03</v>
      </c>
      <c r="H28" s="24">
        <v>0.89</v>
      </c>
      <c r="I28" s="31"/>
      <c r="J28" s="31"/>
      <c r="K28" s="35"/>
    </row>
    <row r="29" spans="2:11" x14ac:dyDescent="0.35">
      <c r="B29" s="8" t="s">
        <v>253</v>
      </c>
      <c r="C29" s="57" t="s">
        <v>254</v>
      </c>
      <c r="D29" s="54" t="s">
        <v>255</v>
      </c>
      <c r="E29" s="6" t="s">
        <v>104</v>
      </c>
      <c r="F29" s="19">
        <v>2842500</v>
      </c>
      <c r="G29" s="24">
        <v>4989.4399999999996</v>
      </c>
      <c r="H29" s="24">
        <v>0.88</v>
      </c>
      <c r="I29" s="31"/>
      <c r="J29" s="31"/>
      <c r="K29" s="35"/>
    </row>
    <row r="30" spans="2:11" x14ac:dyDescent="0.35">
      <c r="B30" s="8" t="s">
        <v>1144</v>
      </c>
      <c r="C30" s="57" t="s">
        <v>1145</v>
      </c>
      <c r="D30" s="54" t="s">
        <v>1146</v>
      </c>
      <c r="E30" s="6" t="s">
        <v>135</v>
      </c>
      <c r="F30" s="19">
        <v>759151</v>
      </c>
      <c r="G30" s="24">
        <v>4963.33</v>
      </c>
      <c r="H30" s="24">
        <v>0.88</v>
      </c>
      <c r="I30" s="31"/>
      <c r="J30" s="31"/>
      <c r="K30" s="35"/>
    </row>
    <row r="31" spans="2:11" x14ac:dyDescent="0.35">
      <c r="B31" s="8" t="s">
        <v>821</v>
      </c>
      <c r="C31" s="57" t="s">
        <v>822</v>
      </c>
      <c r="D31" s="54" t="s">
        <v>823</v>
      </c>
      <c r="E31" s="6" t="s">
        <v>135</v>
      </c>
      <c r="F31" s="19">
        <v>1398906</v>
      </c>
      <c r="G31" s="24">
        <v>4945.13</v>
      </c>
      <c r="H31" s="24">
        <v>0.87</v>
      </c>
      <c r="I31" s="31"/>
      <c r="J31" s="31"/>
      <c r="K31" s="35"/>
    </row>
    <row r="32" spans="2:11" x14ac:dyDescent="0.35">
      <c r="B32" s="8" t="s">
        <v>101</v>
      </c>
      <c r="C32" s="57" t="s">
        <v>102</v>
      </c>
      <c r="D32" s="54" t="s">
        <v>103</v>
      </c>
      <c r="E32" s="6" t="s">
        <v>104</v>
      </c>
      <c r="F32" s="19">
        <v>714000</v>
      </c>
      <c r="G32" s="24">
        <v>4872.6899999999996</v>
      </c>
      <c r="H32" s="24">
        <v>0.86</v>
      </c>
      <c r="I32" s="31"/>
      <c r="J32" s="31"/>
      <c r="K32" s="35"/>
    </row>
    <row r="33" spans="2:11" x14ac:dyDescent="0.35">
      <c r="B33" s="8" t="s">
        <v>2144</v>
      </c>
      <c r="C33" s="57" t="s">
        <v>2145</v>
      </c>
      <c r="D33" s="54" t="s">
        <v>2146</v>
      </c>
      <c r="E33" s="6" t="s">
        <v>445</v>
      </c>
      <c r="F33" s="19">
        <v>4603432</v>
      </c>
      <c r="G33" s="24">
        <v>4760.87</v>
      </c>
      <c r="H33" s="24">
        <v>0.84</v>
      </c>
      <c r="I33" s="31"/>
      <c r="J33" s="31"/>
      <c r="K33" s="35"/>
    </row>
    <row r="34" spans="2:11" x14ac:dyDescent="0.35">
      <c r="B34" s="8" t="s">
        <v>2216</v>
      </c>
      <c r="C34" s="57" t="s">
        <v>2217</v>
      </c>
      <c r="D34" s="54" t="s">
        <v>2218</v>
      </c>
      <c r="E34" s="6" t="s">
        <v>156</v>
      </c>
      <c r="F34" s="19">
        <v>693000</v>
      </c>
      <c r="G34" s="24">
        <v>4715.87</v>
      </c>
      <c r="H34" s="24">
        <v>0.83</v>
      </c>
      <c r="I34" s="31"/>
      <c r="J34" s="31"/>
      <c r="K34" s="35"/>
    </row>
    <row r="35" spans="2:11" x14ac:dyDescent="0.35">
      <c r="B35" s="8" t="s">
        <v>955</v>
      </c>
      <c r="C35" s="57" t="s">
        <v>956</v>
      </c>
      <c r="D35" s="54" t="s">
        <v>957</v>
      </c>
      <c r="E35" s="6" t="s">
        <v>152</v>
      </c>
      <c r="F35" s="19">
        <v>321096</v>
      </c>
      <c r="G35" s="24">
        <v>4500.8</v>
      </c>
      <c r="H35" s="24">
        <v>0.79</v>
      </c>
      <c r="I35" s="31"/>
      <c r="J35" s="31"/>
      <c r="K35" s="35"/>
    </row>
    <row r="36" spans="2:11" x14ac:dyDescent="0.35">
      <c r="B36" s="8" t="s">
        <v>225</v>
      </c>
      <c r="C36" s="57" t="s">
        <v>226</v>
      </c>
      <c r="D36" s="54" t="s">
        <v>227</v>
      </c>
      <c r="E36" s="6" t="s">
        <v>123</v>
      </c>
      <c r="F36" s="19">
        <v>279441</v>
      </c>
      <c r="G36" s="24">
        <v>4154.87</v>
      </c>
      <c r="H36" s="24">
        <v>0.73</v>
      </c>
      <c r="I36" s="31"/>
      <c r="J36" s="31"/>
      <c r="K36" s="35"/>
    </row>
    <row r="37" spans="2:11" x14ac:dyDescent="0.35">
      <c r="B37" s="8" t="s">
        <v>98</v>
      </c>
      <c r="C37" s="57" t="s">
        <v>99</v>
      </c>
      <c r="D37" s="54" t="s">
        <v>100</v>
      </c>
      <c r="E37" s="6" t="s">
        <v>50</v>
      </c>
      <c r="F37" s="19">
        <v>90000</v>
      </c>
      <c r="G37" s="24">
        <v>4042.22</v>
      </c>
      <c r="H37" s="24">
        <v>0.71</v>
      </c>
      <c r="I37" s="31"/>
      <c r="J37" s="31"/>
      <c r="K37" s="35"/>
    </row>
    <row r="38" spans="2:11" x14ac:dyDescent="0.35">
      <c r="B38" s="8" t="s">
        <v>2777</v>
      </c>
      <c r="C38" s="57" t="s">
        <v>2778</v>
      </c>
      <c r="D38" s="54" t="s">
        <v>2779</v>
      </c>
      <c r="E38" s="6" t="s">
        <v>145</v>
      </c>
      <c r="F38" s="19">
        <v>321750</v>
      </c>
      <c r="G38" s="24">
        <v>3914.89</v>
      </c>
      <c r="H38" s="24">
        <v>0.69</v>
      </c>
      <c r="I38" s="31"/>
      <c r="J38" s="31"/>
      <c r="K38" s="35"/>
    </row>
    <row r="39" spans="2:11" x14ac:dyDescent="0.35">
      <c r="B39" s="8" t="s">
        <v>478</v>
      </c>
      <c r="C39" s="57" t="s">
        <v>479</v>
      </c>
      <c r="D39" s="54" t="s">
        <v>480</v>
      </c>
      <c r="E39" s="6" t="s">
        <v>111</v>
      </c>
      <c r="F39" s="19">
        <v>450000</v>
      </c>
      <c r="G39" s="24">
        <v>3891.15</v>
      </c>
      <c r="H39" s="24">
        <v>0.69</v>
      </c>
      <c r="I39" s="31"/>
      <c r="J39" s="31"/>
      <c r="K39" s="35"/>
    </row>
    <row r="40" spans="2:11" x14ac:dyDescent="0.35">
      <c r="B40" s="8" t="s">
        <v>427</v>
      </c>
      <c r="C40" s="57" t="s">
        <v>428</v>
      </c>
      <c r="D40" s="54" t="s">
        <v>429</v>
      </c>
      <c r="E40" s="6" t="s">
        <v>43</v>
      </c>
      <c r="F40" s="19">
        <v>3816000</v>
      </c>
      <c r="G40" s="24">
        <v>3668.32</v>
      </c>
      <c r="H40" s="24">
        <v>0.65</v>
      </c>
      <c r="I40" s="31"/>
      <c r="J40" s="31"/>
      <c r="K40" s="35"/>
    </row>
    <row r="41" spans="2:11" x14ac:dyDescent="0.35">
      <c r="B41" s="8" t="s">
        <v>481</v>
      </c>
      <c r="C41" s="57" t="s">
        <v>482</v>
      </c>
      <c r="D41" s="54" t="s">
        <v>483</v>
      </c>
      <c r="E41" s="6" t="s">
        <v>319</v>
      </c>
      <c r="F41" s="19">
        <v>435960</v>
      </c>
      <c r="G41" s="24">
        <v>3622.83</v>
      </c>
      <c r="H41" s="24">
        <v>0.64</v>
      </c>
      <c r="I41" s="31"/>
      <c r="J41" s="31"/>
      <c r="K41" s="35"/>
    </row>
    <row r="42" spans="2:11" x14ac:dyDescent="0.35">
      <c r="B42" s="8" t="s">
        <v>504</v>
      </c>
      <c r="C42" s="57" t="s">
        <v>505</v>
      </c>
      <c r="D42" s="54" t="s">
        <v>506</v>
      </c>
      <c r="E42" s="6" t="s">
        <v>145</v>
      </c>
      <c r="F42" s="19">
        <v>2640750</v>
      </c>
      <c r="G42" s="24">
        <v>3458.33</v>
      </c>
      <c r="H42" s="24">
        <v>0.61</v>
      </c>
      <c r="I42" s="31"/>
      <c r="J42" s="31"/>
      <c r="K42" s="35"/>
    </row>
    <row r="43" spans="2:11" x14ac:dyDescent="0.35">
      <c r="B43" s="8" t="s">
        <v>1825</v>
      </c>
      <c r="C43" s="57" t="s">
        <v>1826</v>
      </c>
      <c r="D43" s="54" t="s">
        <v>1827</v>
      </c>
      <c r="E43" s="6" t="s">
        <v>82</v>
      </c>
      <c r="F43" s="19">
        <v>1167195</v>
      </c>
      <c r="G43" s="24">
        <v>3440.31</v>
      </c>
      <c r="H43" s="24">
        <v>0.61</v>
      </c>
      <c r="I43" s="31"/>
      <c r="J43" s="31"/>
      <c r="K43" s="35"/>
    </row>
    <row r="44" spans="2:11" x14ac:dyDescent="0.35">
      <c r="B44" s="8" t="s">
        <v>2224</v>
      </c>
      <c r="C44" s="57" t="s">
        <v>637</v>
      </c>
      <c r="D44" s="54" t="s">
        <v>2225</v>
      </c>
      <c r="E44" s="6" t="s">
        <v>82</v>
      </c>
      <c r="F44" s="19">
        <v>797000</v>
      </c>
      <c r="G44" s="24">
        <v>3420.72</v>
      </c>
      <c r="H44" s="24">
        <v>0.6</v>
      </c>
      <c r="I44" s="31"/>
      <c r="J44" s="31"/>
      <c r="K44" s="35"/>
    </row>
    <row r="45" spans="2:11" x14ac:dyDescent="0.35">
      <c r="B45" s="8" t="s">
        <v>316</v>
      </c>
      <c r="C45" s="57" t="s">
        <v>317</v>
      </c>
      <c r="D45" s="54" t="s">
        <v>318</v>
      </c>
      <c r="E45" s="6" t="s">
        <v>319</v>
      </c>
      <c r="F45" s="19">
        <v>212711</v>
      </c>
      <c r="G45" s="24">
        <v>3282.88</v>
      </c>
      <c r="H45" s="24">
        <v>0.57999999999999996</v>
      </c>
      <c r="I45" s="31"/>
      <c r="J45" s="31"/>
      <c r="K45" s="35"/>
    </row>
    <row r="46" spans="2:11" x14ac:dyDescent="0.35">
      <c r="B46" s="8" t="s">
        <v>2101</v>
      </c>
      <c r="C46" s="57" t="s">
        <v>2102</v>
      </c>
      <c r="D46" s="54" t="s">
        <v>2103</v>
      </c>
      <c r="E46" s="6" t="s">
        <v>67</v>
      </c>
      <c r="F46" s="19">
        <v>600300</v>
      </c>
      <c r="G46" s="24">
        <v>3231.72</v>
      </c>
      <c r="H46" s="24">
        <v>0.56999999999999995</v>
      </c>
      <c r="I46" s="31"/>
      <c r="J46" s="31"/>
      <c r="K46" s="35"/>
    </row>
    <row r="47" spans="2:11" x14ac:dyDescent="0.35">
      <c r="B47" s="8" t="s">
        <v>357</v>
      </c>
      <c r="C47" s="57" t="s">
        <v>358</v>
      </c>
      <c r="D47" s="54" t="s">
        <v>359</v>
      </c>
      <c r="E47" s="6" t="s">
        <v>131</v>
      </c>
      <c r="F47" s="19">
        <v>1795107</v>
      </c>
      <c r="G47" s="24">
        <v>3229.94</v>
      </c>
      <c r="H47" s="24">
        <v>0.56999999999999995</v>
      </c>
      <c r="I47" s="31"/>
      <c r="J47" s="31"/>
      <c r="K47" s="35"/>
    </row>
    <row r="48" spans="2:11" x14ac:dyDescent="0.35">
      <c r="B48" s="8" t="s">
        <v>228</v>
      </c>
      <c r="C48" s="57" t="s">
        <v>229</v>
      </c>
      <c r="D48" s="54" t="s">
        <v>230</v>
      </c>
      <c r="E48" s="6" t="s">
        <v>93</v>
      </c>
      <c r="F48" s="19">
        <v>196000</v>
      </c>
      <c r="G48" s="24">
        <v>3121.1</v>
      </c>
      <c r="H48" s="24">
        <v>0.55000000000000004</v>
      </c>
      <c r="I48" s="31"/>
      <c r="J48" s="31"/>
      <c r="K48" s="35"/>
    </row>
    <row r="49" spans="2:11" x14ac:dyDescent="0.35">
      <c r="B49" s="8" t="s">
        <v>484</v>
      </c>
      <c r="C49" s="57" t="s">
        <v>485</v>
      </c>
      <c r="D49" s="54" t="s">
        <v>486</v>
      </c>
      <c r="E49" s="6" t="s">
        <v>111</v>
      </c>
      <c r="F49" s="19">
        <v>381000</v>
      </c>
      <c r="G49" s="24">
        <v>3072.19</v>
      </c>
      <c r="H49" s="24">
        <v>0.54</v>
      </c>
      <c r="I49" s="31"/>
      <c r="J49" s="31"/>
      <c r="K49" s="35"/>
    </row>
    <row r="50" spans="2:11" x14ac:dyDescent="0.35">
      <c r="B50" s="8" t="s">
        <v>561</v>
      </c>
      <c r="C50" s="57" t="s">
        <v>562</v>
      </c>
      <c r="D50" s="54" t="s">
        <v>563</v>
      </c>
      <c r="E50" s="6" t="s">
        <v>127</v>
      </c>
      <c r="F50" s="19">
        <v>807296</v>
      </c>
      <c r="G50" s="24">
        <v>2970.04</v>
      </c>
      <c r="H50" s="24">
        <v>0.52</v>
      </c>
      <c r="I50" s="31"/>
      <c r="J50" s="31"/>
      <c r="K50" s="35"/>
    </row>
    <row r="51" spans="2:11" x14ac:dyDescent="0.35">
      <c r="B51" s="8" t="s">
        <v>2166</v>
      </c>
      <c r="C51" s="57" t="s">
        <v>2167</v>
      </c>
      <c r="D51" s="54" t="s">
        <v>2168</v>
      </c>
      <c r="E51" s="6" t="s">
        <v>54</v>
      </c>
      <c r="F51" s="19">
        <v>291423</v>
      </c>
      <c r="G51" s="24">
        <v>2839.92</v>
      </c>
      <c r="H51" s="24">
        <v>0.5</v>
      </c>
      <c r="I51" s="31"/>
      <c r="J51" s="31"/>
      <c r="K51" s="35"/>
    </row>
    <row r="52" spans="2:11" x14ac:dyDescent="0.35">
      <c r="B52" s="8" t="s">
        <v>507</v>
      </c>
      <c r="C52" s="57" t="s">
        <v>508</v>
      </c>
      <c r="D52" s="54" t="s">
        <v>509</v>
      </c>
      <c r="E52" s="6" t="s">
        <v>131</v>
      </c>
      <c r="F52" s="19">
        <v>62500</v>
      </c>
      <c r="G52" s="24">
        <v>2830.34</v>
      </c>
      <c r="H52" s="24">
        <v>0.5</v>
      </c>
      <c r="I52" s="31"/>
      <c r="J52" s="31"/>
      <c r="K52" s="35"/>
    </row>
    <row r="53" spans="2:11" x14ac:dyDescent="0.35">
      <c r="B53" s="8" t="s">
        <v>2234</v>
      </c>
      <c r="C53" s="57" t="s">
        <v>2235</v>
      </c>
      <c r="D53" s="54" t="s">
        <v>2236</v>
      </c>
      <c r="E53" s="6" t="s">
        <v>123</v>
      </c>
      <c r="F53" s="19">
        <v>693900</v>
      </c>
      <c r="G53" s="24">
        <v>2604.9</v>
      </c>
      <c r="H53" s="24">
        <v>0.46</v>
      </c>
      <c r="I53" s="31"/>
      <c r="J53" s="31"/>
      <c r="K53" s="35"/>
    </row>
    <row r="54" spans="2:11" x14ac:dyDescent="0.35">
      <c r="B54" s="8" t="s">
        <v>2251</v>
      </c>
      <c r="C54" s="57" t="s">
        <v>2252</v>
      </c>
      <c r="D54" s="54" t="s">
        <v>2253</v>
      </c>
      <c r="E54" s="6" t="s">
        <v>542</v>
      </c>
      <c r="F54" s="19">
        <v>3363750</v>
      </c>
      <c r="G54" s="24">
        <v>2547.37</v>
      </c>
      <c r="H54" s="24">
        <v>0.45</v>
      </c>
      <c r="I54" s="31"/>
      <c r="J54" s="31"/>
      <c r="K54" s="35"/>
    </row>
    <row r="55" spans="2:11" x14ac:dyDescent="0.35">
      <c r="B55" s="8" t="s">
        <v>2226</v>
      </c>
      <c r="C55" s="57" t="s">
        <v>2227</v>
      </c>
      <c r="D55" s="54" t="s">
        <v>2228</v>
      </c>
      <c r="E55" s="6" t="s">
        <v>1100</v>
      </c>
      <c r="F55" s="19">
        <v>56700</v>
      </c>
      <c r="G55" s="24">
        <v>2368.61</v>
      </c>
      <c r="H55" s="24">
        <v>0.42</v>
      </c>
      <c r="I55" s="31"/>
      <c r="J55" s="31"/>
      <c r="K55" s="35"/>
    </row>
    <row r="56" spans="2:11" x14ac:dyDescent="0.35">
      <c r="B56" s="8" t="s">
        <v>61</v>
      </c>
      <c r="C56" s="57" t="s">
        <v>62</v>
      </c>
      <c r="D56" s="54" t="s">
        <v>63</v>
      </c>
      <c r="E56" s="6" t="s">
        <v>50</v>
      </c>
      <c r="F56" s="19">
        <v>65100</v>
      </c>
      <c r="G56" s="24">
        <v>2347.6</v>
      </c>
      <c r="H56" s="24">
        <v>0.41</v>
      </c>
      <c r="I56" s="31"/>
      <c r="J56" s="31"/>
      <c r="K56" s="35"/>
    </row>
    <row r="57" spans="2:11" x14ac:dyDescent="0.35">
      <c r="B57" s="8" t="s">
        <v>297</v>
      </c>
      <c r="C57" s="57" t="s">
        <v>298</v>
      </c>
      <c r="D57" s="54" t="s">
        <v>299</v>
      </c>
      <c r="E57" s="6" t="s">
        <v>202</v>
      </c>
      <c r="F57" s="19">
        <v>889635</v>
      </c>
      <c r="G57" s="24">
        <v>2269.46</v>
      </c>
      <c r="H57" s="24">
        <v>0.4</v>
      </c>
      <c r="I57" s="31"/>
      <c r="J57" s="31"/>
      <c r="K57" s="35"/>
    </row>
    <row r="58" spans="2:11" x14ac:dyDescent="0.35">
      <c r="B58" s="8" t="s">
        <v>345</v>
      </c>
      <c r="C58" s="57" t="s">
        <v>346</v>
      </c>
      <c r="D58" s="54" t="s">
        <v>347</v>
      </c>
      <c r="E58" s="6" t="s">
        <v>43</v>
      </c>
      <c r="F58" s="19">
        <v>965250</v>
      </c>
      <c r="G58" s="24">
        <v>2205.89</v>
      </c>
      <c r="H58" s="24">
        <v>0.39</v>
      </c>
      <c r="I58" s="31"/>
      <c r="J58" s="31"/>
      <c r="K58" s="35"/>
    </row>
    <row r="59" spans="2:11" x14ac:dyDescent="0.35">
      <c r="B59" s="8" t="s">
        <v>1828</v>
      </c>
      <c r="C59" s="57" t="s">
        <v>1829</v>
      </c>
      <c r="D59" s="54" t="s">
        <v>1830</v>
      </c>
      <c r="E59" s="6" t="s">
        <v>202</v>
      </c>
      <c r="F59" s="19">
        <v>460470</v>
      </c>
      <c r="G59" s="24">
        <v>2178.94</v>
      </c>
      <c r="H59" s="24">
        <v>0.38</v>
      </c>
      <c r="I59" s="31"/>
      <c r="J59" s="31"/>
      <c r="K59" s="35"/>
    </row>
    <row r="60" spans="2:11" x14ac:dyDescent="0.35">
      <c r="B60" s="8" t="s">
        <v>2254</v>
      </c>
      <c r="C60" s="57" t="s">
        <v>2255</v>
      </c>
      <c r="D60" s="54" t="s">
        <v>2256</v>
      </c>
      <c r="E60" s="6" t="s">
        <v>82</v>
      </c>
      <c r="F60" s="19">
        <v>1147500</v>
      </c>
      <c r="G60" s="24">
        <v>2123.6799999999998</v>
      </c>
      <c r="H60" s="24">
        <v>0.37</v>
      </c>
      <c r="I60" s="31"/>
      <c r="J60" s="31"/>
      <c r="K60" s="35"/>
    </row>
    <row r="61" spans="2:11" x14ac:dyDescent="0.35">
      <c r="B61" s="8" t="s">
        <v>2147</v>
      </c>
      <c r="C61" s="57" t="s">
        <v>2148</v>
      </c>
      <c r="D61" s="54" t="s">
        <v>2149</v>
      </c>
      <c r="E61" s="6" t="s">
        <v>160</v>
      </c>
      <c r="F61" s="19">
        <v>733493</v>
      </c>
      <c r="G61" s="24">
        <v>2051.58</v>
      </c>
      <c r="H61" s="24">
        <v>0.36</v>
      </c>
      <c r="I61" s="31"/>
      <c r="J61" s="31"/>
      <c r="K61" s="35"/>
    </row>
    <row r="62" spans="2:11" x14ac:dyDescent="0.35">
      <c r="B62" s="8" t="s">
        <v>300</v>
      </c>
      <c r="C62" s="57" t="s">
        <v>301</v>
      </c>
      <c r="D62" s="54" t="s">
        <v>302</v>
      </c>
      <c r="E62" s="6" t="s">
        <v>200</v>
      </c>
      <c r="F62" s="19">
        <v>1309000</v>
      </c>
      <c r="G62" s="24">
        <v>2019</v>
      </c>
      <c r="H62" s="24">
        <v>0.36</v>
      </c>
      <c r="I62" s="31"/>
      <c r="J62" s="31"/>
      <c r="K62" s="35"/>
    </row>
    <row r="63" spans="2:11" x14ac:dyDescent="0.35">
      <c r="B63" s="8" t="s">
        <v>2240</v>
      </c>
      <c r="C63" s="57" t="s">
        <v>1069</v>
      </c>
      <c r="D63" s="54" t="s">
        <v>2241</v>
      </c>
      <c r="E63" s="6" t="s">
        <v>43</v>
      </c>
      <c r="F63" s="19">
        <v>2247750</v>
      </c>
      <c r="G63" s="24">
        <v>2000.5</v>
      </c>
      <c r="H63" s="24">
        <v>0.35</v>
      </c>
      <c r="I63" s="31"/>
      <c r="J63" s="31"/>
      <c r="K63" s="35"/>
    </row>
    <row r="64" spans="2:11" x14ac:dyDescent="0.35">
      <c r="B64" s="8" t="s">
        <v>1094</v>
      </c>
      <c r="C64" s="57" t="s">
        <v>1095</v>
      </c>
      <c r="D64" s="54" t="s">
        <v>1096</v>
      </c>
      <c r="E64" s="6" t="s">
        <v>82</v>
      </c>
      <c r="F64" s="19">
        <v>90000</v>
      </c>
      <c r="G64" s="24">
        <v>1806.62</v>
      </c>
      <c r="H64" s="24">
        <v>0.32</v>
      </c>
      <c r="I64" s="31"/>
      <c r="J64" s="31"/>
      <c r="K64" s="35"/>
    </row>
    <row r="65" spans="2:11" x14ac:dyDescent="0.35">
      <c r="B65" s="8" t="s">
        <v>47</v>
      </c>
      <c r="C65" s="57" t="s">
        <v>48</v>
      </c>
      <c r="D65" s="54" t="s">
        <v>49</v>
      </c>
      <c r="E65" s="6" t="s">
        <v>50</v>
      </c>
      <c r="F65" s="19">
        <v>113200</v>
      </c>
      <c r="G65" s="24">
        <v>1777.98</v>
      </c>
      <c r="H65" s="24">
        <v>0.31</v>
      </c>
      <c r="I65" s="31"/>
      <c r="J65" s="31"/>
      <c r="K65" s="35"/>
    </row>
    <row r="66" spans="2:11" x14ac:dyDescent="0.35">
      <c r="B66" s="8" t="s">
        <v>817</v>
      </c>
      <c r="C66" s="57" t="s">
        <v>818</v>
      </c>
      <c r="D66" s="54" t="s">
        <v>819</v>
      </c>
      <c r="E66" s="6" t="s">
        <v>820</v>
      </c>
      <c r="F66" s="19">
        <v>61421</v>
      </c>
      <c r="G66" s="24">
        <v>1767.24</v>
      </c>
      <c r="H66" s="24">
        <v>0.31</v>
      </c>
      <c r="I66" s="31"/>
      <c r="J66" s="31"/>
      <c r="K66" s="35"/>
    </row>
    <row r="67" spans="2:11" x14ac:dyDescent="0.35">
      <c r="B67" s="8" t="s">
        <v>2237</v>
      </c>
      <c r="C67" s="57" t="s">
        <v>2238</v>
      </c>
      <c r="D67" s="54" t="s">
        <v>2239</v>
      </c>
      <c r="E67" s="6" t="s">
        <v>123</v>
      </c>
      <c r="F67" s="19">
        <v>178875</v>
      </c>
      <c r="G67" s="24">
        <v>1696.9</v>
      </c>
      <c r="H67" s="24">
        <v>0.3</v>
      </c>
      <c r="I67" s="31"/>
      <c r="J67" s="31"/>
      <c r="K67" s="35"/>
    </row>
    <row r="68" spans="2:11" x14ac:dyDescent="0.35">
      <c r="B68" s="8" t="s">
        <v>2768</v>
      </c>
      <c r="C68" s="57" t="s">
        <v>2769</v>
      </c>
      <c r="D68" s="54" t="s">
        <v>2770</v>
      </c>
      <c r="E68" s="6" t="s">
        <v>54</v>
      </c>
      <c r="F68" s="19">
        <v>725000</v>
      </c>
      <c r="G68" s="24">
        <v>1653.94</v>
      </c>
      <c r="H68" s="24">
        <v>0.28999999999999998</v>
      </c>
      <c r="I68" s="31"/>
      <c r="J68" s="31"/>
      <c r="K68" s="35"/>
    </row>
    <row r="69" spans="2:11" x14ac:dyDescent="0.35">
      <c r="B69" s="8" t="s">
        <v>234</v>
      </c>
      <c r="C69" s="57" t="s">
        <v>235</v>
      </c>
      <c r="D69" s="54" t="s">
        <v>236</v>
      </c>
      <c r="E69" s="6" t="s">
        <v>145</v>
      </c>
      <c r="F69" s="19">
        <v>136364</v>
      </c>
      <c r="G69" s="24">
        <v>1594.3</v>
      </c>
      <c r="H69" s="24">
        <v>0.28000000000000003</v>
      </c>
      <c r="I69" s="31"/>
      <c r="J69" s="31"/>
      <c r="K69" s="35"/>
    </row>
    <row r="70" spans="2:11" x14ac:dyDescent="0.35">
      <c r="B70" s="8" t="s">
        <v>157</v>
      </c>
      <c r="C70" s="57" t="s">
        <v>158</v>
      </c>
      <c r="D70" s="54" t="s">
        <v>159</v>
      </c>
      <c r="E70" s="6" t="s">
        <v>160</v>
      </c>
      <c r="F70" s="19">
        <v>174000</v>
      </c>
      <c r="G70" s="24">
        <v>1494.49</v>
      </c>
      <c r="H70" s="24">
        <v>0.26</v>
      </c>
      <c r="I70" s="31"/>
      <c r="J70" s="31"/>
      <c r="K70" s="35"/>
    </row>
    <row r="71" spans="2:11" x14ac:dyDescent="0.35">
      <c r="B71" s="8" t="s">
        <v>281</v>
      </c>
      <c r="C71" s="57" t="s">
        <v>282</v>
      </c>
      <c r="D71" s="54" t="s">
        <v>283</v>
      </c>
      <c r="E71" s="6" t="s">
        <v>67</v>
      </c>
      <c r="F71" s="19">
        <v>75300</v>
      </c>
      <c r="G71" s="24">
        <v>1462.82</v>
      </c>
      <c r="H71" s="24">
        <v>0.26</v>
      </c>
      <c r="I71" s="31"/>
      <c r="J71" s="31"/>
      <c r="K71" s="35"/>
    </row>
    <row r="72" spans="2:11" x14ac:dyDescent="0.35">
      <c r="B72" s="8" t="s">
        <v>2266</v>
      </c>
      <c r="C72" s="57" t="s">
        <v>2267</v>
      </c>
      <c r="D72" s="54" t="s">
        <v>2268</v>
      </c>
      <c r="E72" s="6" t="s">
        <v>119</v>
      </c>
      <c r="F72" s="19">
        <v>630000</v>
      </c>
      <c r="G72" s="24">
        <v>1363.51</v>
      </c>
      <c r="H72" s="24">
        <v>0.24</v>
      </c>
      <c r="I72" s="31"/>
      <c r="J72" s="31"/>
      <c r="K72" s="35"/>
    </row>
    <row r="73" spans="2:11" x14ac:dyDescent="0.35">
      <c r="B73" s="8" t="s">
        <v>64</v>
      </c>
      <c r="C73" s="57" t="s">
        <v>65</v>
      </c>
      <c r="D73" s="54" t="s">
        <v>66</v>
      </c>
      <c r="E73" s="6" t="s">
        <v>67</v>
      </c>
      <c r="F73" s="19">
        <v>10400</v>
      </c>
      <c r="G73" s="24">
        <v>1196.99</v>
      </c>
      <c r="H73" s="24">
        <v>0.21</v>
      </c>
      <c r="I73" s="31"/>
      <c r="J73" s="31"/>
      <c r="K73" s="35"/>
    </row>
    <row r="74" spans="2:11" x14ac:dyDescent="0.35">
      <c r="B74" s="8" t="s">
        <v>415</v>
      </c>
      <c r="C74" s="57" t="s">
        <v>416</v>
      </c>
      <c r="D74" s="54" t="s">
        <v>417</v>
      </c>
      <c r="E74" s="6" t="s">
        <v>78</v>
      </c>
      <c r="F74" s="19">
        <v>406800</v>
      </c>
      <c r="G74" s="24">
        <v>1132.82</v>
      </c>
      <c r="H74" s="24">
        <v>0.2</v>
      </c>
      <c r="I74" s="31"/>
      <c r="J74" s="31"/>
      <c r="K74" s="35"/>
    </row>
    <row r="75" spans="2:11" x14ac:dyDescent="0.35">
      <c r="B75" s="8" t="s">
        <v>256</v>
      </c>
      <c r="C75" s="57" t="s">
        <v>257</v>
      </c>
      <c r="D75" s="54" t="s">
        <v>258</v>
      </c>
      <c r="E75" s="6" t="s">
        <v>252</v>
      </c>
      <c r="F75" s="19">
        <v>60800</v>
      </c>
      <c r="G75" s="24">
        <v>1053.9100000000001</v>
      </c>
      <c r="H75" s="24">
        <v>0.19</v>
      </c>
      <c r="I75" s="31"/>
      <c r="J75" s="31"/>
      <c r="K75" s="35"/>
    </row>
    <row r="76" spans="2:11" x14ac:dyDescent="0.35">
      <c r="B76" s="8" t="s">
        <v>851</v>
      </c>
      <c r="C76" s="57" t="s">
        <v>852</v>
      </c>
      <c r="D76" s="54" t="s">
        <v>853</v>
      </c>
      <c r="E76" s="6" t="s">
        <v>160</v>
      </c>
      <c r="F76" s="19">
        <v>34125</v>
      </c>
      <c r="G76" s="24">
        <v>1045.3699999999999</v>
      </c>
      <c r="H76" s="24">
        <v>0.18</v>
      </c>
      <c r="I76" s="31"/>
      <c r="J76" s="31"/>
      <c r="K76" s="35"/>
    </row>
    <row r="77" spans="2:11" x14ac:dyDescent="0.35">
      <c r="B77" s="8" t="s">
        <v>1104</v>
      </c>
      <c r="C77" s="57" t="s">
        <v>1105</v>
      </c>
      <c r="D77" s="54" t="s">
        <v>1106</v>
      </c>
      <c r="E77" s="6" t="s">
        <v>200</v>
      </c>
      <c r="F77" s="19">
        <v>97875</v>
      </c>
      <c r="G77" s="24">
        <v>1040.6099999999999</v>
      </c>
      <c r="H77" s="24">
        <v>0.18</v>
      </c>
      <c r="I77" s="31"/>
      <c r="J77" s="31"/>
      <c r="K77" s="35"/>
    </row>
    <row r="78" spans="2:11" x14ac:dyDescent="0.35">
      <c r="B78" s="8" t="s">
        <v>2365</v>
      </c>
      <c r="C78" s="57" t="s">
        <v>2366</v>
      </c>
      <c r="D78" s="54" t="s">
        <v>2367</v>
      </c>
      <c r="E78" s="6" t="s">
        <v>93</v>
      </c>
      <c r="F78" s="19">
        <v>92700</v>
      </c>
      <c r="G78" s="24">
        <v>821.69</v>
      </c>
      <c r="H78" s="24">
        <v>0.14000000000000001</v>
      </c>
      <c r="I78" s="31"/>
      <c r="J78" s="31"/>
      <c r="K78" s="35"/>
    </row>
    <row r="79" spans="2:11" x14ac:dyDescent="0.35">
      <c r="B79" s="8" t="s">
        <v>824</v>
      </c>
      <c r="C79" s="57" t="s">
        <v>825</v>
      </c>
      <c r="D79" s="54" t="s">
        <v>826</v>
      </c>
      <c r="E79" s="6" t="s">
        <v>271</v>
      </c>
      <c r="F79" s="19">
        <v>56000</v>
      </c>
      <c r="G79" s="24">
        <v>784.73</v>
      </c>
      <c r="H79" s="24">
        <v>0.14000000000000001</v>
      </c>
      <c r="I79" s="31"/>
      <c r="J79" s="31"/>
      <c r="K79" s="35"/>
    </row>
    <row r="80" spans="2:11" x14ac:dyDescent="0.35">
      <c r="B80" s="8" t="s">
        <v>1123</v>
      </c>
      <c r="C80" s="57" t="s">
        <v>1124</v>
      </c>
      <c r="D80" s="54" t="s">
        <v>1125</v>
      </c>
      <c r="E80" s="6" t="s">
        <v>152</v>
      </c>
      <c r="F80" s="19">
        <v>11375</v>
      </c>
      <c r="G80" s="24">
        <v>752.59</v>
      </c>
      <c r="H80" s="24">
        <v>0.13</v>
      </c>
      <c r="I80" s="31"/>
      <c r="J80" s="31"/>
      <c r="K80" s="35"/>
    </row>
    <row r="81" spans="2:11" x14ac:dyDescent="0.35">
      <c r="B81" s="8" t="s">
        <v>999</v>
      </c>
      <c r="C81" s="57" t="s">
        <v>1000</v>
      </c>
      <c r="D81" s="54" t="s">
        <v>1001</v>
      </c>
      <c r="E81" s="6" t="s">
        <v>43</v>
      </c>
      <c r="F81" s="19">
        <v>115000</v>
      </c>
      <c r="G81" s="24">
        <v>747.33</v>
      </c>
      <c r="H81" s="24">
        <v>0.13</v>
      </c>
      <c r="I81" s="31"/>
      <c r="J81" s="31"/>
      <c r="K81" s="35"/>
    </row>
    <row r="82" spans="2:11" x14ac:dyDescent="0.35">
      <c r="B82" s="8" t="s">
        <v>452</v>
      </c>
      <c r="C82" s="57" t="s">
        <v>453</v>
      </c>
      <c r="D82" s="54" t="s">
        <v>454</v>
      </c>
      <c r="E82" s="6" t="s">
        <v>93</v>
      </c>
      <c r="F82" s="19">
        <v>40250</v>
      </c>
      <c r="G82" s="24">
        <v>698.22</v>
      </c>
      <c r="H82" s="24">
        <v>0.12</v>
      </c>
      <c r="I82" s="31"/>
      <c r="J82" s="31"/>
      <c r="K82" s="35"/>
    </row>
    <row r="83" spans="2:11" x14ac:dyDescent="0.35">
      <c r="B83" s="8" t="s">
        <v>533</v>
      </c>
      <c r="C83" s="57" t="s">
        <v>534</v>
      </c>
      <c r="D83" s="54" t="s">
        <v>535</v>
      </c>
      <c r="E83" s="6" t="s">
        <v>202</v>
      </c>
      <c r="F83" s="19">
        <v>12900</v>
      </c>
      <c r="G83" s="24">
        <v>659.88</v>
      </c>
      <c r="H83" s="24">
        <v>0.12</v>
      </c>
      <c r="I83" s="31"/>
      <c r="J83" s="31"/>
      <c r="K83" s="35"/>
    </row>
    <row r="84" spans="2:11" x14ac:dyDescent="0.35">
      <c r="B84" s="8" t="s">
        <v>408</v>
      </c>
      <c r="C84" s="57" t="s">
        <v>409</v>
      </c>
      <c r="D84" s="54" t="s">
        <v>410</v>
      </c>
      <c r="E84" s="6" t="s">
        <v>411</v>
      </c>
      <c r="F84" s="19">
        <v>225225</v>
      </c>
      <c r="G84" s="24">
        <v>554.91</v>
      </c>
      <c r="H84" s="24">
        <v>0.1</v>
      </c>
      <c r="I84" s="31"/>
      <c r="J84" s="31"/>
      <c r="K84" s="35"/>
    </row>
    <row r="85" spans="2:11" x14ac:dyDescent="0.35">
      <c r="B85" s="8" t="s">
        <v>1008</v>
      </c>
      <c r="C85" s="57" t="s">
        <v>1009</v>
      </c>
      <c r="D85" s="54" t="s">
        <v>1010</v>
      </c>
      <c r="E85" s="6" t="s">
        <v>1011</v>
      </c>
      <c r="F85" s="19">
        <v>783000</v>
      </c>
      <c r="G85" s="24">
        <v>539.41</v>
      </c>
      <c r="H85" s="24">
        <v>0.1</v>
      </c>
      <c r="I85" s="31"/>
      <c r="J85" s="31"/>
      <c r="K85" s="35"/>
    </row>
    <row r="86" spans="2:11" x14ac:dyDescent="0.35">
      <c r="B86" s="8" t="s">
        <v>1129</v>
      </c>
      <c r="C86" s="57" t="s">
        <v>1130</v>
      </c>
      <c r="D86" s="54" t="s">
        <v>1131</v>
      </c>
      <c r="E86" s="6" t="s">
        <v>1132</v>
      </c>
      <c r="F86" s="19">
        <v>21900</v>
      </c>
      <c r="G86" s="24">
        <v>507.16</v>
      </c>
      <c r="H86" s="24">
        <v>0.09</v>
      </c>
      <c r="I86" s="31"/>
      <c r="J86" s="31"/>
      <c r="K86" s="35"/>
    </row>
    <row r="87" spans="2:11" x14ac:dyDescent="0.35">
      <c r="B87" s="8" t="s">
        <v>1120</v>
      </c>
      <c r="C87" s="57" t="s">
        <v>1121</v>
      </c>
      <c r="D87" s="54" t="s">
        <v>1122</v>
      </c>
      <c r="E87" s="6" t="s">
        <v>86</v>
      </c>
      <c r="F87" s="19">
        <v>32625</v>
      </c>
      <c r="G87" s="24">
        <v>504.99</v>
      </c>
      <c r="H87" s="24">
        <v>0.09</v>
      </c>
      <c r="I87" s="31"/>
      <c r="J87" s="31"/>
      <c r="K87" s="35"/>
    </row>
    <row r="88" spans="2:11" x14ac:dyDescent="0.35">
      <c r="B88" s="8" t="s">
        <v>2066</v>
      </c>
      <c r="C88" s="57" t="s">
        <v>2067</v>
      </c>
      <c r="D88" s="54" t="s">
        <v>2068</v>
      </c>
      <c r="E88" s="6" t="s">
        <v>135</v>
      </c>
      <c r="F88" s="19">
        <v>62000</v>
      </c>
      <c r="G88" s="24">
        <v>488.28</v>
      </c>
      <c r="H88" s="24">
        <v>0.09</v>
      </c>
      <c r="I88" s="31"/>
      <c r="J88" s="31"/>
      <c r="K88" s="35"/>
    </row>
    <row r="89" spans="2:11" x14ac:dyDescent="0.35">
      <c r="B89" s="8" t="s">
        <v>83</v>
      </c>
      <c r="C89" s="57" t="s">
        <v>84</v>
      </c>
      <c r="D89" s="54" t="s">
        <v>85</v>
      </c>
      <c r="E89" s="6" t="s">
        <v>86</v>
      </c>
      <c r="F89" s="19">
        <v>62700</v>
      </c>
      <c r="G89" s="24">
        <v>429.93</v>
      </c>
      <c r="H89" s="24">
        <v>0.08</v>
      </c>
      <c r="I89" s="31"/>
      <c r="J89" s="31"/>
      <c r="K89" s="35"/>
    </row>
    <row r="90" spans="2:11" x14ac:dyDescent="0.35">
      <c r="B90" s="8" t="s">
        <v>2306</v>
      </c>
      <c r="C90" s="57" t="s">
        <v>2307</v>
      </c>
      <c r="D90" s="54" t="s">
        <v>2308</v>
      </c>
      <c r="E90" s="6" t="s">
        <v>82</v>
      </c>
      <c r="F90" s="19">
        <v>42750</v>
      </c>
      <c r="G90" s="24">
        <v>422.31</v>
      </c>
      <c r="H90" s="24">
        <v>7.0000000000000007E-2</v>
      </c>
      <c r="I90" s="31"/>
      <c r="J90" s="31"/>
      <c r="K90" s="35"/>
    </row>
    <row r="91" spans="2:11" x14ac:dyDescent="0.35">
      <c r="B91" s="8" t="s">
        <v>845</v>
      </c>
      <c r="C91" s="57" t="s">
        <v>846</v>
      </c>
      <c r="D91" s="54" t="s">
        <v>847</v>
      </c>
      <c r="E91" s="6" t="s">
        <v>127</v>
      </c>
      <c r="F91" s="19">
        <v>6800</v>
      </c>
      <c r="G91" s="24">
        <v>362.11</v>
      </c>
      <c r="H91" s="24">
        <v>0.06</v>
      </c>
      <c r="I91" s="31"/>
      <c r="J91" s="31"/>
      <c r="K91" s="35"/>
    </row>
    <row r="92" spans="2:11" x14ac:dyDescent="0.35">
      <c r="B92" s="8" t="s">
        <v>2311</v>
      </c>
      <c r="C92" s="57" t="s">
        <v>2312</v>
      </c>
      <c r="D92" s="54" t="s">
        <v>2313</v>
      </c>
      <c r="E92" s="6" t="s">
        <v>445</v>
      </c>
      <c r="F92" s="19">
        <v>54200</v>
      </c>
      <c r="G92" s="24">
        <v>344.85</v>
      </c>
      <c r="H92" s="24">
        <v>0.06</v>
      </c>
      <c r="I92" s="31"/>
      <c r="J92" s="31"/>
      <c r="K92" s="35"/>
    </row>
    <row r="93" spans="2:11" x14ac:dyDescent="0.35">
      <c r="B93" s="8" t="s">
        <v>2091</v>
      </c>
      <c r="C93" s="57" t="s">
        <v>2092</v>
      </c>
      <c r="D93" s="54" t="s">
        <v>2093</v>
      </c>
      <c r="E93" s="6" t="s">
        <v>2094</v>
      </c>
      <c r="F93" s="19">
        <v>65550</v>
      </c>
      <c r="G93" s="24">
        <v>303.76</v>
      </c>
      <c r="H93" s="24">
        <v>0.05</v>
      </c>
      <c r="I93" s="31"/>
      <c r="J93" s="31"/>
      <c r="K93" s="35"/>
    </row>
    <row r="94" spans="2:11" x14ac:dyDescent="0.35">
      <c r="B94" s="8" t="s">
        <v>1814</v>
      </c>
      <c r="C94" s="57" t="s">
        <v>257</v>
      </c>
      <c r="D94" s="54" t="s">
        <v>1815</v>
      </c>
      <c r="E94" s="6" t="s">
        <v>252</v>
      </c>
      <c r="F94" s="19">
        <v>20027</v>
      </c>
      <c r="G94" s="24">
        <v>259.16000000000003</v>
      </c>
      <c r="H94" s="24">
        <v>0.05</v>
      </c>
      <c r="I94" s="31"/>
      <c r="J94" s="31"/>
      <c r="K94" s="35" t="s">
        <v>1816</v>
      </c>
    </row>
    <row r="95" spans="2:11" x14ac:dyDescent="0.35">
      <c r="B95" s="8" t="s">
        <v>402</v>
      </c>
      <c r="C95" s="57" t="s">
        <v>403</v>
      </c>
      <c r="D95" s="54" t="s">
        <v>404</v>
      </c>
      <c r="E95" s="6" t="s">
        <v>344</v>
      </c>
      <c r="F95" s="19">
        <v>131600</v>
      </c>
      <c r="G95" s="24">
        <v>240.88</v>
      </c>
      <c r="H95" s="24">
        <v>0.04</v>
      </c>
      <c r="I95" s="31"/>
      <c r="J95" s="31"/>
      <c r="K95" s="35"/>
    </row>
    <row r="96" spans="2:11" x14ac:dyDescent="0.35">
      <c r="B96" s="8" t="s">
        <v>2269</v>
      </c>
      <c r="C96" s="57" t="s">
        <v>2270</v>
      </c>
      <c r="D96" s="54" t="s">
        <v>2271</v>
      </c>
      <c r="E96" s="6" t="s">
        <v>135</v>
      </c>
      <c r="F96" s="19">
        <v>31500</v>
      </c>
      <c r="G96" s="24">
        <v>229.16</v>
      </c>
      <c r="H96" s="24">
        <v>0.04</v>
      </c>
      <c r="I96" s="31"/>
      <c r="J96" s="31"/>
      <c r="K96" s="35"/>
    </row>
    <row r="97" spans="2:11" x14ac:dyDescent="0.35">
      <c r="B97" s="8" t="s">
        <v>2284</v>
      </c>
      <c r="C97" s="57" t="s">
        <v>590</v>
      </c>
      <c r="D97" s="54" t="s">
        <v>2285</v>
      </c>
      <c r="E97" s="6" t="s">
        <v>82</v>
      </c>
      <c r="F97" s="19">
        <v>40000</v>
      </c>
      <c r="G97" s="24">
        <v>225.54</v>
      </c>
      <c r="H97" s="24">
        <v>0.04</v>
      </c>
      <c r="I97" s="31"/>
      <c r="J97" s="31"/>
      <c r="K97" s="35"/>
    </row>
    <row r="98" spans="2:11" x14ac:dyDescent="0.35">
      <c r="B98" s="8" t="s">
        <v>2376</v>
      </c>
      <c r="C98" s="57" t="s">
        <v>2377</v>
      </c>
      <c r="D98" s="54" t="s">
        <v>2378</v>
      </c>
      <c r="E98" s="6" t="s">
        <v>131</v>
      </c>
      <c r="F98" s="19">
        <v>3875</v>
      </c>
      <c r="G98" s="24">
        <v>199.48</v>
      </c>
      <c r="H98" s="24">
        <v>0.04</v>
      </c>
      <c r="I98" s="31"/>
      <c r="J98" s="31"/>
      <c r="K98" s="35"/>
    </row>
    <row r="99" spans="2:11" x14ac:dyDescent="0.35">
      <c r="B99" s="8" t="s">
        <v>1002</v>
      </c>
      <c r="C99" s="57" t="s">
        <v>1003</v>
      </c>
      <c r="D99" s="54" t="s">
        <v>1004</v>
      </c>
      <c r="E99" s="6" t="s">
        <v>78</v>
      </c>
      <c r="F99" s="19">
        <v>112125</v>
      </c>
      <c r="G99" s="24">
        <v>143.18</v>
      </c>
      <c r="H99" s="24">
        <v>0.03</v>
      </c>
      <c r="I99" s="31"/>
      <c r="J99" s="31"/>
      <c r="K99" s="35"/>
    </row>
    <row r="100" spans="2:11" x14ac:dyDescent="0.35">
      <c r="B100" s="8" t="s">
        <v>1110</v>
      </c>
      <c r="C100" s="57" t="s">
        <v>1111</v>
      </c>
      <c r="D100" s="54" t="s">
        <v>1112</v>
      </c>
      <c r="E100" s="6" t="s">
        <v>1113</v>
      </c>
      <c r="F100" s="19">
        <v>30450</v>
      </c>
      <c r="G100" s="24">
        <v>121.25</v>
      </c>
      <c r="H100" s="24">
        <v>0.02</v>
      </c>
      <c r="I100" s="31"/>
      <c r="J100" s="31"/>
      <c r="K100" s="35"/>
    </row>
    <row r="101" spans="2:11" x14ac:dyDescent="0.35">
      <c r="B101" s="8" t="s">
        <v>2048</v>
      </c>
      <c r="C101" s="57" t="s">
        <v>2049</v>
      </c>
      <c r="D101" s="54" t="s">
        <v>2050</v>
      </c>
      <c r="E101" s="6" t="s">
        <v>43</v>
      </c>
      <c r="F101" s="19">
        <v>60000</v>
      </c>
      <c r="G101" s="24">
        <v>115.64</v>
      </c>
      <c r="H101" s="24">
        <v>0.02</v>
      </c>
      <c r="I101" s="31"/>
      <c r="J101" s="31"/>
      <c r="K101" s="35"/>
    </row>
    <row r="102" spans="2:11" x14ac:dyDescent="0.35">
      <c r="B102" s="8" t="s">
        <v>2248</v>
      </c>
      <c r="C102" s="57" t="s">
        <v>2249</v>
      </c>
      <c r="D102" s="54" t="s">
        <v>2250</v>
      </c>
      <c r="E102" s="6" t="s">
        <v>119</v>
      </c>
      <c r="F102" s="19">
        <v>1950</v>
      </c>
      <c r="G102" s="24">
        <v>102.87</v>
      </c>
      <c r="H102" s="24">
        <v>0.02</v>
      </c>
      <c r="I102" s="31"/>
      <c r="J102" s="31"/>
      <c r="K102" s="35"/>
    </row>
    <row r="103" spans="2:11" x14ac:dyDescent="0.35">
      <c r="B103" s="8" t="s">
        <v>1107</v>
      </c>
      <c r="C103" s="57" t="s">
        <v>1108</v>
      </c>
      <c r="D103" s="54" t="s">
        <v>1109</v>
      </c>
      <c r="E103" s="6" t="s">
        <v>82</v>
      </c>
      <c r="F103" s="19">
        <v>10500</v>
      </c>
      <c r="G103" s="24">
        <v>68.88</v>
      </c>
      <c r="H103" s="24">
        <v>0.01</v>
      </c>
      <c r="I103" s="31"/>
      <c r="J103" s="31"/>
      <c r="K103" s="35"/>
    </row>
    <row r="104" spans="2:11" x14ac:dyDescent="0.35">
      <c r="B104" s="8" t="s">
        <v>952</v>
      </c>
      <c r="C104" s="57" t="s">
        <v>953</v>
      </c>
      <c r="D104" s="54" t="s">
        <v>954</v>
      </c>
      <c r="E104" s="6" t="s">
        <v>93</v>
      </c>
      <c r="F104" s="19">
        <v>5500</v>
      </c>
      <c r="G104" s="24">
        <v>63.83</v>
      </c>
      <c r="H104" s="24">
        <v>0.01</v>
      </c>
      <c r="I104" s="31"/>
      <c r="J104" s="31"/>
      <c r="K104" s="35"/>
    </row>
    <row r="105" spans="2:11" x14ac:dyDescent="0.35">
      <c r="B105" s="8" t="s">
        <v>231</v>
      </c>
      <c r="C105" s="57" t="s">
        <v>232</v>
      </c>
      <c r="D105" s="54" t="s">
        <v>233</v>
      </c>
      <c r="E105" s="6" t="s">
        <v>200</v>
      </c>
      <c r="F105" s="19">
        <v>4375</v>
      </c>
      <c r="G105" s="24">
        <v>39.909999999999997</v>
      </c>
      <c r="H105" s="24">
        <v>0.01</v>
      </c>
      <c r="I105" s="31"/>
      <c r="J105" s="31"/>
      <c r="K105" s="35"/>
    </row>
    <row r="106" spans="2:11" x14ac:dyDescent="0.35">
      <c r="B106" s="8" t="s">
        <v>212</v>
      </c>
      <c r="C106" s="57" t="s">
        <v>213</v>
      </c>
      <c r="D106" s="54" t="s">
        <v>214</v>
      </c>
      <c r="E106" s="6" t="s">
        <v>215</v>
      </c>
      <c r="F106" s="19">
        <v>900</v>
      </c>
      <c r="G106" s="24">
        <v>36.130000000000003</v>
      </c>
      <c r="H106" s="24">
        <v>0.01</v>
      </c>
      <c r="I106" s="31"/>
      <c r="J106" s="31"/>
      <c r="K106" s="35"/>
    </row>
    <row r="107" spans="2:11" x14ac:dyDescent="0.35">
      <c r="B107" s="8" t="s">
        <v>958</v>
      </c>
      <c r="C107" s="57" t="s">
        <v>959</v>
      </c>
      <c r="D107" s="54" t="s">
        <v>960</v>
      </c>
      <c r="E107" s="6" t="s">
        <v>93</v>
      </c>
      <c r="F107" s="19">
        <v>7500</v>
      </c>
      <c r="G107" s="24">
        <v>25.63</v>
      </c>
      <c r="H107" s="24" t="s">
        <v>5123</v>
      </c>
      <c r="I107" s="31"/>
      <c r="J107" s="31"/>
      <c r="K107" s="35"/>
    </row>
    <row r="108" spans="2:11" x14ac:dyDescent="0.35">
      <c r="B108" s="8" t="s">
        <v>120</v>
      </c>
      <c r="C108" s="57" t="s">
        <v>121</v>
      </c>
      <c r="D108" s="54" t="s">
        <v>122</v>
      </c>
      <c r="E108" s="6" t="s">
        <v>123</v>
      </c>
      <c r="F108" s="19">
        <v>7200</v>
      </c>
      <c r="G108" s="24">
        <v>20.91</v>
      </c>
      <c r="H108" s="24" t="s">
        <v>5123</v>
      </c>
      <c r="I108" s="31"/>
      <c r="J108" s="31"/>
      <c r="K108" s="35"/>
    </row>
    <row r="109" spans="2:11" x14ac:dyDescent="0.35">
      <c r="B109" s="8" t="s">
        <v>987</v>
      </c>
      <c r="C109" s="57" t="s">
        <v>988</v>
      </c>
      <c r="D109" s="54" t="s">
        <v>989</v>
      </c>
      <c r="E109" s="6" t="s">
        <v>50</v>
      </c>
      <c r="F109" s="19">
        <v>350</v>
      </c>
      <c r="G109" s="24">
        <v>5.57</v>
      </c>
      <c r="H109" s="24" t="s">
        <v>5123</v>
      </c>
      <c r="I109" s="31"/>
      <c r="J109" s="31"/>
      <c r="K109" s="35"/>
    </row>
    <row r="110" spans="2:11" x14ac:dyDescent="0.35">
      <c r="C110" s="58" t="s">
        <v>175</v>
      </c>
      <c r="D110" s="54"/>
      <c r="E110" s="6"/>
      <c r="F110" s="19"/>
      <c r="G110" s="25">
        <v>385383.3</v>
      </c>
      <c r="H110" s="25">
        <v>67.930000000000007</v>
      </c>
      <c r="I110" s="31"/>
      <c r="J110" s="31"/>
      <c r="K110" s="35"/>
    </row>
    <row r="111" spans="2:11" x14ac:dyDescent="0.35">
      <c r="C111" s="57"/>
      <c r="D111" s="54"/>
      <c r="E111" s="6"/>
      <c r="F111" s="19"/>
      <c r="G111" s="24"/>
      <c r="H111" s="24"/>
      <c r="I111" s="31"/>
      <c r="J111" s="31"/>
      <c r="K111" s="35"/>
    </row>
    <row r="112" spans="2:11" x14ac:dyDescent="0.35">
      <c r="C112" s="58" t="s">
        <v>3</v>
      </c>
      <c r="D112" s="54"/>
      <c r="E112" s="6"/>
      <c r="F112" s="19"/>
      <c r="G112" s="24" t="s">
        <v>2</v>
      </c>
      <c r="H112" s="24" t="s">
        <v>2</v>
      </c>
      <c r="I112" s="31"/>
      <c r="J112" s="31"/>
      <c r="K112" s="35"/>
    </row>
    <row r="113" spans="1:11" x14ac:dyDescent="0.35">
      <c r="C113" s="57"/>
      <c r="D113" s="54"/>
      <c r="E113" s="6"/>
      <c r="F113" s="19"/>
      <c r="G113" s="24"/>
      <c r="H113" s="24"/>
      <c r="I113" s="31"/>
      <c r="J113" s="31"/>
      <c r="K113" s="35"/>
    </row>
    <row r="114" spans="1:11" x14ac:dyDescent="0.35">
      <c r="C114" s="59" t="s">
        <v>4</v>
      </c>
      <c r="D114" s="54"/>
      <c r="E114" s="6"/>
      <c r="F114" s="19"/>
      <c r="G114" s="24"/>
      <c r="H114" s="24"/>
      <c r="I114" s="31"/>
      <c r="J114" s="31"/>
      <c r="K114" s="35"/>
    </row>
    <row r="115" spans="1:11" x14ac:dyDescent="0.35">
      <c r="B115" s="8" t="s">
        <v>979</v>
      </c>
      <c r="C115" s="57" t="s">
        <v>980</v>
      </c>
      <c r="D115" s="54" t="s">
        <v>981</v>
      </c>
      <c r="E115" s="6" t="s">
        <v>93</v>
      </c>
      <c r="F115" s="19">
        <v>83000</v>
      </c>
      <c r="G115" s="24">
        <v>4379.16</v>
      </c>
      <c r="H115" s="24">
        <v>0.77</v>
      </c>
      <c r="I115" s="31"/>
      <c r="J115" s="31"/>
      <c r="K115" s="35"/>
    </row>
    <row r="116" spans="1:11" x14ac:dyDescent="0.35">
      <c r="C116" s="58" t="s">
        <v>175</v>
      </c>
      <c r="D116" s="54"/>
      <c r="E116" s="6"/>
      <c r="F116" s="19"/>
      <c r="G116" s="25">
        <v>4379.16</v>
      </c>
      <c r="H116" s="25">
        <v>0.77</v>
      </c>
      <c r="I116" s="31"/>
      <c r="J116" s="31"/>
      <c r="K116" s="35"/>
    </row>
    <row r="117" spans="1:11" x14ac:dyDescent="0.35">
      <c r="C117" s="57"/>
      <c r="D117" s="54"/>
      <c r="E117" s="6"/>
      <c r="F117" s="19"/>
      <c r="G117" s="24"/>
      <c r="H117" s="24"/>
      <c r="I117" s="31"/>
      <c r="J117" s="31"/>
      <c r="K117" s="35"/>
    </row>
    <row r="118" spans="1:11" x14ac:dyDescent="0.35">
      <c r="C118" s="59" t="s">
        <v>578</v>
      </c>
      <c r="D118" s="54"/>
      <c r="E118" s="6"/>
      <c r="F118" s="19"/>
      <c r="G118" s="24"/>
      <c r="H118" s="24"/>
      <c r="I118" s="31"/>
      <c r="J118" s="31"/>
      <c r="K118" s="35"/>
    </row>
    <row r="119" spans="1:11" x14ac:dyDescent="0.35">
      <c r="B119" s="8" t="s">
        <v>579</v>
      </c>
      <c r="C119" s="57" t="s">
        <v>580</v>
      </c>
      <c r="D119" s="54" t="s">
        <v>581</v>
      </c>
      <c r="E119" s="6" t="s">
        <v>542</v>
      </c>
      <c r="F119" s="19">
        <v>9000000</v>
      </c>
      <c r="G119" s="24">
        <v>11250</v>
      </c>
      <c r="H119" s="24">
        <v>1.98</v>
      </c>
      <c r="I119" s="31"/>
      <c r="J119" s="31"/>
      <c r="K119" s="35"/>
    </row>
    <row r="120" spans="1:11" x14ac:dyDescent="0.35">
      <c r="B120" s="8" t="s">
        <v>582</v>
      </c>
      <c r="C120" s="57" t="s">
        <v>583</v>
      </c>
      <c r="D120" s="54" t="s">
        <v>584</v>
      </c>
      <c r="E120" s="6" t="s">
        <v>542</v>
      </c>
      <c r="F120" s="19">
        <v>8054770</v>
      </c>
      <c r="G120" s="24">
        <v>10753.12</v>
      </c>
      <c r="H120" s="24">
        <v>1.9</v>
      </c>
      <c r="I120" s="31"/>
      <c r="J120" s="31"/>
      <c r="K120" s="35"/>
    </row>
    <row r="121" spans="1:11" x14ac:dyDescent="0.35">
      <c r="C121" s="58" t="s">
        <v>175</v>
      </c>
      <c r="D121" s="54"/>
      <c r="E121" s="6"/>
      <c r="F121" s="19"/>
      <c r="G121" s="25">
        <v>22003.119999999999</v>
      </c>
      <c r="H121" s="25">
        <v>3.88</v>
      </c>
      <c r="I121" s="31"/>
      <c r="J121" s="31"/>
      <c r="K121" s="35"/>
    </row>
    <row r="122" spans="1:11" x14ac:dyDescent="0.35">
      <c r="C122" s="57"/>
      <c r="D122" s="54"/>
      <c r="E122" s="6"/>
      <c r="F122" s="19"/>
      <c r="G122" s="24"/>
      <c r="H122" s="24"/>
      <c r="I122" s="31"/>
      <c r="J122" s="31"/>
      <c r="K122" s="35"/>
    </row>
    <row r="123" spans="1:11" x14ac:dyDescent="0.35">
      <c r="C123" s="59" t="s">
        <v>585</v>
      </c>
      <c r="D123" s="54"/>
      <c r="E123" s="6"/>
      <c r="F123" s="19"/>
      <c r="G123" s="24"/>
      <c r="H123" s="24"/>
      <c r="I123" s="31"/>
      <c r="J123" s="31"/>
      <c r="K123" s="35"/>
    </row>
    <row r="124" spans="1:11" x14ac:dyDescent="0.35">
      <c r="B124" s="8" t="s">
        <v>586</v>
      </c>
      <c r="C124" s="57" t="s">
        <v>587</v>
      </c>
      <c r="D124" s="54" t="s">
        <v>588</v>
      </c>
      <c r="E124" s="6" t="s">
        <v>156</v>
      </c>
      <c r="F124" s="19">
        <v>2947558</v>
      </c>
      <c r="G124" s="24">
        <v>10773.03</v>
      </c>
      <c r="H124" s="24">
        <v>1.9</v>
      </c>
      <c r="I124" s="31"/>
      <c r="J124" s="31"/>
      <c r="K124" s="35"/>
    </row>
    <row r="125" spans="1:11" x14ac:dyDescent="0.35">
      <c r="B125" s="8" t="s">
        <v>2183</v>
      </c>
      <c r="C125" s="57" t="s">
        <v>2184</v>
      </c>
      <c r="D125" s="54" t="s">
        <v>2185</v>
      </c>
      <c r="E125" s="6" t="s">
        <v>156</v>
      </c>
      <c r="F125" s="19">
        <v>2189781</v>
      </c>
      <c r="G125" s="24">
        <v>6342.26</v>
      </c>
      <c r="H125" s="24">
        <v>1.1200000000000001</v>
      </c>
      <c r="I125" s="31"/>
      <c r="J125" s="31"/>
      <c r="K125" s="35"/>
    </row>
    <row r="126" spans="1:11" x14ac:dyDescent="0.35">
      <c r="C126" s="58" t="s">
        <v>175</v>
      </c>
      <c r="D126" s="54"/>
      <c r="E126" s="6"/>
      <c r="F126" s="19"/>
      <c r="G126" s="25">
        <v>17115.29</v>
      </c>
      <c r="H126" s="25">
        <v>3.02</v>
      </c>
      <c r="I126" s="31"/>
      <c r="J126" s="31"/>
      <c r="K126" s="35"/>
    </row>
    <row r="127" spans="1:11" x14ac:dyDescent="0.35">
      <c r="C127" s="57"/>
      <c r="D127" s="54"/>
      <c r="E127" s="6"/>
      <c r="F127" s="19"/>
      <c r="G127" s="24"/>
      <c r="H127" s="24"/>
      <c r="I127" s="31"/>
      <c r="J127" s="31"/>
      <c r="K127" s="35"/>
    </row>
    <row r="128" spans="1:11" x14ac:dyDescent="0.35">
      <c r="A128" s="10"/>
      <c r="B128" s="28"/>
      <c r="C128" s="58" t="s">
        <v>5</v>
      </c>
      <c r="D128" s="54"/>
      <c r="E128" s="6"/>
      <c r="F128" s="19"/>
      <c r="G128" s="24"/>
      <c r="H128" s="24"/>
      <c r="I128" s="31"/>
      <c r="J128" s="31"/>
      <c r="K128" s="35"/>
    </row>
    <row r="129" spans="2:11" x14ac:dyDescent="0.35">
      <c r="C129" s="59" t="s">
        <v>6</v>
      </c>
      <c r="D129" s="54"/>
      <c r="E129" s="6"/>
      <c r="F129" s="19"/>
      <c r="G129" s="24"/>
      <c r="H129" s="24"/>
      <c r="I129" s="31"/>
      <c r="J129" s="31"/>
      <c r="K129" s="35"/>
    </row>
    <row r="130" spans="2:11" x14ac:dyDescent="0.35">
      <c r="B130" s="8" t="s">
        <v>687</v>
      </c>
      <c r="C130" s="57" t="s">
        <v>603</v>
      </c>
      <c r="D130" s="54" t="s">
        <v>688</v>
      </c>
      <c r="E130" s="6" t="s">
        <v>605</v>
      </c>
      <c r="F130" s="19">
        <v>15000</v>
      </c>
      <c r="G130" s="24">
        <v>15277.92</v>
      </c>
      <c r="H130" s="24">
        <v>2.69</v>
      </c>
      <c r="I130" s="31">
        <v>8.1082000000000001</v>
      </c>
      <c r="J130" s="31"/>
      <c r="K130" s="35" t="s">
        <v>593</v>
      </c>
    </row>
    <row r="131" spans="2:11" x14ac:dyDescent="0.35">
      <c r="B131" s="8" t="s">
        <v>1778</v>
      </c>
      <c r="C131" s="57" t="s">
        <v>1779</v>
      </c>
      <c r="D131" s="54" t="s">
        <v>1780</v>
      </c>
      <c r="E131" s="6" t="s">
        <v>681</v>
      </c>
      <c r="F131" s="19">
        <v>10000</v>
      </c>
      <c r="G131" s="24">
        <v>10041.629999999999</v>
      </c>
      <c r="H131" s="24">
        <v>1.77</v>
      </c>
      <c r="I131" s="31">
        <v>8.1750000000000007</v>
      </c>
      <c r="J131" s="31"/>
      <c r="K131" s="35" t="s">
        <v>593</v>
      </c>
    </row>
    <row r="132" spans="2:11" x14ac:dyDescent="0.35">
      <c r="B132" s="8" t="s">
        <v>2195</v>
      </c>
      <c r="C132" s="57" t="s">
        <v>1845</v>
      </c>
      <c r="D132" s="54" t="s">
        <v>2196</v>
      </c>
      <c r="E132" s="6" t="s">
        <v>592</v>
      </c>
      <c r="F132" s="19">
        <v>7500</v>
      </c>
      <c r="G132" s="24">
        <v>7560.13</v>
      </c>
      <c r="H132" s="24">
        <v>1.33</v>
      </c>
      <c r="I132" s="31">
        <v>7.8228999999999997</v>
      </c>
      <c r="J132" s="31"/>
      <c r="K132" s="35" t="s">
        <v>593</v>
      </c>
    </row>
    <row r="133" spans="2:11" x14ac:dyDescent="0.35">
      <c r="B133" s="8" t="s">
        <v>678</v>
      </c>
      <c r="C133" s="57" t="s">
        <v>679</v>
      </c>
      <c r="D133" s="54" t="s">
        <v>680</v>
      </c>
      <c r="E133" s="6" t="s">
        <v>681</v>
      </c>
      <c r="F133" s="19">
        <v>7500</v>
      </c>
      <c r="G133" s="24">
        <v>7489.55</v>
      </c>
      <c r="H133" s="24">
        <v>1.32</v>
      </c>
      <c r="I133" s="31">
        <v>9.7249999999999996</v>
      </c>
      <c r="J133" s="31"/>
      <c r="K133" s="35" t="s">
        <v>593</v>
      </c>
    </row>
    <row r="134" spans="2:11" x14ac:dyDescent="0.35">
      <c r="B134" s="8" t="s">
        <v>2188</v>
      </c>
      <c r="C134" s="57" t="s">
        <v>2189</v>
      </c>
      <c r="D134" s="54" t="s">
        <v>2190</v>
      </c>
      <c r="E134" s="6" t="s">
        <v>1232</v>
      </c>
      <c r="F134" s="19">
        <v>7500</v>
      </c>
      <c r="G134" s="24">
        <v>7481.45</v>
      </c>
      <c r="H134" s="24">
        <v>1.32</v>
      </c>
      <c r="I134" s="31">
        <v>9.2712000000000003</v>
      </c>
      <c r="J134" s="31"/>
      <c r="K134" s="35" t="s">
        <v>593</v>
      </c>
    </row>
    <row r="135" spans="2:11" x14ac:dyDescent="0.35">
      <c r="B135" s="8" t="s">
        <v>1831</v>
      </c>
      <c r="C135" s="57" t="s">
        <v>1832</v>
      </c>
      <c r="D135" s="54" t="s">
        <v>1833</v>
      </c>
      <c r="E135" s="6" t="s">
        <v>592</v>
      </c>
      <c r="F135" s="19">
        <v>5500</v>
      </c>
      <c r="G135" s="24">
        <v>5550.23</v>
      </c>
      <c r="H135" s="24">
        <v>0.98</v>
      </c>
      <c r="I135" s="31">
        <v>7.71</v>
      </c>
      <c r="J135" s="31"/>
      <c r="K135" s="35" t="s">
        <v>593</v>
      </c>
    </row>
    <row r="136" spans="2:11" x14ac:dyDescent="0.35">
      <c r="B136" s="8" t="s">
        <v>788</v>
      </c>
      <c r="C136" s="57" t="s">
        <v>789</v>
      </c>
      <c r="D136" s="54" t="s">
        <v>790</v>
      </c>
      <c r="E136" s="6" t="s">
        <v>791</v>
      </c>
      <c r="F136" s="19">
        <v>5000</v>
      </c>
      <c r="G136" s="24">
        <v>5025.9399999999996</v>
      </c>
      <c r="H136" s="24">
        <v>0.89</v>
      </c>
      <c r="I136" s="31">
        <v>9.2835999999999999</v>
      </c>
      <c r="J136" s="31"/>
      <c r="K136" s="35" t="s">
        <v>593</v>
      </c>
    </row>
    <row r="137" spans="2:11" x14ac:dyDescent="0.35">
      <c r="B137" s="8" t="s">
        <v>792</v>
      </c>
      <c r="C137" s="57" t="s">
        <v>793</v>
      </c>
      <c r="D137" s="54" t="s">
        <v>794</v>
      </c>
      <c r="E137" s="6" t="s">
        <v>592</v>
      </c>
      <c r="F137" s="19">
        <v>50</v>
      </c>
      <c r="G137" s="24">
        <v>5007.92</v>
      </c>
      <c r="H137" s="24">
        <v>0.88</v>
      </c>
      <c r="I137" s="31">
        <v>7.3852000000000002</v>
      </c>
      <c r="J137" s="31">
        <v>7.37798435865</v>
      </c>
      <c r="K137" s="35" t="s">
        <v>593</v>
      </c>
    </row>
    <row r="138" spans="2:11" x14ac:dyDescent="0.35">
      <c r="B138" s="8" t="s">
        <v>2201</v>
      </c>
      <c r="C138" s="57" t="s">
        <v>1839</v>
      </c>
      <c r="D138" s="54" t="s">
        <v>2202</v>
      </c>
      <c r="E138" s="6" t="s">
        <v>592</v>
      </c>
      <c r="F138" s="19">
        <v>4500</v>
      </c>
      <c r="G138" s="24">
        <v>4558.8100000000004</v>
      </c>
      <c r="H138" s="24">
        <v>0.8</v>
      </c>
      <c r="I138" s="31">
        <v>8</v>
      </c>
      <c r="J138" s="31"/>
      <c r="K138" s="35" t="s">
        <v>593</v>
      </c>
    </row>
    <row r="139" spans="2:11" x14ac:dyDescent="0.35">
      <c r="B139" s="8" t="s">
        <v>631</v>
      </c>
      <c r="C139" s="57" t="s">
        <v>580</v>
      </c>
      <c r="D139" s="54" t="s">
        <v>632</v>
      </c>
      <c r="E139" s="6" t="s">
        <v>601</v>
      </c>
      <c r="F139" s="19">
        <v>3500</v>
      </c>
      <c r="G139" s="24">
        <v>3480.85</v>
      </c>
      <c r="H139" s="24">
        <v>0.61</v>
      </c>
      <c r="I139" s="31">
        <v>7.6031500000000003</v>
      </c>
      <c r="J139" s="31"/>
      <c r="K139" s="35" t="s">
        <v>593</v>
      </c>
    </row>
    <row r="140" spans="2:11" x14ac:dyDescent="0.35">
      <c r="B140" s="8" t="s">
        <v>1155</v>
      </c>
      <c r="C140" s="57" t="s">
        <v>223</v>
      </c>
      <c r="D140" s="54" t="s">
        <v>1156</v>
      </c>
      <c r="E140" s="6" t="s">
        <v>605</v>
      </c>
      <c r="F140" s="19">
        <v>2500</v>
      </c>
      <c r="G140" s="24">
        <v>2519.52</v>
      </c>
      <c r="H140" s="24">
        <v>0.44</v>
      </c>
      <c r="I140" s="31">
        <v>8.5724</v>
      </c>
      <c r="J140" s="31"/>
      <c r="K140" s="35" t="s">
        <v>593</v>
      </c>
    </row>
    <row r="141" spans="2:11" x14ac:dyDescent="0.35">
      <c r="B141" s="8" t="s">
        <v>1841</v>
      </c>
      <c r="C141" s="57" t="s">
        <v>1842</v>
      </c>
      <c r="D141" s="54" t="s">
        <v>1843</v>
      </c>
      <c r="E141" s="6" t="s">
        <v>618</v>
      </c>
      <c r="F141" s="19">
        <v>2500</v>
      </c>
      <c r="G141" s="24">
        <v>2514.04</v>
      </c>
      <c r="H141" s="24">
        <v>0.44</v>
      </c>
      <c r="I141" s="31">
        <v>7.8181000000000003</v>
      </c>
      <c r="J141" s="31"/>
      <c r="K141" s="35" t="s">
        <v>593</v>
      </c>
    </row>
    <row r="142" spans="2:11" x14ac:dyDescent="0.35">
      <c r="B142" s="8" t="s">
        <v>2689</v>
      </c>
      <c r="C142" s="57" t="s">
        <v>654</v>
      </c>
      <c r="D142" s="54" t="s">
        <v>2690</v>
      </c>
      <c r="E142" s="6" t="s">
        <v>592</v>
      </c>
      <c r="F142" s="19">
        <v>2500</v>
      </c>
      <c r="G142" s="24">
        <v>2511.94</v>
      </c>
      <c r="H142" s="24">
        <v>0.44</v>
      </c>
      <c r="I142" s="31">
        <v>7.24</v>
      </c>
      <c r="J142" s="31"/>
      <c r="K142" s="35" t="s">
        <v>593</v>
      </c>
    </row>
    <row r="143" spans="2:11" x14ac:dyDescent="0.35">
      <c r="B143" s="8" t="s">
        <v>1891</v>
      </c>
      <c r="C143" s="57" t="s">
        <v>223</v>
      </c>
      <c r="D143" s="54" t="s">
        <v>1892</v>
      </c>
      <c r="E143" s="6" t="s">
        <v>605</v>
      </c>
      <c r="F143" s="19">
        <v>2500</v>
      </c>
      <c r="G143" s="24">
        <v>2499.4</v>
      </c>
      <c r="H143" s="24">
        <v>0.44</v>
      </c>
      <c r="I143" s="31">
        <v>8.3874999999999993</v>
      </c>
      <c r="J143" s="31"/>
      <c r="K143" s="35" t="s">
        <v>593</v>
      </c>
    </row>
    <row r="144" spans="2:11" x14ac:dyDescent="0.35">
      <c r="B144" s="8" t="s">
        <v>798</v>
      </c>
      <c r="C144" s="57" t="s">
        <v>799</v>
      </c>
      <c r="D144" s="54" t="s">
        <v>800</v>
      </c>
      <c r="E144" s="6" t="s">
        <v>681</v>
      </c>
      <c r="F144" s="19">
        <v>2500</v>
      </c>
      <c r="G144" s="24">
        <v>1879.31</v>
      </c>
      <c r="H144" s="24">
        <v>0.33</v>
      </c>
      <c r="I144" s="31">
        <v>8.4895999999999994</v>
      </c>
      <c r="J144" s="31"/>
      <c r="K144" s="35" t="s">
        <v>593</v>
      </c>
    </row>
    <row r="145" spans="2:11" x14ac:dyDescent="0.35">
      <c r="B145" s="8" t="s">
        <v>795</v>
      </c>
      <c r="C145" s="57" t="s">
        <v>796</v>
      </c>
      <c r="D145" s="54" t="s">
        <v>797</v>
      </c>
      <c r="E145" s="6" t="s">
        <v>791</v>
      </c>
      <c r="F145" s="19">
        <v>1500</v>
      </c>
      <c r="G145" s="24">
        <v>1504.32</v>
      </c>
      <c r="H145" s="24">
        <v>0.27</v>
      </c>
      <c r="I145" s="31">
        <v>8.2074999999999996</v>
      </c>
      <c r="J145" s="31"/>
      <c r="K145" s="35" t="s">
        <v>593</v>
      </c>
    </row>
    <row r="146" spans="2:11" x14ac:dyDescent="0.35">
      <c r="B146" s="8" t="s">
        <v>1869</v>
      </c>
      <c r="C146" s="57" t="s">
        <v>223</v>
      </c>
      <c r="D146" s="54" t="s">
        <v>1870</v>
      </c>
      <c r="E146" s="6" t="s">
        <v>605</v>
      </c>
      <c r="F146" s="19">
        <v>1000</v>
      </c>
      <c r="G146" s="24">
        <v>1007.12</v>
      </c>
      <c r="H146" s="24">
        <v>0.18</v>
      </c>
      <c r="I146" s="31">
        <v>8.3800000000000008</v>
      </c>
      <c r="J146" s="31"/>
      <c r="K146" s="35" t="s">
        <v>593</v>
      </c>
    </row>
    <row r="147" spans="2:11" x14ac:dyDescent="0.35">
      <c r="C147" s="58" t="s">
        <v>175</v>
      </c>
      <c r="D147" s="54"/>
      <c r="E147" s="6"/>
      <c r="F147" s="19"/>
      <c r="G147" s="25">
        <v>85910.080000000002</v>
      </c>
      <c r="H147" s="25">
        <v>15.13</v>
      </c>
      <c r="I147" s="31"/>
      <c r="J147" s="31"/>
      <c r="K147" s="35"/>
    </row>
    <row r="148" spans="2:11" x14ac:dyDescent="0.35">
      <c r="C148" s="57"/>
      <c r="D148" s="54"/>
      <c r="E148" s="6"/>
      <c r="F148" s="19"/>
      <c r="G148" s="24"/>
      <c r="H148" s="24"/>
      <c r="I148" s="31"/>
      <c r="J148" s="31"/>
      <c r="K148" s="35"/>
    </row>
    <row r="149" spans="2:11" x14ac:dyDescent="0.35">
      <c r="C149" s="58" t="s">
        <v>7</v>
      </c>
      <c r="D149" s="54"/>
      <c r="E149" s="6"/>
      <c r="F149" s="19"/>
      <c r="G149" s="24" t="s">
        <v>2</v>
      </c>
      <c r="H149" s="24" t="s">
        <v>2</v>
      </c>
      <c r="I149" s="31"/>
      <c r="J149" s="31"/>
      <c r="K149" s="35"/>
    </row>
    <row r="150" spans="2:11" x14ac:dyDescent="0.35">
      <c r="C150" s="57"/>
      <c r="D150" s="54"/>
      <c r="E150" s="6"/>
      <c r="F150" s="19"/>
      <c r="G150" s="24"/>
      <c r="H150" s="24"/>
      <c r="I150" s="31"/>
      <c r="J150" s="31"/>
      <c r="K150" s="35"/>
    </row>
    <row r="151" spans="2:11" x14ac:dyDescent="0.35">
      <c r="C151" s="58" t="s">
        <v>8</v>
      </c>
      <c r="D151" s="54"/>
      <c r="E151" s="6"/>
      <c r="F151" s="19"/>
      <c r="G151" s="24" t="s">
        <v>2</v>
      </c>
      <c r="H151" s="24" t="s">
        <v>2</v>
      </c>
      <c r="I151" s="31"/>
      <c r="J151" s="31"/>
      <c r="K151" s="35"/>
    </row>
    <row r="152" spans="2:11" x14ac:dyDescent="0.35">
      <c r="C152" s="57"/>
      <c r="D152" s="54"/>
      <c r="E152" s="6"/>
      <c r="F152" s="19"/>
      <c r="G152" s="24"/>
      <c r="H152" s="24"/>
      <c r="I152" s="31"/>
      <c r="J152" s="31"/>
      <c r="K152" s="35"/>
    </row>
    <row r="153" spans="2:11" x14ac:dyDescent="0.35">
      <c r="C153" s="59" t="s">
        <v>9</v>
      </c>
      <c r="D153" s="54"/>
      <c r="E153" s="6"/>
      <c r="F153" s="19"/>
      <c r="G153" s="24"/>
      <c r="H153" s="24"/>
      <c r="I153" s="31"/>
      <c r="J153" s="31"/>
      <c r="K153" s="35"/>
    </row>
    <row r="154" spans="2:11" x14ac:dyDescent="0.35">
      <c r="B154" s="8" t="s">
        <v>719</v>
      </c>
      <c r="C154" s="57" t="s">
        <v>720</v>
      </c>
      <c r="D154" s="54" t="s">
        <v>721</v>
      </c>
      <c r="E154" s="6" t="s">
        <v>189</v>
      </c>
      <c r="F154" s="19">
        <v>12500000</v>
      </c>
      <c r="G154" s="24">
        <v>12907.58</v>
      </c>
      <c r="H154" s="24">
        <v>2.2799999999999998</v>
      </c>
      <c r="I154" s="31">
        <v>6.7232795999999997</v>
      </c>
      <c r="J154" s="31"/>
      <c r="K154" s="35"/>
    </row>
    <row r="155" spans="2:11" x14ac:dyDescent="0.35">
      <c r="B155" s="8" t="s">
        <v>725</v>
      </c>
      <c r="C155" s="57" t="s">
        <v>726</v>
      </c>
      <c r="D155" s="54" t="s">
        <v>727</v>
      </c>
      <c r="E155" s="6" t="s">
        <v>189</v>
      </c>
      <c r="F155" s="19">
        <v>10000000</v>
      </c>
      <c r="G155" s="24">
        <v>10363.68</v>
      </c>
      <c r="H155" s="24">
        <v>1.83</v>
      </c>
      <c r="I155" s="31">
        <v>6.7146923999999997</v>
      </c>
      <c r="J155" s="31"/>
      <c r="K155" s="35"/>
    </row>
    <row r="156" spans="2:11" x14ac:dyDescent="0.35">
      <c r="B156" s="8" t="s">
        <v>2911</v>
      </c>
      <c r="C156" s="57" t="s">
        <v>2912</v>
      </c>
      <c r="D156" s="54" t="s">
        <v>2913</v>
      </c>
      <c r="E156" s="6" t="s">
        <v>189</v>
      </c>
      <c r="F156" s="19">
        <v>7500000</v>
      </c>
      <c r="G156" s="24">
        <v>7597.64</v>
      </c>
      <c r="H156" s="24">
        <v>1.34</v>
      </c>
      <c r="I156" s="31">
        <v>6.5489240999999998</v>
      </c>
      <c r="J156" s="31"/>
      <c r="K156" s="35"/>
    </row>
    <row r="157" spans="2:11" x14ac:dyDescent="0.35">
      <c r="B157" s="8" t="s">
        <v>1897</v>
      </c>
      <c r="C157" s="57" t="s">
        <v>1898</v>
      </c>
      <c r="D157" s="54" t="s">
        <v>1899</v>
      </c>
      <c r="E157" s="6" t="s">
        <v>189</v>
      </c>
      <c r="F157" s="19">
        <v>5000000</v>
      </c>
      <c r="G157" s="24">
        <v>5096.88</v>
      </c>
      <c r="H157" s="24">
        <v>0.9</v>
      </c>
      <c r="I157" s="31">
        <v>6.5255089999999996</v>
      </c>
      <c r="J157" s="31"/>
      <c r="K157" s="35"/>
    </row>
    <row r="158" spans="2:11" x14ac:dyDescent="0.35">
      <c r="C158" s="58" t="s">
        <v>175</v>
      </c>
      <c r="D158" s="54"/>
      <c r="E158" s="6"/>
      <c r="F158" s="19"/>
      <c r="G158" s="25">
        <v>35965.78</v>
      </c>
      <c r="H158" s="25">
        <v>6.35</v>
      </c>
      <c r="I158" s="31"/>
      <c r="J158" s="31"/>
      <c r="K158" s="35"/>
    </row>
    <row r="159" spans="2:11" x14ac:dyDescent="0.35">
      <c r="C159" s="57"/>
      <c r="D159" s="54"/>
      <c r="E159" s="6"/>
      <c r="F159" s="19"/>
      <c r="G159" s="24"/>
      <c r="H159" s="24"/>
      <c r="I159" s="31"/>
      <c r="J159" s="31"/>
      <c r="K159" s="35"/>
    </row>
    <row r="160" spans="2:11" x14ac:dyDescent="0.35">
      <c r="C160" s="58" t="s">
        <v>10</v>
      </c>
      <c r="D160" s="54"/>
      <c r="E160" s="6"/>
      <c r="F160" s="19"/>
      <c r="G160" s="24" t="s">
        <v>2</v>
      </c>
      <c r="H160" s="24" t="s">
        <v>2</v>
      </c>
      <c r="I160" s="31"/>
      <c r="J160" s="31"/>
      <c r="K160" s="35"/>
    </row>
    <row r="161" spans="1:11" x14ac:dyDescent="0.35">
      <c r="C161" s="57"/>
      <c r="D161" s="54"/>
      <c r="E161" s="6"/>
      <c r="F161" s="19"/>
      <c r="G161" s="24"/>
      <c r="H161" s="24"/>
      <c r="I161" s="31"/>
      <c r="J161" s="31"/>
      <c r="K161" s="35"/>
    </row>
    <row r="162" spans="1:11" x14ac:dyDescent="0.35">
      <c r="A162" s="10"/>
      <c r="B162" s="28"/>
      <c r="C162" s="58" t="s">
        <v>11</v>
      </c>
      <c r="D162" s="54"/>
      <c r="E162" s="6"/>
      <c r="F162" s="19"/>
      <c r="G162" s="24"/>
      <c r="H162" s="24"/>
      <c r="I162" s="31"/>
      <c r="J162" s="31"/>
      <c r="K162" s="35"/>
    </row>
    <row r="163" spans="1:11" x14ac:dyDescent="0.35">
      <c r="A163" s="28"/>
      <c r="B163" s="28"/>
      <c r="C163" s="58" t="s">
        <v>13</v>
      </c>
      <c r="D163" s="54"/>
      <c r="E163" s="6"/>
      <c r="F163" s="19"/>
      <c r="G163" s="24" t="s">
        <v>2</v>
      </c>
      <c r="H163" s="24" t="s">
        <v>2</v>
      </c>
      <c r="I163" s="31"/>
      <c r="J163" s="31"/>
      <c r="K163" s="35"/>
    </row>
    <row r="164" spans="1:11" x14ac:dyDescent="0.35">
      <c r="A164" s="28"/>
      <c r="B164" s="28"/>
      <c r="C164" s="58"/>
      <c r="D164" s="54"/>
      <c r="E164" s="6"/>
      <c r="F164" s="19"/>
      <c r="G164" s="24"/>
      <c r="H164" s="24"/>
      <c r="I164" s="31"/>
      <c r="J164" s="31"/>
      <c r="K164" s="35"/>
    </row>
    <row r="165" spans="1:11" x14ac:dyDescent="0.35">
      <c r="A165" s="28"/>
      <c r="B165" s="28"/>
      <c r="C165" s="58" t="s">
        <v>14</v>
      </c>
      <c r="D165" s="54"/>
      <c r="E165" s="6"/>
      <c r="F165" s="19"/>
      <c r="G165" s="24" t="s">
        <v>2</v>
      </c>
      <c r="H165" s="24" t="s">
        <v>2</v>
      </c>
      <c r="I165" s="31"/>
      <c r="J165" s="31"/>
      <c r="K165" s="35"/>
    </row>
    <row r="166" spans="1:11" x14ac:dyDescent="0.35">
      <c r="A166" s="28"/>
      <c r="B166" s="28"/>
      <c r="C166" s="58"/>
      <c r="D166" s="54"/>
      <c r="E166" s="6"/>
      <c r="F166" s="19"/>
      <c r="G166" s="24"/>
      <c r="H166" s="24"/>
      <c r="I166" s="31"/>
      <c r="J166" s="31"/>
      <c r="K166" s="35"/>
    </row>
    <row r="167" spans="1:11" x14ac:dyDescent="0.35">
      <c r="C167" s="59" t="s">
        <v>15</v>
      </c>
      <c r="D167" s="54"/>
      <c r="E167" s="6"/>
      <c r="F167" s="19"/>
      <c r="G167" s="24"/>
      <c r="H167" s="24"/>
      <c r="I167" s="31"/>
      <c r="J167" s="31"/>
      <c r="K167" s="35"/>
    </row>
    <row r="168" spans="1:11" x14ac:dyDescent="0.35">
      <c r="B168" s="8" t="s">
        <v>186</v>
      </c>
      <c r="C168" s="57" t="s">
        <v>187</v>
      </c>
      <c r="D168" s="54" t="s">
        <v>188</v>
      </c>
      <c r="E168" s="6" t="s">
        <v>189</v>
      </c>
      <c r="F168" s="19">
        <v>1000000</v>
      </c>
      <c r="G168" s="24">
        <v>988.7</v>
      </c>
      <c r="H168" s="24">
        <v>0.17</v>
      </c>
      <c r="I168" s="31">
        <v>6.4202000000000004</v>
      </c>
      <c r="J168" s="31"/>
      <c r="K168" s="35"/>
    </row>
    <row r="169" spans="1:11" x14ac:dyDescent="0.35">
      <c r="C169" s="58" t="s">
        <v>175</v>
      </c>
      <c r="D169" s="54"/>
      <c r="E169" s="6"/>
      <c r="F169" s="19"/>
      <c r="G169" s="25">
        <v>988.7</v>
      </c>
      <c r="H169" s="25">
        <v>0.17</v>
      </c>
      <c r="I169" s="31"/>
      <c r="J169" s="31"/>
      <c r="K169" s="35"/>
    </row>
    <row r="170" spans="1:11" x14ac:dyDescent="0.35">
      <c r="C170" s="57"/>
      <c r="D170" s="54"/>
      <c r="E170" s="6"/>
      <c r="F170" s="19"/>
      <c r="G170" s="24"/>
      <c r="H170" s="24"/>
      <c r="I170" s="31"/>
      <c r="J170" s="31"/>
      <c r="K170" s="35"/>
    </row>
    <row r="171" spans="1:11" x14ac:dyDescent="0.35">
      <c r="C171" s="58" t="s">
        <v>16</v>
      </c>
      <c r="D171" s="54"/>
      <c r="E171" s="6"/>
      <c r="F171" s="19"/>
      <c r="G171" s="24" t="s">
        <v>2</v>
      </c>
      <c r="H171" s="24" t="s">
        <v>2</v>
      </c>
      <c r="I171" s="31"/>
      <c r="J171" s="31"/>
      <c r="K171" s="35"/>
    </row>
    <row r="172" spans="1:11" x14ac:dyDescent="0.35">
      <c r="C172" s="57"/>
      <c r="D172" s="54"/>
      <c r="E172" s="6"/>
      <c r="F172" s="19"/>
      <c r="G172" s="24"/>
      <c r="H172" s="24"/>
      <c r="I172" s="31"/>
      <c r="J172" s="31"/>
      <c r="K172" s="35"/>
    </row>
    <row r="173" spans="1:11" x14ac:dyDescent="0.35">
      <c r="C173" s="58" t="s">
        <v>17</v>
      </c>
      <c r="D173" s="54"/>
      <c r="E173" s="6"/>
      <c r="F173" s="19"/>
      <c r="G173" s="24" t="s">
        <v>2</v>
      </c>
      <c r="H173" s="24" t="s">
        <v>2</v>
      </c>
      <c r="I173" s="31"/>
      <c r="J173" s="31"/>
      <c r="K173" s="35"/>
    </row>
    <row r="174" spans="1:11" x14ac:dyDescent="0.35">
      <c r="C174" s="57"/>
      <c r="D174" s="54"/>
      <c r="E174" s="6"/>
      <c r="F174" s="19"/>
      <c r="G174" s="24"/>
      <c r="H174" s="24"/>
      <c r="I174" s="31"/>
      <c r="J174" s="31"/>
      <c r="K174" s="35"/>
    </row>
    <row r="175" spans="1:11" x14ac:dyDescent="0.35">
      <c r="A175" s="10"/>
      <c r="B175" s="28"/>
      <c r="C175" s="58" t="s">
        <v>18</v>
      </c>
      <c r="D175" s="54"/>
      <c r="E175" s="6"/>
      <c r="F175" s="19"/>
      <c r="G175" s="24"/>
      <c r="H175" s="24"/>
      <c r="I175" s="31"/>
      <c r="J175" s="31"/>
      <c r="K175" s="35"/>
    </row>
    <row r="176" spans="1:11" x14ac:dyDescent="0.35">
      <c r="A176" s="28"/>
      <c r="B176" s="28"/>
      <c r="C176" s="58" t="s">
        <v>19</v>
      </c>
      <c r="D176" s="54"/>
      <c r="E176" s="6"/>
      <c r="F176" s="19"/>
      <c r="G176" s="24" t="s">
        <v>2</v>
      </c>
      <c r="H176" s="24" t="s">
        <v>2</v>
      </c>
      <c r="I176" s="31"/>
      <c r="J176" s="31"/>
      <c r="K176" s="35"/>
    </row>
    <row r="177" spans="1:54" x14ac:dyDescent="0.35">
      <c r="A177" s="28"/>
      <c r="B177" s="28"/>
      <c r="C177" s="58"/>
      <c r="D177" s="54"/>
      <c r="E177" s="6"/>
      <c r="F177" s="19"/>
      <c r="G177" s="24"/>
      <c r="H177" s="24"/>
      <c r="I177" s="31"/>
      <c r="J177" s="31"/>
      <c r="K177" s="35"/>
    </row>
    <row r="178" spans="1:54" x14ac:dyDescent="0.35">
      <c r="A178" s="28"/>
      <c r="B178" s="28"/>
      <c r="C178" s="58" t="s">
        <v>20</v>
      </c>
      <c r="D178" s="54"/>
      <c r="E178" s="6"/>
      <c r="F178" s="19"/>
      <c r="G178" s="24" t="s">
        <v>2</v>
      </c>
      <c r="H178" s="24" t="s">
        <v>2</v>
      </c>
      <c r="I178" s="31"/>
      <c r="J178" s="31"/>
      <c r="K178" s="35"/>
    </row>
    <row r="179" spans="1:54" x14ac:dyDescent="0.35">
      <c r="A179" s="28"/>
      <c r="B179" s="28"/>
      <c r="C179" s="58"/>
      <c r="D179" s="54"/>
      <c r="E179" s="6"/>
      <c r="F179" s="19"/>
      <c r="G179" s="24"/>
      <c r="H179" s="24"/>
      <c r="I179" s="31"/>
      <c r="J179" s="31"/>
      <c r="K179" s="35"/>
    </row>
    <row r="180" spans="1:54" x14ac:dyDescent="0.35">
      <c r="A180" s="28"/>
      <c r="B180" s="28"/>
      <c r="C180" s="58" t="s">
        <v>21</v>
      </c>
      <c r="D180" s="54"/>
      <c r="E180" s="6"/>
      <c r="F180" s="19"/>
      <c r="G180" s="24" t="s">
        <v>2</v>
      </c>
      <c r="H180" s="24" t="s">
        <v>2</v>
      </c>
      <c r="I180" s="31"/>
      <c r="J180" s="31"/>
      <c r="K180" s="35"/>
    </row>
    <row r="181" spans="1:54" x14ac:dyDescent="0.35">
      <c r="A181" s="28"/>
      <c r="B181" s="28"/>
      <c r="C181" s="58"/>
      <c r="D181" s="54"/>
      <c r="E181" s="6"/>
      <c r="F181" s="19"/>
      <c r="G181" s="24"/>
      <c r="H181" s="24"/>
      <c r="I181" s="31"/>
      <c r="J181" s="31"/>
      <c r="K181" s="35"/>
    </row>
    <row r="182" spans="1:54" x14ac:dyDescent="0.35">
      <c r="A182" s="28"/>
      <c r="B182" s="28"/>
      <c r="C182" s="58" t="s">
        <v>22</v>
      </c>
      <c r="D182" s="54"/>
      <c r="E182" s="6"/>
      <c r="F182" s="19"/>
      <c r="G182" s="24" t="s">
        <v>2</v>
      </c>
      <c r="H182" s="24" t="s">
        <v>2</v>
      </c>
      <c r="I182" s="31"/>
      <c r="J182" s="31"/>
      <c r="K182" s="35"/>
    </row>
    <row r="183" spans="1:54" x14ac:dyDescent="0.35">
      <c r="A183" s="28"/>
      <c r="B183" s="28"/>
      <c r="C183" s="58"/>
      <c r="D183" s="54"/>
      <c r="E183" s="6"/>
      <c r="F183" s="19"/>
      <c r="G183" s="24"/>
      <c r="H183" s="24"/>
      <c r="I183" s="31"/>
      <c r="J183" s="31"/>
      <c r="K183" s="35"/>
    </row>
    <row r="184" spans="1:54" x14ac:dyDescent="0.35">
      <c r="A184" s="28"/>
      <c r="B184" s="28"/>
      <c r="C184" s="58" t="s">
        <v>23</v>
      </c>
      <c r="D184" s="54"/>
      <c r="E184" s="6"/>
      <c r="F184" s="19"/>
      <c r="G184" s="24" t="s">
        <v>2</v>
      </c>
      <c r="H184" s="24" t="s">
        <v>2</v>
      </c>
      <c r="I184" s="31"/>
      <c r="J184" s="31"/>
      <c r="K184" s="35"/>
    </row>
    <row r="185" spans="1:54" x14ac:dyDescent="0.35">
      <c r="A185" s="28"/>
      <c r="B185" s="28"/>
      <c r="C185" s="58"/>
      <c r="D185" s="54"/>
      <c r="E185" s="6"/>
      <c r="F185" s="19"/>
      <c r="G185" s="24"/>
      <c r="H185" s="24"/>
      <c r="I185" s="31"/>
      <c r="J185" s="31"/>
      <c r="K185" s="35"/>
    </row>
    <row r="186" spans="1:54" x14ac:dyDescent="0.35">
      <c r="C186" s="59" t="s">
        <v>24</v>
      </c>
      <c r="D186" s="54"/>
      <c r="E186" s="6"/>
      <c r="F186" s="19"/>
      <c r="G186" s="24"/>
      <c r="H186" s="24"/>
      <c r="I186" s="31"/>
      <c r="J186" s="31"/>
      <c r="K186" s="35"/>
    </row>
    <row r="187" spans="1:54" x14ac:dyDescent="0.35">
      <c r="B187" s="8" t="s">
        <v>190</v>
      </c>
      <c r="C187" s="57" t="s">
        <v>191</v>
      </c>
      <c r="D187" s="54"/>
      <c r="E187" s="6"/>
      <c r="F187" s="19"/>
      <c r="G187" s="24">
        <v>12908.93</v>
      </c>
      <c r="H187" s="24">
        <v>2.2799999999999998</v>
      </c>
      <c r="I187" s="31"/>
      <c r="J187" s="31"/>
      <c r="K187" s="35"/>
    </row>
    <row r="188" spans="1:54" x14ac:dyDescent="0.35">
      <c r="C188" s="58" t="s">
        <v>175</v>
      </c>
      <c r="D188" s="54"/>
      <c r="E188" s="6"/>
      <c r="F188" s="19"/>
      <c r="G188" s="25">
        <v>12908.93</v>
      </c>
      <c r="H188" s="25">
        <v>2.2799999999999998</v>
      </c>
      <c r="I188" s="31"/>
      <c r="J188" s="31"/>
      <c r="K188" s="35"/>
    </row>
    <row r="189" spans="1:54" x14ac:dyDescent="0.35">
      <c r="C189" s="57"/>
      <c r="D189" s="54"/>
      <c r="E189" s="6"/>
      <c r="F189" s="19"/>
      <c r="G189" s="24"/>
      <c r="H189" s="24"/>
      <c r="I189" s="31"/>
      <c r="J189" s="31"/>
      <c r="K189" s="35"/>
    </row>
    <row r="190" spans="1:54" x14ac:dyDescent="0.35">
      <c r="A190" s="10"/>
      <c r="B190" s="28"/>
      <c r="C190" s="58" t="s">
        <v>25</v>
      </c>
      <c r="D190" s="54"/>
      <c r="E190" s="6"/>
      <c r="F190" s="19"/>
      <c r="G190" s="24"/>
      <c r="H190" s="24"/>
      <c r="I190" s="31"/>
      <c r="J190" s="31"/>
      <c r="K190" s="35"/>
    </row>
    <row r="191" spans="1:54" s="2" customFormat="1" ht="13.5" x14ac:dyDescent="0.35">
      <c r="A191" s="28"/>
      <c r="B191" s="28"/>
      <c r="C191" s="57" t="s">
        <v>5122</v>
      </c>
      <c r="D191" s="54"/>
      <c r="E191" s="6"/>
      <c r="F191" s="19"/>
      <c r="G191" s="24" t="s">
        <v>2</v>
      </c>
      <c r="H191" s="24" t="s">
        <v>2</v>
      </c>
      <c r="I191" s="31"/>
      <c r="J191" s="31"/>
      <c r="K191" s="35"/>
      <c r="L191" s="3"/>
      <c r="AI191" s="3"/>
      <c r="AV191" s="3"/>
      <c r="AX191" s="3"/>
      <c r="BB191" s="3"/>
    </row>
    <row r="192" spans="1:54" x14ac:dyDescent="0.35">
      <c r="B192" s="8"/>
      <c r="C192" s="57" t="s">
        <v>192</v>
      </c>
      <c r="D192" s="54"/>
      <c r="E192" s="6"/>
      <c r="F192" s="19"/>
      <c r="G192" s="24">
        <v>2408.16</v>
      </c>
      <c r="H192" s="24">
        <v>0.47</v>
      </c>
      <c r="I192" s="31"/>
      <c r="J192" s="31"/>
      <c r="K192" s="35"/>
    </row>
    <row r="193" spans="2:11" x14ac:dyDescent="0.35">
      <c r="C193" s="58" t="s">
        <v>175</v>
      </c>
      <c r="D193" s="54"/>
      <c r="E193" s="6"/>
      <c r="F193" s="19"/>
      <c r="G193" s="25">
        <v>2408.16</v>
      </c>
      <c r="H193" s="25">
        <v>0.47</v>
      </c>
      <c r="I193" s="31"/>
      <c r="J193" s="31"/>
      <c r="K193" s="35"/>
    </row>
    <row r="194" spans="2:11" x14ac:dyDescent="0.35">
      <c r="C194" s="57"/>
      <c r="D194" s="54"/>
      <c r="E194" s="6"/>
      <c r="F194" s="19"/>
      <c r="G194" s="24"/>
      <c r="H194" s="24"/>
      <c r="I194" s="31"/>
      <c r="J194" s="31"/>
      <c r="K194" s="35"/>
    </row>
    <row r="195" spans="2:11" x14ac:dyDescent="0.35">
      <c r="C195" s="60" t="s">
        <v>193</v>
      </c>
      <c r="D195" s="55"/>
      <c r="E195" s="5"/>
      <c r="F195" s="20"/>
      <c r="G195" s="26">
        <v>567062.52</v>
      </c>
      <c r="H195" s="26">
        <v>99.999999999999986</v>
      </c>
      <c r="I195" s="32"/>
      <c r="J195" s="32"/>
      <c r="K195" s="36"/>
    </row>
    <row r="197" spans="2:11" s="50" customFormat="1" ht="15" x14ac:dyDescent="0.4">
      <c r="C197" s="50" t="s">
        <v>4924</v>
      </c>
      <c r="F197" s="51"/>
      <c r="G197" s="51"/>
      <c r="H197" s="51"/>
    </row>
    <row r="198" spans="2:11" s="42" customFormat="1" ht="27" x14ac:dyDescent="0.35">
      <c r="B198" s="43"/>
      <c r="C198" s="43" t="s">
        <v>4919</v>
      </c>
      <c r="D198" s="43" t="s">
        <v>4920</v>
      </c>
      <c r="E198" s="43" t="s">
        <v>4921</v>
      </c>
      <c r="F198" s="44" t="s">
        <v>34</v>
      </c>
      <c r="G198" s="45" t="s">
        <v>4922</v>
      </c>
      <c r="H198" s="44" t="s">
        <v>36</v>
      </c>
      <c r="I198" s="43" t="s">
        <v>39</v>
      </c>
    </row>
    <row r="199" spans="2:11" s="42" customFormat="1" ht="13.5" x14ac:dyDescent="0.35">
      <c r="B199" s="43"/>
      <c r="C199" s="43" t="s">
        <v>4852</v>
      </c>
      <c r="D199" s="43"/>
      <c r="E199" s="43"/>
      <c r="F199" s="44"/>
      <c r="G199" s="45"/>
      <c r="H199" s="44"/>
      <c r="I199" s="43"/>
    </row>
    <row r="200" spans="2:11" s="2" customFormat="1" ht="13.5" x14ac:dyDescent="0.35">
      <c r="B200" s="46">
        <v>2219367</v>
      </c>
      <c r="C200" s="46" t="s">
        <v>4850</v>
      </c>
      <c r="D200" s="46" t="s">
        <v>4851</v>
      </c>
      <c r="E200" s="46" t="s">
        <v>43</v>
      </c>
      <c r="F200" s="47">
        <v>-1663200</v>
      </c>
      <c r="G200" s="47">
        <v>-30529.699199999999</v>
      </c>
      <c r="H200" s="47">
        <v>-5.38</v>
      </c>
      <c r="I200" s="46"/>
    </row>
    <row r="201" spans="2:11" s="2" customFormat="1" ht="13.5" x14ac:dyDescent="0.35">
      <c r="B201" s="46">
        <v>2219346</v>
      </c>
      <c r="C201" s="46" t="s">
        <v>4853</v>
      </c>
      <c r="D201" s="46" t="s">
        <v>4851</v>
      </c>
      <c r="E201" s="46" t="s">
        <v>78</v>
      </c>
      <c r="F201" s="47">
        <v>-1323000</v>
      </c>
      <c r="G201" s="47">
        <v>-16954.906500000001</v>
      </c>
      <c r="H201" s="47">
        <v>-2.99</v>
      </c>
      <c r="I201" s="46"/>
    </row>
    <row r="202" spans="2:11" s="2" customFormat="1" ht="13.5" x14ac:dyDescent="0.35">
      <c r="B202" s="46">
        <v>2219320</v>
      </c>
      <c r="C202" s="46" t="s">
        <v>4854</v>
      </c>
      <c r="D202" s="46" t="s">
        <v>4851</v>
      </c>
      <c r="E202" s="46" t="s">
        <v>43</v>
      </c>
      <c r="F202" s="47">
        <v>-585200</v>
      </c>
      <c r="G202" s="47">
        <v>-12742.437400000001</v>
      </c>
      <c r="H202" s="47">
        <v>-2.25</v>
      </c>
      <c r="I202" s="46"/>
    </row>
    <row r="203" spans="2:11" s="2" customFormat="1" ht="13.5" x14ac:dyDescent="0.35">
      <c r="B203" s="46">
        <v>2219441</v>
      </c>
      <c r="C203" s="46" t="s">
        <v>4855</v>
      </c>
      <c r="D203" s="46" t="s">
        <v>4851</v>
      </c>
      <c r="E203" s="46" t="s">
        <v>252</v>
      </c>
      <c r="F203" s="47">
        <v>-2101200</v>
      </c>
      <c r="G203" s="47">
        <v>-7056.8801999999996</v>
      </c>
      <c r="H203" s="47">
        <v>-1.24</v>
      </c>
      <c r="I203" s="46"/>
    </row>
    <row r="204" spans="2:11" s="2" customFormat="1" ht="13.5" x14ac:dyDescent="0.35">
      <c r="B204" s="46">
        <v>2219338</v>
      </c>
      <c r="C204" s="46" t="s">
        <v>4856</v>
      </c>
      <c r="D204" s="46" t="s">
        <v>4851</v>
      </c>
      <c r="E204" s="46" t="s">
        <v>71</v>
      </c>
      <c r="F204" s="47">
        <v>-251650</v>
      </c>
      <c r="G204" s="47">
        <v>-6739.9419500000004</v>
      </c>
      <c r="H204" s="47">
        <v>-1.19</v>
      </c>
      <c r="I204" s="46"/>
    </row>
    <row r="205" spans="2:11" s="2" customFormat="1" ht="13.5" x14ac:dyDescent="0.35">
      <c r="B205" s="46">
        <v>2219484</v>
      </c>
      <c r="C205" s="46" t="s">
        <v>4857</v>
      </c>
      <c r="D205" s="46" t="s">
        <v>4851</v>
      </c>
      <c r="E205" s="46" t="s">
        <v>71</v>
      </c>
      <c r="F205" s="47">
        <v>-854150</v>
      </c>
      <c r="G205" s="47">
        <v>-5791.1369999999997</v>
      </c>
      <c r="H205" s="47">
        <v>-1.02</v>
      </c>
      <c r="I205" s="46"/>
    </row>
    <row r="206" spans="2:11" s="2" customFormat="1" ht="13.5" x14ac:dyDescent="0.35">
      <c r="B206" s="46">
        <v>2219414</v>
      </c>
      <c r="C206" s="46" t="s">
        <v>4858</v>
      </c>
      <c r="D206" s="46" t="s">
        <v>4851</v>
      </c>
      <c r="E206" s="46" t="s">
        <v>104</v>
      </c>
      <c r="F206" s="47">
        <v>-2842500</v>
      </c>
      <c r="G206" s="47">
        <v>-5016.7282500000001</v>
      </c>
      <c r="H206" s="47">
        <v>-0.88</v>
      </c>
      <c r="I206" s="46"/>
    </row>
    <row r="207" spans="2:11" s="2" customFormat="1" ht="13.5" x14ac:dyDescent="0.35">
      <c r="B207" s="46">
        <v>2219407</v>
      </c>
      <c r="C207" s="46" t="s">
        <v>4859</v>
      </c>
      <c r="D207" s="46" t="s">
        <v>4851</v>
      </c>
      <c r="E207" s="46" t="s">
        <v>104</v>
      </c>
      <c r="F207" s="47">
        <v>-714000</v>
      </c>
      <c r="G207" s="47">
        <v>-4895.8980000000001</v>
      </c>
      <c r="H207" s="47">
        <v>-0.86</v>
      </c>
      <c r="I207" s="46"/>
    </row>
    <row r="208" spans="2:11" s="2" customFormat="1" ht="13.5" x14ac:dyDescent="0.35">
      <c r="B208" s="46">
        <v>2219419</v>
      </c>
      <c r="C208" s="46" t="s">
        <v>4860</v>
      </c>
      <c r="D208" s="46" t="s">
        <v>4851</v>
      </c>
      <c r="E208" s="46" t="s">
        <v>156</v>
      </c>
      <c r="F208" s="47">
        <v>-693000</v>
      </c>
      <c r="G208" s="47">
        <v>-4740.8130000000001</v>
      </c>
      <c r="H208" s="47">
        <v>-0.84</v>
      </c>
      <c r="I208" s="46"/>
    </row>
    <row r="209" spans="2:9" s="2" customFormat="1" ht="13.5" x14ac:dyDescent="0.35">
      <c r="B209" s="46">
        <v>2219397</v>
      </c>
      <c r="C209" s="46" t="s">
        <v>4861</v>
      </c>
      <c r="D209" s="46" t="s">
        <v>4851</v>
      </c>
      <c r="E209" s="46" t="s">
        <v>43</v>
      </c>
      <c r="F209" s="47">
        <v>-3816000</v>
      </c>
      <c r="G209" s="47">
        <v>-3679.3872000000001</v>
      </c>
      <c r="H209" s="47">
        <v>-0.65</v>
      </c>
      <c r="I209" s="46"/>
    </row>
    <row r="210" spans="2:9" s="2" customFormat="1" ht="13.5" x14ac:dyDescent="0.35">
      <c r="B210" s="46">
        <v>2219476</v>
      </c>
      <c r="C210" s="46" t="s">
        <v>4862</v>
      </c>
      <c r="D210" s="46" t="s">
        <v>4851</v>
      </c>
      <c r="E210" s="46" t="s">
        <v>82</v>
      </c>
      <c r="F210" s="47">
        <v>-797000</v>
      </c>
      <c r="G210" s="47">
        <v>-3439.4535000000001</v>
      </c>
      <c r="H210" s="47">
        <v>-0.61</v>
      </c>
      <c r="I210" s="46"/>
    </row>
    <row r="211" spans="2:9" s="2" customFormat="1" ht="13.5" x14ac:dyDescent="0.35">
      <c r="B211" s="46">
        <v>2219316</v>
      </c>
      <c r="C211" s="46" t="s">
        <v>4863</v>
      </c>
      <c r="D211" s="46" t="s">
        <v>4851</v>
      </c>
      <c r="E211" s="46" t="s">
        <v>67</v>
      </c>
      <c r="F211" s="47">
        <v>-600300</v>
      </c>
      <c r="G211" s="47">
        <v>-3243.7210500000001</v>
      </c>
      <c r="H211" s="47">
        <v>-0.56999999999999995</v>
      </c>
      <c r="I211" s="46"/>
    </row>
    <row r="212" spans="2:9" s="2" customFormat="1" ht="13.5" x14ac:dyDescent="0.35">
      <c r="B212" s="46">
        <v>2219492</v>
      </c>
      <c r="C212" s="46" t="s">
        <v>4864</v>
      </c>
      <c r="D212" s="46" t="s">
        <v>4851</v>
      </c>
      <c r="E212" s="46" t="s">
        <v>43</v>
      </c>
      <c r="F212" s="47">
        <v>-278125</v>
      </c>
      <c r="G212" s="47">
        <v>-3074.2546874999998</v>
      </c>
      <c r="H212" s="47">
        <v>-0.54</v>
      </c>
      <c r="I212" s="46"/>
    </row>
    <row r="213" spans="2:9" s="2" customFormat="1" ht="13.5" x14ac:dyDescent="0.35">
      <c r="B213" s="46">
        <v>2219385</v>
      </c>
      <c r="C213" s="46" t="s">
        <v>4865</v>
      </c>
      <c r="D213" s="46" t="s">
        <v>4851</v>
      </c>
      <c r="E213" s="46" t="s">
        <v>54</v>
      </c>
      <c r="F213" s="47">
        <v>-79800</v>
      </c>
      <c r="G213" s="47">
        <v>-2793.2393999999999</v>
      </c>
      <c r="H213" s="47">
        <v>-0.49</v>
      </c>
      <c r="I213" s="46"/>
    </row>
    <row r="214" spans="2:9" s="2" customFormat="1" ht="13.5" x14ac:dyDescent="0.35">
      <c r="B214" s="46">
        <v>2219428</v>
      </c>
      <c r="C214" s="46" t="s">
        <v>4866</v>
      </c>
      <c r="D214" s="46" t="s">
        <v>4851</v>
      </c>
      <c r="E214" s="46" t="s">
        <v>123</v>
      </c>
      <c r="F214" s="47">
        <v>-693900</v>
      </c>
      <c r="G214" s="47">
        <v>-2615.6560500000001</v>
      </c>
      <c r="H214" s="47">
        <v>-0.46</v>
      </c>
      <c r="I214" s="46"/>
    </row>
    <row r="215" spans="2:9" s="2" customFormat="1" ht="13.5" x14ac:dyDescent="0.35">
      <c r="B215" s="46">
        <v>2219350</v>
      </c>
      <c r="C215" s="46" t="s">
        <v>4867</v>
      </c>
      <c r="D215" s="46" t="s">
        <v>4851</v>
      </c>
      <c r="E215" s="46" t="s">
        <v>542</v>
      </c>
      <c r="F215" s="47">
        <v>-3363750</v>
      </c>
      <c r="G215" s="47">
        <v>-2560.8228749999998</v>
      </c>
      <c r="H215" s="47">
        <v>-0.45</v>
      </c>
      <c r="I215" s="46"/>
    </row>
    <row r="216" spans="2:9" s="2" customFormat="1" ht="13.5" x14ac:dyDescent="0.35">
      <c r="B216" s="46">
        <v>2219337</v>
      </c>
      <c r="C216" s="46" t="s">
        <v>4869</v>
      </c>
      <c r="D216" s="46" t="s">
        <v>4851</v>
      </c>
      <c r="E216" s="46" t="s">
        <v>1100</v>
      </c>
      <c r="F216" s="47">
        <v>-56700</v>
      </c>
      <c r="G216" s="47">
        <v>-2381.6835000000001</v>
      </c>
      <c r="H216" s="47">
        <v>-0.42</v>
      </c>
      <c r="I216" s="46"/>
    </row>
    <row r="217" spans="2:9" s="2" customFormat="1" ht="13.5" x14ac:dyDescent="0.35">
      <c r="B217" s="46">
        <v>2219455</v>
      </c>
      <c r="C217" s="46" t="s">
        <v>4868</v>
      </c>
      <c r="D217" s="46" t="s">
        <v>4851</v>
      </c>
      <c r="E217" s="46" t="s">
        <v>50</v>
      </c>
      <c r="F217" s="47">
        <v>-65100</v>
      </c>
      <c r="G217" s="47">
        <v>-2356.3270499999999</v>
      </c>
      <c r="H217" s="47">
        <v>-0.42</v>
      </c>
      <c r="I217" s="46"/>
    </row>
    <row r="218" spans="2:9" s="2" customFormat="1" ht="13.5" x14ac:dyDescent="0.35">
      <c r="B218" s="46">
        <v>2219399</v>
      </c>
      <c r="C218" s="46" t="s">
        <v>4870</v>
      </c>
      <c r="D218" s="46" t="s">
        <v>4851</v>
      </c>
      <c r="E218" s="46" t="s">
        <v>43</v>
      </c>
      <c r="F218" s="47">
        <v>-296250</v>
      </c>
      <c r="G218" s="47">
        <v>-2297.566875</v>
      </c>
      <c r="H218" s="47">
        <v>-0.41</v>
      </c>
      <c r="I218" s="46"/>
    </row>
    <row r="219" spans="2:9" s="2" customFormat="1" ht="13.5" x14ac:dyDescent="0.35">
      <c r="B219" s="46">
        <v>2219462</v>
      </c>
      <c r="C219" s="46" t="s">
        <v>4871</v>
      </c>
      <c r="D219" s="46" t="s">
        <v>4851</v>
      </c>
      <c r="E219" s="46" t="s">
        <v>43</v>
      </c>
      <c r="F219" s="47">
        <v>-965250</v>
      </c>
      <c r="G219" s="47">
        <v>-2217.1792500000001</v>
      </c>
      <c r="H219" s="47">
        <v>-0.39</v>
      </c>
      <c r="I219" s="46"/>
    </row>
    <row r="220" spans="2:9" s="2" customFormat="1" ht="13.5" x14ac:dyDescent="0.35">
      <c r="B220" s="46">
        <v>2219411</v>
      </c>
      <c r="C220" s="46" t="s">
        <v>4872</v>
      </c>
      <c r="D220" s="46" t="s">
        <v>4851</v>
      </c>
      <c r="E220" s="46" t="s">
        <v>82</v>
      </c>
      <c r="F220" s="47">
        <v>-1147500</v>
      </c>
      <c r="G220" s="47">
        <v>-2130.9074999999998</v>
      </c>
      <c r="H220" s="47">
        <v>-0.38</v>
      </c>
      <c r="I220" s="46"/>
    </row>
    <row r="221" spans="2:9" s="2" customFormat="1" ht="13.5" x14ac:dyDescent="0.35">
      <c r="B221" s="46">
        <v>2219433</v>
      </c>
      <c r="C221" s="46" t="s">
        <v>4873</v>
      </c>
      <c r="D221" s="46" t="s">
        <v>4851</v>
      </c>
      <c r="E221" s="46" t="s">
        <v>200</v>
      </c>
      <c r="F221" s="47">
        <v>-1309000</v>
      </c>
      <c r="G221" s="47">
        <v>-2030.1280999999999</v>
      </c>
      <c r="H221" s="47">
        <v>-0.36</v>
      </c>
      <c r="I221" s="46"/>
    </row>
    <row r="222" spans="2:9" s="2" customFormat="1" ht="13.5" x14ac:dyDescent="0.35">
      <c r="B222" s="46">
        <v>2219460</v>
      </c>
      <c r="C222" s="46" t="s">
        <v>4874</v>
      </c>
      <c r="D222" s="46" t="s">
        <v>4851</v>
      </c>
      <c r="E222" s="46" t="s">
        <v>43</v>
      </c>
      <c r="F222" s="47">
        <v>-2247750</v>
      </c>
      <c r="G222" s="47">
        <v>-2011.2867000000001</v>
      </c>
      <c r="H222" s="47">
        <v>-0.35</v>
      </c>
      <c r="I222" s="46"/>
    </row>
    <row r="223" spans="2:9" s="2" customFormat="1" ht="13.5" x14ac:dyDescent="0.35">
      <c r="B223" s="46">
        <v>2219366</v>
      </c>
      <c r="C223" s="46" t="s">
        <v>4875</v>
      </c>
      <c r="D223" s="46" t="s">
        <v>4851</v>
      </c>
      <c r="E223" s="46" t="s">
        <v>82</v>
      </c>
      <c r="F223" s="47">
        <v>-90000</v>
      </c>
      <c r="G223" s="47">
        <v>-1811.61</v>
      </c>
      <c r="H223" s="47">
        <v>-0.32</v>
      </c>
      <c r="I223" s="46"/>
    </row>
    <row r="224" spans="2:9" s="2" customFormat="1" ht="13.5" x14ac:dyDescent="0.35">
      <c r="B224" s="46">
        <v>2219483</v>
      </c>
      <c r="C224" s="46" t="s">
        <v>4877</v>
      </c>
      <c r="D224" s="46" t="s">
        <v>4851</v>
      </c>
      <c r="E224" s="46" t="s">
        <v>43</v>
      </c>
      <c r="F224" s="47">
        <v>-132300</v>
      </c>
      <c r="G224" s="47">
        <v>-1793.39265</v>
      </c>
      <c r="H224" s="47">
        <v>-0.32</v>
      </c>
      <c r="I224" s="46"/>
    </row>
    <row r="225" spans="2:9" s="2" customFormat="1" ht="13.5" x14ac:dyDescent="0.35">
      <c r="B225" s="46">
        <v>2219486</v>
      </c>
      <c r="C225" s="46" t="s">
        <v>4876</v>
      </c>
      <c r="D225" s="46" t="s">
        <v>4851</v>
      </c>
      <c r="E225" s="46" t="s">
        <v>50</v>
      </c>
      <c r="F225" s="47">
        <v>-113200</v>
      </c>
      <c r="G225" s="47">
        <v>-1786.4092000000001</v>
      </c>
      <c r="H225" s="47">
        <v>-0.32</v>
      </c>
      <c r="I225" s="46"/>
    </row>
    <row r="226" spans="2:9" s="2" customFormat="1" ht="13.5" x14ac:dyDescent="0.35">
      <c r="B226" s="46">
        <v>2219531</v>
      </c>
      <c r="C226" s="46" t="s">
        <v>4878</v>
      </c>
      <c r="D226" s="46" t="s">
        <v>4851</v>
      </c>
      <c r="E226" s="46" t="s">
        <v>123</v>
      </c>
      <c r="F226" s="47">
        <v>-178875</v>
      </c>
      <c r="G226" s="47">
        <v>-1707.0041249999999</v>
      </c>
      <c r="H226" s="47">
        <v>-0.3</v>
      </c>
      <c r="I226" s="46"/>
    </row>
    <row r="227" spans="2:9" s="2" customFormat="1" ht="13.5" x14ac:dyDescent="0.35">
      <c r="B227" s="46">
        <v>2219481</v>
      </c>
      <c r="C227" s="46" t="s">
        <v>4879</v>
      </c>
      <c r="D227" s="46" t="s">
        <v>4851</v>
      </c>
      <c r="E227" s="46" t="s">
        <v>67</v>
      </c>
      <c r="F227" s="47">
        <v>-75300</v>
      </c>
      <c r="G227" s="47">
        <v>-1466.4675</v>
      </c>
      <c r="H227" s="47">
        <v>-0.26</v>
      </c>
      <c r="I227" s="46"/>
    </row>
    <row r="228" spans="2:9" s="2" customFormat="1" ht="13.5" x14ac:dyDescent="0.35">
      <c r="B228" s="46">
        <v>2219334</v>
      </c>
      <c r="C228" s="46" t="s">
        <v>4880</v>
      </c>
      <c r="D228" s="46" t="s">
        <v>4851</v>
      </c>
      <c r="E228" s="46" t="s">
        <v>119</v>
      </c>
      <c r="F228" s="47">
        <v>-630000</v>
      </c>
      <c r="G228" s="47">
        <v>-1365.777</v>
      </c>
      <c r="H228" s="47">
        <v>-0.24</v>
      </c>
      <c r="I228" s="46"/>
    </row>
    <row r="229" spans="2:9" s="2" customFormat="1" ht="13.5" x14ac:dyDescent="0.35">
      <c r="B229" s="46">
        <v>2219463</v>
      </c>
      <c r="C229" s="46" t="s">
        <v>4881</v>
      </c>
      <c r="D229" s="46" t="s">
        <v>4851</v>
      </c>
      <c r="E229" s="46" t="s">
        <v>145</v>
      </c>
      <c r="F229" s="47">
        <v>-940750</v>
      </c>
      <c r="G229" s="47">
        <v>-1238.121075</v>
      </c>
      <c r="H229" s="47">
        <v>-0.22</v>
      </c>
      <c r="I229" s="46"/>
    </row>
    <row r="230" spans="2:9" s="2" customFormat="1" ht="13.5" x14ac:dyDescent="0.35">
      <c r="B230" s="46">
        <v>2219342</v>
      </c>
      <c r="C230" s="46" t="s">
        <v>4882</v>
      </c>
      <c r="D230" s="46" t="s">
        <v>4851</v>
      </c>
      <c r="E230" s="46" t="s">
        <v>67</v>
      </c>
      <c r="F230" s="47">
        <v>-10400</v>
      </c>
      <c r="G230" s="47">
        <v>-1203.5712000000001</v>
      </c>
      <c r="H230" s="47">
        <v>-0.21</v>
      </c>
      <c r="I230" s="46"/>
    </row>
    <row r="231" spans="2:9" s="2" customFormat="1" ht="13.5" x14ac:dyDescent="0.35">
      <c r="B231" s="46">
        <v>2219314</v>
      </c>
      <c r="C231" s="46" t="s">
        <v>4883</v>
      </c>
      <c r="D231" s="46" t="s">
        <v>4851</v>
      </c>
      <c r="E231" s="46" t="s">
        <v>78</v>
      </c>
      <c r="F231" s="47">
        <v>-406800</v>
      </c>
      <c r="G231" s="47">
        <v>-1134.3617999999999</v>
      </c>
      <c r="H231" s="47">
        <v>-0.2</v>
      </c>
      <c r="I231" s="46"/>
    </row>
    <row r="232" spans="2:9" s="2" customFormat="1" ht="13.5" x14ac:dyDescent="0.35">
      <c r="B232" s="46">
        <v>2219363</v>
      </c>
      <c r="C232" s="46" t="s">
        <v>4885</v>
      </c>
      <c r="D232" s="46" t="s">
        <v>4851</v>
      </c>
      <c r="E232" s="46" t="s">
        <v>252</v>
      </c>
      <c r="F232" s="47">
        <v>-60800</v>
      </c>
      <c r="G232" s="47">
        <v>-1059.7136</v>
      </c>
      <c r="H232" s="47">
        <v>-0.19</v>
      </c>
      <c r="I232" s="46"/>
    </row>
    <row r="233" spans="2:9" s="2" customFormat="1" ht="13.5" x14ac:dyDescent="0.35">
      <c r="B233" s="46">
        <v>2219388</v>
      </c>
      <c r="C233" s="46" t="s">
        <v>4884</v>
      </c>
      <c r="D233" s="46" t="s">
        <v>4851</v>
      </c>
      <c r="E233" s="46" t="s">
        <v>160</v>
      </c>
      <c r="F233" s="47">
        <v>-34125</v>
      </c>
      <c r="G233" s="47">
        <v>-1050.3675000000001</v>
      </c>
      <c r="H233" s="47">
        <v>-0.19</v>
      </c>
      <c r="I233" s="46"/>
    </row>
    <row r="234" spans="2:9" s="2" customFormat="1" ht="13.5" x14ac:dyDescent="0.35">
      <c r="B234" s="46">
        <v>2219344</v>
      </c>
      <c r="C234" s="46" t="s">
        <v>4886</v>
      </c>
      <c r="D234" s="46" t="s">
        <v>4851</v>
      </c>
      <c r="E234" s="46" t="s">
        <v>200</v>
      </c>
      <c r="F234" s="47">
        <v>-97875</v>
      </c>
      <c r="G234" s="47">
        <v>-1043.2985624999999</v>
      </c>
      <c r="H234" s="47">
        <v>-0.18</v>
      </c>
      <c r="I234" s="46"/>
    </row>
    <row r="235" spans="2:9" s="2" customFormat="1" ht="13.5" x14ac:dyDescent="0.35">
      <c r="B235" s="46">
        <v>2219479</v>
      </c>
      <c r="C235" s="46" t="s">
        <v>4887</v>
      </c>
      <c r="D235" s="46" t="s">
        <v>4851</v>
      </c>
      <c r="E235" s="46" t="s">
        <v>93</v>
      </c>
      <c r="F235" s="47">
        <v>-92700</v>
      </c>
      <c r="G235" s="47">
        <v>-823.87125000000003</v>
      </c>
      <c r="H235" s="47">
        <v>-0.15</v>
      </c>
      <c r="I235" s="46"/>
    </row>
    <row r="236" spans="2:9" s="2" customFormat="1" ht="13.5" x14ac:dyDescent="0.35">
      <c r="B236" s="46">
        <v>2219370</v>
      </c>
      <c r="C236" s="46" t="s">
        <v>4888</v>
      </c>
      <c r="D236" s="46" t="s">
        <v>4851</v>
      </c>
      <c r="E236" s="46" t="s">
        <v>271</v>
      </c>
      <c r="F236" s="47">
        <v>-56000</v>
      </c>
      <c r="G236" s="47">
        <v>-785.76400000000001</v>
      </c>
      <c r="H236" s="47">
        <v>-0.14000000000000001</v>
      </c>
      <c r="I236" s="46"/>
    </row>
    <row r="237" spans="2:9" s="2" customFormat="1" ht="13.5" x14ac:dyDescent="0.35">
      <c r="B237" s="46">
        <v>2219369</v>
      </c>
      <c r="C237" s="46" t="s">
        <v>4889</v>
      </c>
      <c r="D237" s="46" t="s">
        <v>4851</v>
      </c>
      <c r="E237" s="46" t="s">
        <v>152</v>
      </c>
      <c r="F237" s="47">
        <v>-11375</v>
      </c>
      <c r="G237" s="47">
        <v>-754.39568750000001</v>
      </c>
      <c r="H237" s="47">
        <v>-0.13</v>
      </c>
      <c r="I237" s="46"/>
    </row>
    <row r="238" spans="2:9" s="2" customFormat="1" ht="13.5" x14ac:dyDescent="0.35">
      <c r="B238" s="46">
        <v>2219464</v>
      </c>
      <c r="C238" s="46" t="s">
        <v>4890</v>
      </c>
      <c r="D238" s="46" t="s">
        <v>4851</v>
      </c>
      <c r="E238" s="46" t="s">
        <v>43</v>
      </c>
      <c r="F238" s="47">
        <v>-115000</v>
      </c>
      <c r="G238" s="47">
        <v>-748.9375</v>
      </c>
      <c r="H238" s="47">
        <v>-0.13</v>
      </c>
      <c r="I238" s="46"/>
    </row>
    <row r="239" spans="2:9" s="2" customFormat="1" ht="13.5" x14ac:dyDescent="0.35">
      <c r="B239" s="46">
        <v>2219453</v>
      </c>
      <c r="C239" s="46" t="s">
        <v>4891</v>
      </c>
      <c r="D239" s="46" t="s">
        <v>4851</v>
      </c>
      <c r="E239" s="46" t="s">
        <v>93</v>
      </c>
      <c r="F239" s="47">
        <v>-40250</v>
      </c>
      <c r="G239" s="47">
        <v>-700.06825000000003</v>
      </c>
      <c r="H239" s="47">
        <v>-0.12</v>
      </c>
      <c r="I239" s="46"/>
    </row>
    <row r="240" spans="2:9" s="2" customFormat="1" ht="13.5" x14ac:dyDescent="0.35">
      <c r="B240" s="46">
        <v>2219400</v>
      </c>
      <c r="C240" s="46" t="s">
        <v>4893</v>
      </c>
      <c r="D240" s="46" t="s">
        <v>4851</v>
      </c>
      <c r="E240" s="46" t="s">
        <v>71</v>
      </c>
      <c r="F240" s="47">
        <v>-8475</v>
      </c>
      <c r="G240" s="47">
        <v>-670.77506249999999</v>
      </c>
      <c r="H240" s="47">
        <v>-0.12</v>
      </c>
      <c r="I240" s="46"/>
    </row>
    <row r="241" spans="2:9" s="2" customFormat="1" ht="13.5" x14ac:dyDescent="0.35">
      <c r="B241" s="46">
        <v>2219333</v>
      </c>
      <c r="C241" s="46" t="s">
        <v>4892</v>
      </c>
      <c r="D241" s="46" t="s">
        <v>4851</v>
      </c>
      <c r="E241" s="46" t="s">
        <v>202</v>
      </c>
      <c r="F241" s="47">
        <v>-12900</v>
      </c>
      <c r="G241" s="47">
        <v>-658.77719999999999</v>
      </c>
      <c r="H241" s="47">
        <v>-0.12</v>
      </c>
      <c r="I241" s="46"/>
    </row>
    <row r="242" spans="2:9" s="2" customFormat="1" ht="13.5" x14ac:dyDescent="0.35">
      <c r="B242" s="46">
        <v>2219438</v>
      </c>
      <c r="C242" s="46" t="s">
        <v>4894</v>
      </c>
      <c r="D242" s="46" t="s">
        <v>4851</v>
      </c>
      <c r="E242" s="46" t="s">
        <v>411</v>
      </c>
      <c r="F242" s="47">
        <v>-225225</v>
      </c>
      <c r="G242" s="47">
        <v>-557.65710000000001</v>
      </c>
      <c r="H242" s="47">
        <v>-0.1</v>
      </c>
      <c r="I242" s="46"/>
    </row>
    <row r="243" spans="2:9" s="2" customFormat="1" ht="13.5" x14ac:dyDescent="0.35">
      <c r="B243" s="46">
        <v>2219331</v>
      </c>
      <c r="C243" s="46" t="s">
        <v>4895</v>
      </c>
      <c r="D243" s="46" t="s">
        <v>4851</v>
      </c>
      <c r="E243" s="46" t="s">
        <v>1011</v>
      </c>
      <c r="F243" s="47">
        <v>-783000</v>
      </c>
      <c r="G243" s="47">
        <v>-540.42660000000001</v>
      </c>
      <c r="H243" s="47">
        <v>-0.1</v>
      </c>
      <c r="I243" s="46"/>
    </row>
    <row r="244" spans="2:9" s="2" customFormat="1" ht="13.5" x14ac:dyDescent="0.35">
      <c r="B244" s="46">
        <v>2219447</v>
      </c>
      <c r="C244" s="46" t="s">
        <v>4897</v>
      </c>
      <c r="D244" s="46" t="s">
        <v>4851</v>
      </c>
      <c r="E244" s="46" t="s">
        <v>1132</v>
      </c>
      <c r="F244" s="47">
        <v>-21900</v>
      </c>
      <c r="G244" s="47">
        <v>-509.05455000000001</v>
      </c>
      <c r="H244" s="47">
        <v>-0.09</v>
      </c>
      <c r="I244" s="46"/>
    </row>
    <row r="245" spans="2:9" s="2" customFormat="1" ht="13.5" x14ac:dyDescent="0.35">
      <c r="B245" s="46">
        <v>2219390</v>
      </c>
      <c r="C245" s="46" t="s">
        <v>4896</v>
      </c>
      <c r="D245" s="46" t="s">
        <v>4851</v>
      </c>
      <c r="E245" s="46" t="s">
        <v>86</v>
      </c>
      <c r="F245" s="47">
        <v>-32625</v>
      </c>
      <c r="G245" s="47">
        <v>-507.80812500000002</v>
      </c>
      <c r="H245" s="47">
        <v>-0.09</v>
      </c>
      <c r="I245" s="46"/>
    </row>
    <row r="246" spans="2:9" s="2" customFormat="1" ht="13.5" x14ac:dyDescent="0.35">
      <c r="B246" s="46">
        <v>2219439</v>
      </c>
      <c r="C246" s="46" t="s">
        <v>4898</v>
      </c>
      <c r="D246" s="46" t="s">
        <v>4851</v>
      </c>
      <c r="E246" s="46" t="s">
        <v>135</v>
      </c>
      <c r="F246" s="47">
        <v>-62000</v>
      </c>
      <c r="G246" s="47">
        <v>-490.85399999999998</v>
      </c>
      <c r="H246" s="47">
        <v>-0.09</v>
      </c>
      <c r="I246" s="46"/>
    </row>
    <row r="247" spans="2:9" s="2" customFormat="1" ht="13.5" x14ac:dyDescent="0.35">
      <c r="B247" s="46">
        <v>2219448</v>
      </c>
      <c r="C247" s="46" t="s">
        <v>4899</v>
      </c>
      <c r="D247" s="46" t="s">
        <v>4851</v>
      </c>
      <c r="E247" s="46" t="s">
        <v>86</v>
      </c>
      <c r="F247" s="47">
        <v>-62700</v>
      </c>
      <c r="G247" s="47">
        <v>-430.87439999999998</v>
      </c>
      <c r="H247" s="47">
        <v>-0.08</v>
      </c>
      <c r="I247" s="46"/>
    </row>
    <row r="248" spans="2:9" s="2" customFormat="1" ht="13.5" x14ac:dyDescent="0.35">
      <c r="B248" s="46">
        <v>2219408</v>
      </c>
      <c r="C248" s="46" t="s">
        <v>4900</v>
      </c>
      <c r="D248" s="46" t="s">
        <v>4851</v>
      </c>
      <c r="E248" s="46" t="s">
        <v>82</v>
      </c>
      <c r="F248" s="47">
        <v>-42750</v>
      </c>
      <c r="G248" s="47">
        <v>-423.52424999999999</v>
      </c>
      <c r="H248" s="47">
        <v>-7.0000000000000007E-2</v>
      </c>
      <c r="I248" s="46"/>
    </row>
    <row r="249" spans="2:9" s="2" customFormat="1" ht="13.5" x14ac:dyDescent="0.35">
      <c r="B249" s="46">
        <v>2219318</v>
      </c>
      <c r="C249" s="46" t="s">
        <v>4902</v>
      </c>
      <c r="D249" s="46" t="s">
        <v>4851</v>
      </c>
      <c r="E249" s="46" t="s">
        <v>127</v>
      </c>
      <c r="F249" s="47">
        <v>-6800</v>
      </c>
      <c r="G249" s="47">
        <v>-363.03160000000003</v>
      </c>
      <c r="H249" s="47">
        <v>-0.06</v>
      </c>
      <c r="I249" s="46"/>
    </row>
    <row r="250" spans="2:9" s="2" customFormat="1" ht="13.5" x14ac:dyDescent="0.35">
      <c r="B250" s="46">
        <v>2219442</v>
      </c>
      <c r="C250" s="46" t="s">
        <v>4901</v>
      </c>
      <c r="D250" s="46" t="s">
        <v>4851</v>
      </c>
      <c r="E250" s="46" t="s">
        <v>445</v>
      </c>
      <c r="F250" s="47">
        <v>-54200</v>
      </c>
      <c r="G250" s="47">
        <v>-345.60629999999998</v>
      </c>
      <c r="H250" s="47">
        <v>-0.06</v>
      </c>
      <c r="I250" s="46"/>
    </row>
    <row r="251" spans="2:9" s="2" customFormat="1" ht="13.5" x14ac:dyDescent="0.35">
      <c r="B251" s="46">
        <v>2219317</v>
      </c>
      <c r="C251" s="46" t="s">
        <v>4903</v>
      </c>
      <c r="D251" s="46" t="s">
        <v>4851</v>
      </c>
      <c r="E251" s="46" t="s">
        <v>2094</v>
      </c>
      <c r="F251" s="47">
        <v>-65550</v>
      </c>
      <c r="G251" s="47">
        <v>-304.97137500000002</v>
      </c>
      <c r="H251" s="47">
        <v>-0.05</v>
      </c>
      <c r="I251" s="46"/>
    </row>
    <row r="252" spans="2:9" s="2" customFormat="1" ht="13.5" x14ac:dyDescent="0.35">
      <c r="B252" s="46">
        <v>2219485</v>
      </c>
      <c r="C252" s="46" t="s">
        <v>4905</v>
      </c>
      <c r="D252" s="46" t="s">
        <v>4851</v>
      </c>
      <c r="E252" s="46" t="s">
        <v>344</v>
      </c>
      <c r="F252" s="47">
        <v>-131600</v>
      </c>
      <c r="G252" s="47">
        <v>-241.7492</v>
      </c>
      <c r="H252" s="47">
        <v>-0.04</v>
      </c>
      <c r="I252" s="46"/>
    </row>
    <row r="253" spans="2:9" s="2" customFormat="1" ht="13.5" x14ac:dyDescent="0.35">
      <c r="B253" s="46">
        <v>2219471</v>
      </c>
      <c r="C253" s="46" t="s">
        <v>4906</v>
      </c>
      <c r="D253" s="46" t="s">
        <v>4851</v>
      </c>
      <c r="E253" s="46" t="s">
        <v>135</v>
      </c>
      <c r="F253" s="47">
        <v>-31500</v>
      </c>
      <c r="G253" s="47">
        <v>-229.93424999999999</v>
      </c>
      <c r="H253" s="47">
        <v>-0.04</v>
      </c>
      <c r="I253" s="46"/>
    </row>
    <row r="254" spans="2:9" s="2" customFormat="1" ht="13.5" x14ac:dyDescent="0.35">
      <c r="B254" s="46">
        <v>2219315</v>
      </c>
      <c r="C254" s="46" t="s">
        <v>4904</v>
      </c>
      <c r="D254" s="46" t="s">
        <v>4851</v>
      </c>
      <c r="E254" s="46" t="s">
        <v>82</v>
      </c>
      <c r="F254" s="47">
        <v>-40000</v>
      </c>
      <c r="G254" s="47">
        <v>-226.84</v>
      </c>
      <c r="H254" s="47">
        <v>-0.04</v>
      </c>
      <c r="I254" s="46"/>
    </row>
    <row r="255" spans="2:9" s="2" customFormat="1" ht="13.5" x14ac:dyDescent="0.35">
      <c r="B255" s="46">
        <v>2219391</v>
      </c>
      <c r="C255" s="46" t="s">
        <v>4907</v>
      </c>
      <c r="D255" s="46" t="s">
        <v>4851</v>
      </c>
      <c r="E255" s="46" t="s">
        <v>131</v>
      </c>
      <c r="F255" s="47">
        <v>-3875</v>
      </c>
      <c r="G255" s="47">
        <v>-200.27549999999999</v>
      </c>
      <c r="H255" s="47">
        <v>-0.04</v>
      </c>
      <c r="I255" s="46"/>
    </row>
    <row r="256" spans="2:9" s="2" customFormat="1" ht="13.5" x14ac:dyDescent="0.35">
      <c r="B256" s="46">
        <v>2219347</v>
      </c>
      <c r="C256" s="46" t="s">
        <v>4908</v>
      </c>
      <c r="D256" s="46" t="s">
        <v>4851</v>
      </c>
      <c r="E256" s="46" t="s">
        <v>78</v>
      </c>
      <c r="F256" s="47">
        <v>-112125</v>
      </c>
      <c r="G256" s="47">
        <v>-143.97971250000001</v>
      </c>
      <c r="H256" s="47">
        <v>-0.03</v>
      </c>
      <c r="I256" s="46"/>
    </row>
    <row r="257" spans="2:11" s="2" customFormat="1" ht="13.5" x14ac:dyDescent="0.35">
      <c r="B257" s="46">
        <v>2219470</v>
      </c>
      <c r="C257" s="46" t="s">
        <v>4910</v>
      </c>
      <c r="D257" s="46" t="s">
        <v>4851</v>
      </c>
      <c r="E257" s="46" t="s">
        <v>1113</v>
      </c>
      <c r="F257" s="47">
        <v>-30450</v>
      </c>
      <c r="G257" s="47">
        <v>-121.51072499999999</v>
      </c>
      <c r="H257" s="47">
        <v>-0.02</v>
      </c>
      <c r="I257" s="46"/>
    </row>
    <row r="258" spans="2:11" s="2" customFormat="1" ht="13.5" x14ac:dyDescent="0.35">
      <c r="B258" s="46">
        <v>2219354</v>
      </c>
      <c r="C258" s="46" t="s">
        <v>4909</v>
      </c>
      <c r="D258" s="46" t="s">
        <v>4851</v>
      </c>
      <c r="E258" s="46" t="s">
        <v>43</v>
      </c>
      <c r="F258" s="47">
        <v>-60000</v>
      </c>
      <c r="G258" s="47">
        <v>-116.268</v>
      </c>
      <c r="H258" s="47">
        <v>-0.02</v>
      </c>
      <c r="I258" s="46"/>
    </row>
    <row r="259" spans="2:11" s="2" customFormat="1" ht="13.5" x14ac:dyDescent="0.35">
      <c r="B259" s="46">
        <v>2219430</v>
      </c>
      <c r="C259" s="46" t="s">
        <v>4911</v>
      </c>
      <c r="D259" s="46" t="s">
        <v>4851</v>
      </c>
      <c r="E259" s="46" t="s">
        <v>119</v>
      </c>
      <c r="F259" s="47">
        <v>-1950</v>
      </c>
      <c r="G259" s="47">
        <v>-102.925875</v>
      </c>
      <c r="H259" s="47">
        <v>-0.02</v>
      </c>
      <c r="I259" s="46"/>
    </row>
    <row r="260" spans="2:11" s="2" customFormat="1" ht="13.5" x14ac:dyDescent="0.35">
      <c r="B260" s="46">
        <v>2219425</v>
      </c>
      <c r="C260" s="46" t="s">
        <v>4913</v>
      </c>
      <c r="D260" s="46" t="s">
        <v>4851</v>
      </c>
      <c r="E260" s="46" t="s">
        <v>82</v>
      </c>
      <c r="F260" s="47">
        <v>-10500</v>
      </c>
      <c r="G260" s="47">
        <v>-69.273750000000007</v>
      </c>
      <c r="H260" s="47">
        <v>-0.01</v>
      </c>
      <c r="I260" s="46"/>
    </row>
    <row r="261" spans="2:11" s="2" customFormat="1" ht="13.5" x14ac:dyDescent="0.35">
      <c r="B261" s="46">
        <v>2219394</v>
      </c>
      <c r="C261" s="46" t="s">
        <v>4914</v>
      </c>
      <c r="D261" s="46" t="s">
        <v>4851</v>
      </c>
      <c r="E261" s="46" t="s">
        <v>93</v>
      </c>
      <c r="F261" s="47">
        <v>-5500</v>
      </c>
      <c r="G261" s="47">
        <v>-64.165750000000003</v>
      </c>
      <c r="H261" s="47">
        <v>-0.01</v>
      </c>
      <c r="I261" s="46"/>
    </row>
    <row r="262" spans="2:11" s="2" customFormat="1" ht="13.5" x14ac:dyDescent="0.35">
      <c r="B262" s="46">
        <v>2219465</v>
      </c>
      <c r="C262" s="46" t="s">
        <v>4915</v>
      </c>
      <c r="D262" s="46" t="s">
        <v>4851</v>
      </c>
      <c r="E262" s="46" t="s">
        <v>200</v>
      </c>
      <c r="F262" s="47">
        <v>-4375</v>
      </c>
      <c r="G262" s="47">
        <v>-40.03125</v>
      </c>
      <c r="H262" s="47">
        <v>-0.01</v>
      </c>
      <c r="I262" s="46"/>
    </row>
    <row r="263" spans="2:11" s="2" customFormat="1" ht="13.5" x14ac:dyDescent="0.35">
      <c r="B263" s="46">
        <v>2219466</v>
      </c>
      <c r="C263" s="46" t="s">
        <v>4912</v>
      </c>
      <c r="D263" s="46" t="s">
        <v>4851</v>
      </c>
      <c r="E263" s="46" t="s">
        <v>215</v>
      </c>
      <c r="F263" s="47">
        <v>-900</v>
      </c>
      <c r="G263" s="47">
        <v>-36.323099999999997</v>
      </c>
      <c r="H263" s="47">
        <v>-0.01</v>
      </c>
      <c r="I263" s="46"/>
    </row>
    <row r="264" spans="2:11" s="2" customFormat="1" ht="13.5" x14ac:dyDescent="0.35">
      <c r="B264" s="46">
        <v>2219379</v>
      </c>
      <c r="C264" s="46" t="s">
        <v>4916</v>
      </c>
      <c r="D264" s="46" t="s">
        <v>4851</v>
      </c>
      <c r="E264" s="46" t="s">
        <v>93</v>
      </c>
      <c r="F264" s="47">
        <v>-7500</v>
      </c>
      <c r="G264" s="47">
        <v>-25.758749999999999</v>
      </c>
      <c r="H264" s="47" t="s">
        <v>5123</v>
      </c>
      <c r="I264" s="46"/>
    </row>
    <row r="265" spans="2:11" s="2" customFormat="1" ht="13.5" x14ac:dyDescent="0.35">
      <c r="B265" s="46">
        <v>2219339</v>
      </c>
      <c r="C265" s="46" t="s">
        <v>4918</v>
      </c>
      <c r="D265" s="46" t="s">
        <v>4851</v>
      </c>
      <c r="E265" s="46" t="s">
        <v>123</v>
      </c>
      <c r="F265" s="47">
        <v>-7200</v>
      </c>
      <c r="G265" s="47">
        <v>-21.002400000000002</v>
      </c>
      <c r="H265" s="47" t="s">
        <v>5123</v>
      </c>
      <c r="I265" s="46"/>
    </row>
    <row r="266" spans="2:11" s="2" customFormat="1" ht="13.5" x14ac:dyDescent="0.35">
      <c r="B266" s="46">
        <v>2219607</v>
      </c>
      <c r="C266" s="46" t="s">
        <v>4917</v>
      </c>
      <c r="D266" s="46" t="s">
        <v>4851</v>
      </c>
      <c r="E266" s="46" t="s">
        <v>50</v>
      </c>
      <c r="F266" s="47">
        <v>-350</v>
      </c>
      <c r="G266" s="47">
        <v>-5.5746250000000002</v>
      </c>
      <c r="H266" s="47" t="s">
        <v>5123</v>
      </c>
      <c r="I266" s="46"/>
    </row>
    <row r="267" spans="2:11" s="1" customFormat="1" ht="13.5" x14ac:dyDescent="0.35">
      <c r="B267" s="48"/>
      <c r="C267" s="48" t="s">
        <v>4923</v>
      </c>
      <c r="D267" s="48"/>
      <c r="E267" s="48"/>
      <c r="F267" s="49"/>
      <c r="G267" s="49">
        <v>-159222.15958749998</v>
      </c>
      <c r="H267" s="49">
        <v>-28.090000000000007</v>
      </c>
      <c r="I267" s="48"/>
    </row>
    <row r="269" spans="2:11" x14ac:dyDescent="0.35">
      <c r="C269" s="1" t="s">
        <v>194</v>
      </c>
    </row>
    <row r="270" spans="2:11" x14ac:dyDescent="0.35">
      <c r="C270" s="37" t="s">
        <v>195</v>
      </c>
      <c r="D270" s="37"/>
      <c r="E270" s="37"/>
      <c r="F270" s="37"/>
      <c r="G270" s="37"/>
      <c r="H270" s="37"/>
      <c r="I270" s="37"/>
      <c r="J270" s="37"/>
      <c r="K270" s="37"/>
    </row>
    <row r="271" spans="2:11" x14ac:dyDescent="0.35">
      <c r="C271" s="2" t="s">
        <v>196</v>
      </c>
    </row>
    <row r="272" spans="2:11" x14ac:dyDescent="0.35">
      <c r="C272" s="2" t="s">
        <v>197</v>
      </c>
    </row>
    <row r="273" spans="3:11" ht="30" customHeight="1" x14ac:dyDescent="0.35">
      <c r="C273" s="81" t="s">
        <v>198</v>
      </c>
      <c r="D273" s="82"/>
      <c r="E273" s="82"/>
      <c r="F273" s="82"/>
      <c r="G273" s="82"/>
      <c r="H273" s="82"/>
      <c r="I273" s="82"/>
      <c r="J273" s="82"/>
      <c r="K273" s="82"/>
    </row>
    <row r="274" spans="3:11" x14ac:dyDescent="0.35">
      <c r="C274" s="2" t="s">
        <v>199</v>
      </c>
    </row>
    <row r="276" spans="3:11" x14ac:dyDescent="0.35">
      <c r="C276" s="78" t="s">
        <v>5235</v>
      </c>
      <c r="E276" s="78" t="s">
        <v>5236</v>
      </c>
      <c r="F276" s="79"/>
    </row>
    <row r="277" spans="3:11" x14ac:dyDescent="0.35">
      <c r="E277" s="2" t="s">
        <v>5273</v>
      </c>
    </row>
  </sheetData>
  <mergeCells count="1">
    <mergeCell ref="C273:K273"/>
  </mergeCells>
  <hyperlinks>
    <hyperlink ref="J2" location="'Index'!A1" display="'Index'!A1" xr:uid="{CEE4468D-1453-4C6B-BFBF-CB76A4861D79}"/>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7ED2E-F2B4-44E3-AEF8-CDA5D5668883}">
  <sheetPr codeName="Sheet143"/>
  <dimension ref="A1:IV121"/>
  <sheetViews>
    <sheetView showGridLines="0" zoomScale="90" zoomScaleNormal="90" workbookViewId="0">
      <pane ySplit="6" topLeftCell="A114"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2914</v>
      </c>
      <c r="J2" s="38" t="s">
        <v>4846</v>
      </c>
    </row>
    <row r="3" spans="1:54" ht="16" x14ac:dyDescent="0.4">
      <c r="C3" s="1" t="s">
        <v>28</v>
      </c>
      <c r="D3" s="21" t="s">
        <v>2915</v>
      </c>
      <c r="F3" s="73" t="s">
        <v>5168</v>
      </c>
      <c r="G3" s="13" t="s">
        <v>4766</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133979219</v>
      </c>
      <c r="G10" s="24">
        <v>2449408.08</v>
      </c>
      <c r="H10" s="24">
        <v>13.07</v>
      </c>
      <c r="I10" s="31"/>
      <c r="J10" s="31"/>
      <c r="K10" s="35"/>
    </row>
    <row r="11" spans="1:54" x14ac:dyDescent="0.35">
      <c r="B11" s="8" t="s">
        <v>44</v>
      </c>
      <c r="C11" s="57" t="s">
        <v>45</v>
      </c>
      <c r="D11" s="54" t="s">
        <v>46</v>
      </c>
      <c r="E11" s="6" t="s">
        <v>43</v>
      </c>
      <c r="F11" s="19">
        <v>124311027</v>
      </c>
      <c r="G11" s="24">
        <v>1676147.73</v>
      </c>
      <c r="H11" s="24">
        <v>8.9499999999999993</v>
      </c>
      <c r="I11" s="31"/>
      <c r="J11" s="31"/>
      <c r="K11" s="35"/>
    </row>
    <row r="12" spans="1:54" x14ac:dyDescent="0.35">
      <c r="B12" s="8" t="s">
        <v>75</v>
      </c>
      <c r="C12" s="57" t="s">
        <v>76</v>
      </c>
      <c r="D12" s="54" t="s">
        <v>77</v>
      </c>
      <c r="E12" s="6" t="s">
        <v>78</v>
      </c>
      <c r="F12" s="19">
        <v>119326378</v>
      </c>
      <c r="G12" s="24">
        <v>1521530.65</v>
      </c>
      <c r="H12" s="24">
        <v>8.1199999999999992</v>
      </c>
      <c r="I12" s="31"/>
      <c r="J12" s="31"/>
      <c r="K12" s="35"/>
    </row>
    <row r="13" spans="1:54" x14ac:dyDescent="0.35">
      <c r="B13" s="8" t="s">
        <v>47</v>
      </c>
      <c r="C13" s="57" t="s">
        <v>48</v>
      </c>
      <c r="D13" s="54" t="s">
        <v>49</v>
      </c>
      <c r="E13" s="6" t="s">
        <v>50</v>
      </c>
      <c r="F13" s="19">
        <v>63400547</v>
      </c>
      <c r="G13" s="24">
        <v>995800.69</v>
      </c>
      <c r="H13" s="24">
        <v>5.31</v>
      </c>
      <c r="I13" s="31"/>
      <c r="J13" s="31"/>
      <c r="K13" s="35"/>
    </row>
    <row r="14" spans="1:54" x14ac:dyDescent="0.35">
      <c r="B14" s="8" t="s">
        <v>256</v>
      </c>
      <c r="C14" s="57" t="s">
        <v>257</v>
      </c>
      <c r="D14" s="54" t="s">
        <v>258</v>
      </c>
      <c r="E14" s="6" t="s">
        <v>252</v>
      </c>
      <c r="F14" s="19">
        <v>47248180</v>
      </c>
      <c r="G14" s="24">
        <v>818999.95</v>
      </c>
      <c r="H14" s="24">
        <v>4.37</v>
      </c>
      <c r="I14" s="31"/>
      <c r="J14" s="31"/>
      <c r="K14" s="35"/>
    </row>
    <row r="15" spans="1:54" x14ac:dyDescent="0.35">
      <c r="B15" s="8" t="s">
        <v>51</v>
      </c>
      <c r="C15" s="57" t="s">
        <v>52</v>
      </c>
      <c r="D15" s="54" t="s">
        <v>53</v>
      </c>
      <c r="E15" s="6" t="s">
        <v>54</v>
      </c>
      <c r="F15" s="19">
        <v>20675043</v>
      </c>
      <c r="G15" s="24">
        <v>722034.53</v>
      </c>
      <c r="H15" s="24">
        <v>3.85</v>
      </c>
      <c r="I15" s="31"/>
      <c r="J15" s="31"/>
      <c r="K15" s="35"/>
    </row>
    <row r="16" spans="1:54" x14ac:dyDescent="0.35">
      <c r="B16" s="8" t="s">
        <v>384</v>
      </c>
      <c r="C16" s="57" t="s">
        <v>385</v>
      </c>
      <c r="D16" s="54" t="s">
        <v>386</v>
      </c>
      <c r="E16" s="6" t="s">
        <v>97</v>
      </c>
      <c r="F16" s="19">
        <v>163942674</v>
      </c>
      <c r="G16" s="24">
        <v>671755.11</v>
      </c>
      <c r="H16" s="24">
        <v>3.59</v>
      </c>
      <c r="I16" s="31"/>
      <c r="J16" s="31"/>
      <c r="K16" s="35"/>
    </row>
    <row r="17" spans="2:11" x14ac:dyDescent="0.35">
      <c r="B17" s="8" t="s">
        <v>61</v>
      </c>
      <c r="C17" s="57" t="s">
        <v>62</v>
      </c>
      <c r="D17" s="54" t="s">
        <v>63</v>
      </c>
      <c r="E17" s="6" t="s">
        <v>50</v>
      </c>
      <c r="F17" s="19">
        <v>17987319</v>
      </c>
      <c r="G17" s="24">
        <v>648649.69999999995</v>
      </c>
      <c r="H17" s="24">
        <v>3.46</v>
      </c>
      <c r="I17" s="31"/>
      <c r="J17" s="31"/>
      <c r="K17" s="35"/>
    </row>
    <row r="18" spans="2:11" x14ac:dyDescent="0.35">
      <c r="B18" s="8" t="s">
        <v>58</v>
      </c>
      <c r="C18" s="57" t="s">
        <v>59</v>
      </c>
      <c r="D18" s="54" t="s">
        <v>60</v>
      </c>
      <c r="E18" s="6" t="s">
        <v>43</v>
      </c>
      <c r="F18" s="19">
        <v>25896216</v>
      </c>
      <c r="G18" s="24">
        <v>562258.64</v>
      </c>
      <c r="H18" s="24">
        <v>3</v>
      </c>
      <c r="I18" s="31"/>
      <c r="J18" s="31"/>
      <c r="K18" s="35"/>
    </row>
    <row r="19" spans="2:11" x14ac:dyDescent="0.35">
      <c r="B19" s="8" t="s">
        <v>55</v>
      </c>
      <c r="C19" s="57" t="s">
        <v>56</v>
      </c>
      <c r="D19" s="54" t="s">
        <v>57</v>
      </c>
      <c r="E19" s="6" t="s">
        <v>43</v>
      </c>
      <c r="F19" s="19">
        <v>50326427</v>
      </c>
      <c r="G19" s="24">
        <v>554597.23</v>
      </c>
      <c r="H19" s="24">
        <v>2.96</v>
      </c>
      <c r="I19" s="31"/>
      <c r="J19" s="31"/>
      <c r="K19" s="35"/>
    </row>
    <row r="20" spans="2:11" x14ac:dyDescent="0.35">
      <c r="B20" s="8" t="s">
        <v>72</v>
      </c>
      <c r="C20" s="57" t="s">
        <v>73</v>
      </c>
      <c r="D20" s="54" t="s">
        <v>74</v>
      </c>
      <c r="E20" s="6" t="s">
        <v>43</v>
      </c>
      <c r="F20" s="19">
        <v>67663616</v>
      </c>
      <c r="G20" s="24">
        <v>522024.8</v>
      </c>
      <c r="H20" s="24">
        <v>2.79</v>
      </c>
      <c r="I20" s="31"/>
      <c r="J20" s="31"/>
      <c r="K20" s="35"/>
    </row>
    <row r="21" spans="2:11" x14ac:dyDescent="0.35">
      <c r="B21" s="8" t="s">
        <v>375</v>
      </c>
      <c r="C21" s="57" t="s">
        <v>376</v>
      </c>
      <c r="D21" s="54" t="s">
        <v>377</v>
      </c>
      <c r="E21" s="6" t="s">
        <v>71</v>
      </c>
      <c r="F21" s="19">
        <v>15606623</v>
      </c>
      <c r="G21" s="24">
        <v>416041.36</v>
      </c>
      <c r="H21" s="24">
        <v>2.2200000000000002</v>
      </c>
      <c r="I21" s="31"/>
      <c r="J21" s="31"/>
      <c r="K21" s="35"/>
    </row>
    <row r="22" spans="2:11" x14ac:dyDescent="0.35">
      <c r="B22" s="8" t="s">
        <v>527</v>
      </c>
      <c r="C22" s="57" t="s">
        <v>528</v>
      </c>
      <c r="D22" s="54" t="s">
        <v>529</v>
      </c>
      <c r="E22" s="6" t="s">
        <v>82</v>
      </c>
      <c r="F22" s="19">
        <v>4605547</v>
      </c>
      <c r="G22" s="24">
        <v>411993.81</v>
      </c>
      <c r="H22" s="24">
        <v>2.2000000000000002</v>
      </c>
      <c r="I22" s="31"/>
      <c r="J22" s="31"/>
      <c r="K22" s="35"/>
    </row>
    <row r="23" spans="2:11" x14ac:dyDescent="0.35">
      <c r="B23" s="8" t="s">
        <v>94</v>
      </c>
      <c r="C23" s="57" t="s">
        <v>95</v>
      </c>
      <c r="D23" s="54" t="s">
        <v>96</v>
      </c>
      <c r="E23" s="6" t="s">
        <v>97</v>
      </c>
      <c r="F23" s="19">
        <v>15630608</v>
      </c>
      <c r="G23" s="24">
        <v>353071.99</v>
      </c>
      <c r="H23" s="24">
        <v>1.88</v>
      </c>
      <c r="I23" s="31"/>
      <c r="J23" s="31"/>
      <c r="K23" s="35"/>
    </row>
    <row r="24" spans="2:11" x14ac:dyDescent="0.35">
      <c r="B24" s="8" t="s">
        <v>452</v>
      </c>
      <c r="C24" s="57" t="s">
        <v>453</v>
      </c>
      <c r="D24" s="54" t="s">
        <v>454</v>
      </c>
      <c r="E24" s="6" t="s">
        <v>93</v>
      </c>
      <c r="F24" s="19">
        <v>18988294</v>
      </c>
      <c r="G24" s="24">
        <v>329389.94</v>
      </c>
      <c r="H24" s="24">
        <v>1.76</v>
      </c>
      <c r="I24" s="31"/>
      <c r="J24" s="31"/>
      <c r="K24" s="35"/>
    </row>
    <row r="25" spans="2:11" x14ac:dyDescent="0.35">
      <c r="B25" s="8" t="s">
        <v>546</v>
      </c>
      <c r="C25" s="57" t="s">
        <v>547</v>
      </c>
      <c r="D25" s="54" t="s">
        <v>548</v>
      </c>
      <c r="E25" s="6" t="s">
        <v>123</v>
      </c>
      <c r="F25" s="19">
        <v>83510135</v>
      </c>
      <c r="G25" s="24">
        <v>298632.24</v>
      </c>
      <c r="H25" s="24">
        <v>1.59</v>
      </c>
      <c r="I25" s="31"/>
      <c r="J25" s="31"/>
      <c r="K25" s="35"/>
    </row>
    <row r="26" spans="2:11" x14ac:dyDescent="0.35">
      <c r="B26" s="8" t="s">
        <v>987</v>
      </c>
      <c r="C26" s="57" t="s">
        <v>988</v>
      </c>
      <c r="D26" s="54" t="s">
        <v>989</v>
      </c>
      <c r="E26" s="6" t="s">
        <v>50</v>
      </c>
      <c r="F26" s="19">
        <v>18680821</v>
      </c>
      <c r="G26" s="24">
        <v>297492.07</v>
      </c>
      <c r="H26" s="24">
        <v>1.59</v>
      </c>
      <c r="I26" s="31"/>
      <c r="J26" s="31"/>
      <c r="K26" s="35"/>
    </row>
    <row r="27" spans="2:11" x14ac:dyDescent="0.35">
      <c r="B27" s="8" t="s">
        <v>68</v>
      </c>
      <c r="C27" s="57" t="s">
        <v>69</v>
      </c>
      <c r="D27" s="54" t="s">
        <v>70</v>
      </c>
      <c r="E27" s="6" t="s">
        <v>71</v>
      </c>
      <c r="F27" s="19">
        <v>2311464</v>
      </c>
      <c r="G27" s="24">
        <v>266330.34999999998</v>
      </c>
      <c r="H27" s="24">
        <v>1.42</v>
      </c>
      <c r="I27" s="31"/>
      <c r="J27" s="31"/>
      <c r="K27" s="35"/>
    </row>
    <row r="28" spans="2:11" x14ac:dyDescent="0.35">
      <c r="B28" s="8" t="s">
        <v>390</v>
      </c>
      <c r="C28" s="57" t="s">
        <v>391</v>
      </c>
      <c r="D28" s="54" t="s">
        <v>392</v>
      </c>
      <c r="E28" s="6" t="s">
        <v>71</v>
      </c>
      <c r="F28" s="19">
        <v>36753850</v>
      </c>
      <c r="G28" s="24">
        <v>247886.34</v>
      </c>
      <c r="H28" s="24">
        <v>1.32</v>
      </c>
      <c r="I28" s="31"/>
      <c r="J28" s="31"/>
      <c r="K28" s="35"/>
    </row>
    <row r="29" spans="2:11" x14ac:dyDescent="0.35">
      <c r="B29" s="8" t="s">
        <v>881</v>
      </c>
      <c r="C29" s="57" t="s">
        <v>882</v>
      </c>
      <c r="D29" s="54" t="s">
        <v>883</v>
      </c>
      <c r="E29" s="6" t="s">
        <v>127</v>
      </c>
      <c r="F29" s="19">
        <v>122356548</v>
      </c>
      <c r="G29" s="24">
        <v>246793.16</v>
      </c>
      <c r="H29" s="24">
        <v>1.32</v>
      </c>
      <c r="I29" s="31"/>
      <c r="J29" s="31"/>
      <c r="K29" s="35"/>
    </row>
    <row r="30" spans="2:11" x14ac:dyDescent="0.35">
      <c r="B30" s="8" t="s">
        <v>64</v>
      </c>
      <c r="C30" s="57" t="s">
        <v>65</v>
      </c>
      <c r="D30" s="54" t="s">
        <v>66</v>
      </c>
      <c r="E30" s="6" t="s">
        <v>67</v>
      </c>
      <c r="F30" s="19">
        <v>2049006</v>
      </c>
      <c r="G30" s="24">
        <v>235831.37</v>
      </c>
      <c r="H30" s="24">
        <v>1.26</v>
      </c>
      <c r="I30" s="31"/>
      <c r="J30" s="31"/>
      <c r="K30" s="35"/>
    </row>
    <row r="31" spans="2:11" x14ac:dyDescent="0.35">
      <c r="B31" s="8" t="s">
        <v>120</v>
      </c>
      <c r="C31" s="57" t="s">
        <v>121</v>
      </c>
      <c r="D31" s="54" t="s">
        <v>122</v>
      </c>
      <c r="E31" s="6" t="s">
        <v>123</v>
      </c>
      <c r="F31" s="19">
        <v>79821712</v>
      </c>
      <c r="G31" s="24">
        <v>231762.34</v>
      </c>
      <c r="H31" s="24">
        <v>1.24</v>
      </c>
      <c r="I31" s="31"/>
      <c r="J31" s="31"/>
      <c r="K31" s="35"/>
    </row>
    <row r="32" spans="2:11" x14ac:dyDescent="0.35">
      <c r="B32" s="8" t="s">
        <v>300</v>
      </c>
      <c r="C32" s="57" t="s">
        <v>301</v>
      </c>
      <c r="D32" s="54" t="s">
        <v>302</v>
      </c>
      <c r="E32" s="6" t="s">
        <v>200</v>
      </c>
      <c r="F32" s="19">
        <v>145633418</v>
      </c>
      <c r="G32" s="24">
        <v>224624.98</v>
      </c>
      <c r="H32" s="24">
        <v>1.2</v>
      </c>
      <c r="I32" s="31"/>
      <c r="J32" s="31"/>
      <c r="K32" s="35"/>
    </row>
    <row r="33" spans="2:11" x14ac:dyDescent="0.35">
      <c r="B33" s="8" t="s">
        <v>851</v>
      </c>
      <c r="C33" s="57" t="s">
        <v>852</v>
      </c>
      <c r="D33" s="54" t="s">
        <v>853</v>
      </c>
      <c r="E33" s="6" t="s">
        <v>160</v>
      </c>
      <c r="F33" s="19">
        <v>7263792</v>
      </c>
      <c r="G33" s="24">
        <v>222515.37</v>
      </c>
      <c r="H33" s="24">
        <v>1.19</v>
      </c>
      <c r="I33" s="31"/>
      <c r="J33" s="31"/>
      <c r="K33" s="35"/>
    </row>
    <row r="34" spans="2:11" x14ac:dyDescent="0.35">
      <c r="B34" s="8" t="s">
        <v>845</v>
      </c>
      <c r="C34" s="57" t="s">
        <v>846</v>
      </c>
      <c r="D34" s="54" t="s">
        <v>847</v>
      </c>
      <c r="E34" s="6" t="s">
        <v>127</v>
      </c>
      <c r="F34" s="19">
        <v>3913974</v>
      </c>
      <c r="G34" s="24">
        <v>208424.99</v>
      </c>
      <c r="H34" s="24">
        <v>1.1100000000000001</v>
      </c>
      <c r="I34" s="31"/>
      <c r="J34" s="31"/>
      <c r="K34" s="35"/>
    </row>
    <row r="35" spans="2:11" x14ac:dyDescent="0.35">
      <c r="B35" s="8" t="s">
        <v>1094</v>
      </c>
      <c r="C35" s="57" t="s">
        <v>1095</v>
      </c>
      <c r="D35" s="54" t="s">
        <v>1096</v>
      </c>
      <c r="E35" s="6" t="s">
        <v>82</v>
      </c>
      <c r="F35" s="19">
        <v>9581704</v>
      </c>
      <c r="G35" s="24">
        <v>192338.34</v>
      </c>
      <c r="H35" s="24">
        <v>1.03</v>
      </c>
      <c r="I35" s="31"/>
      <c r="J35" s="31"/>
      <c r="K35" s="35"/>
    </row>
    <row r="36" spans="2:11" x14ac:dyDescent="0.35">
      <c r="B36" s="8" t="s">
        <v>1097</v>
      </c>
      <c r="C36" s="57" t="s">
        <v>1098</v>
      </c>
      <c r="D36" s="54" t="s">
        <v>1099</v>
      </c>
      <c r="E36" s="6" t="s">
        <v>1100</v>
      </c>
      <c r="F36" s="19">
        <v>63076398</v>
      </c>
      <c r="G36" s="24">
        <v>190061.8</v>
      </c>
      <c r="H36" s="24">
        <v>1.01</v>
      </c>
      <c r="I36" s="31"/>
      <c r="J36" s="31"/>
      <c r="K36" s="35"/>
    </row>
    <row r="37" spans="2:11" x14ac:dyDescent="0.35">
      <c r="B37" s="8" t="s">
        <v>1101</v>
      </c>
      <c r="C37" s="57" t="s">
        <v>1102</v>
      </c>
      <c r="D37" s="54" t="s">
        <v>1103</v>
      </c>
      <c r="E37" s="6" t="s">
        <v>160</v>
      </c>
      <c r="F37" s="19">
        <v>7966435</v>
      </c>
      <c r="G37" s="24">
        <v>186466.36</v>
      </c>
      <c r="H37" s="24">
        <v>1</v>
      </c>
      <c r="I37" s="31"/>
      <c r="J37" s="31"/>
      <c r="K37" s="35"/>
    </row>
    <row r="38" spans="2:11" x14ac:dyDescent="0.35">
      <c r="B38" s="8" t="s">
        <v>1104</v>
      </c>
      <c r="C38" s="57" t="s">
        <v>1105</v>
      </c>
      <c r="D38" s="54" t="s">
        <v>1106</v>
      </c>
      <c r="E38" s="6" t="s">
        <v>200</v>
      </c>
      <c r="F38" s="19">
        <v>16709645</v>
      </c>
      <c r="G38" s="24">
        <v>177656.95</v>
      </c>
      <c r="H38" s="24">
        <v>0.95</v>
      </c>
      <c r="I38" s="31"/>
      <c r="J38" s="31"/>
      <c r="K38" s="35"/>
    </row>
    <row r="39" spans="2:11" x14ac:dyDescent="0.35">
      <c r="B39" s="8" t="s">
        <v>996</v>
      </c>
      <c r="C39" s="57" t="s">
        <v>997</v>
      </c>
      <c r="D39" s="54" t="s">
        <v>998</v>
      </c>
      <c r="E39" s="6" t="s">
        <v>67</v>
      </c>
      <c r="F39" s="19">
        <v>6759948</v>
      </c>
      <c r="G39" s="24">
        <v>176512.38</v>
      </c>
      <c r="H39" s="24">
        <v>0.94</v>
      </c>
      <c r="I39" s="31"/>
      <c r="J39" s="31"/>
      <c r="K39" s="35"/>
    </row>
    <row r="40" spans="2:11" x14ac:dyDescent="0.35">
      <c r="B40" s="8" t="s">
        <v>101</v>
      </c>
      <c r="C40" s="57" t="s">
        <v>102</v>
      </c>
      <c r="D40" s="54" t="s">
        <v>103</v>
      </c>
      <c r="E40" s="6" t="s">
        <v>104</v>
      </c>
      <c r="F40" s="19">
        <v>25498876</v>
      </c>
      <c r="G40" s="24">
        <v>174017.08</v>
      </c>
      <c r="H40" s="24">
        <v>0.93</v>
      </c>
      <c r="I40" s="31"/>
      <c r="J40" s="31"/>
      <c r="K40" s="35"/>
    </row>
    <row r="41" spans="2:11" x14ac:dyDescent="0.35">
      <c r="B41" s="8" t="s">
        <v>408</v>
      </c>
      <c r="C41" s="57" t="s">
        <v>409</v>
      </c>
      <c r="D41" s="54" t="s">
        <v>410</v>
      </c>
      <c r="E41" s="6" t="s">
        <v>411</v>
      </c>
      <c r="F41" s="19">
        <v>68407565</v>
      </c>
      <c r="G41" s="24">
        <v>168542.56</v>
      </c>
      <c r="H41" s="24">
        <v>0.9</v>
      </c>
      <c r="I41" s="31"/>
      <c r="J41" s="31"/>
      <c r="K41" s="35"/>
    </row>
    <row r="42" spans="2:11" x14ac:dyDescent="0.35">
      <c r="B42" s="8" t="s">
        <v>1107</v>
      </c>
      <c r="C42" s="57" t="s">
        <v>1108</v>
      </c>
      <c r="D42" s="54" t="s">
        <v>1109</v>
      </c>
      <c r="E42" s="6" t="s">
        <v>82</v>
      </c>
      <c r="F42" s="19">
        <v>24649860</v>
      </c>
      <c r="G42" s="24">
        <v>161703.07999999999</v>
      </c>
      <c r="H42" s="24">
        <v>0.86</v>
      </c>
      <c r="I42" s="31"/>
      <c r="J42" s="31"/>
      <c r="K42" s="35"/>
    </row>
    <row r="43" spans="2:11" x14ac:dyDescent="0.35">
      <c r="B43" s="8" t="s">
        <v>1110</v>
      </c>
      <c r="C43" s="57" t="s">
        <v>1111</v>
      </c>
      <c r="D43" s="54" t="s">
        <v>1112</v>
      </c>
      <c r="E43" s="6" t="s">
        <v>1113</v>
      </c>
      <c r="F43" s="19">
        <v>40002691</v>
      </c>
      <c r="G43" s="24">
        <v>159290.72</v>
      </c>
      <c r="H43" s="24">
        <v>0.85</v>
      </c>
      <c r="I43" s="31"/>
      <c r="J43" s="31"/>
      <c r="K43" s="35"/>
    </row>
    <row r="44" spans="2:11" x14ac:dyDescent="0.35">
      <c r="B44" s="8" t="s">
        <v>393</v>
      </c>
      <c r="C44" s="57" t="s">
        <v>394</v>
      </c>
      <c r="D44" s="54" t="s">
        <v>395</v>
      </c>
      <c r="E44" s="6" t="s">
        <v>50</v>
      </c>
      <c r="F44" s="19">
        <v>11170917</v>
      </c>
      <c r="G44" s="24">
        <v>158431.53</v>
      </c>
      <c r="H44" s="24">
        <v>0.85</v>
      </c>
      <c r="I44" s="31"/>
      <c r="J44" s="31"/>
      <c r="K44" s="35"/>
    </row>
    <row r="45" spans="2:11" x14ac:dyDescent="0.35">
      <c r="B45" s="8" t="s">
        <v>990</v>
      </c>
      <c r="C45" s="57" t="s">
        <v>991</v>
      </c>
      <c r="D45" s="54" t="s">
        <v>992</v>
      </c>
      <c r="E45" s="6" t="s">
        <v>71</v>
      </c>
      <c r="F45" s="19">
        <v>1953166</v>
      </c>
      <c r="G45" s="24">
        <v>153887.01999999999</v>
      </c>
      <c r="H45" s="24">
        <v>0.82</v>
      </c>
      <c r="I45" s="31"/>
      <c r="J45" s="31"/>
      <c r="K45" s="35"/>
    </row>
    <row r="46" spans="2:11" x14ac:dyDescent="0.35">
      <c r="B46" s="8" t="s">
        <v>539</v>
      </c>
      <c r="C46" s="57" t="s">
        <v>540</v>
      </c>
      <c r="D46" s="54" t="s">
        <v>541</v>
      </c>
      <c r="E46" s="6" t="s">
        <v>542</v>
      </c>
      <c r="F46" s="19">
        <v>12996889</v>
      </c>
      <c r="G46" s="24">
        <v>153746.70000000001</v>
      </c>
      <c r="H46" s="24">
        <v>0.82</v>
      </c>
      <c r="I46" s="31"/>
      <c r="J46" s="31"/>
      <c r="K46" s="35"/>
    </row>
    <row r="47" spans="2:11" x14ac:dyDescent="0.35">
      <c r="B47" s="8" t="s">
        <v>378</v>
      </c>
      <c r="C47" s="57" t="s">
        <v>379</v>
      </c>
      <c r="D47" s="54" t="s">
        <v>380</v>
      </c>
      <c r="E47" s="6" t="s">
        <v>93</v>
      </c>
      <c r="F47" s="19">
        <v>9907900</v>
      </c>
      <c r="G47" s="24">
        <v>142891.73000000001</v>
      </c>
      <c r="H47" s="24">
        <v>0.76</v>
      </c>
      <c r="I47" s="31"/>
      <c r="J47" s="31"/>
      <c r="K47" s="35"/>
    </row>
    <row r="48" spans="2:11" x14ac:dyDescent="0.35">
      <c r="B48" s="8" t="s">
        <v>513</v>
      </c>
      <c r="C48" s="57" t="s">
        <v>514</v>
      </c>
      <c r="D48" s="54" t="s">
        <v>515</v>
      </c>
      <c r="E48" s="6" t="s">
        <v>309</v>
      </c>
      <c r="F48" s="19">
        <v>6314816</v>
      </c>
      <c r="G48" s="24">
        <v>142130.72</v>
      </c>
      <c r="H48" s="24">
        <v>0.76</v>
      </c>
      <c r="I48" s="31"/>
      <c r="J48" s="31"/>
      <c r="K48" s="35"/>
    </row>
    <row r="49" spans="2:11" x14ac:dyDescent="0.35">
      <c r="B49" s="8" t="s">
        <v>1114</v>
      </c>
      <c r="C49" s="57" t="s">
        <v>1115</v>
      </c>
      <c r="D49" s="54" t="s">
        <v>1116</v>
      </c>
      <c r="E49" s="6" t="s">
        <v>82</v>
      </c>
      <c r="F49" s="19">
        <v>57689953</v>
      </c>
      <c r="G49" s="24">
        <v>131250.41</v>
      </c>
      <c r="H49" s="24">
        <v>0.7</v>
      </c>
      <c r="I49" s="31"/>
      <c r="J49" s="31"/>
      <c r="K49" s="35"/>
    </row>
    <row r="50" spans="2:11" x14ac:dyDescent="0.35">
      <c r="B50" s="8" t="s">
        <v>329</v>
      </c>
      <c r="C50" s="57" t="s">
        <v>330</v>
      </c>
      <c r="D50" s="54" t="s">
        <v>331</v>
      </c>
      <c r="E50" s="6" t="s">
        <v>50</v>
      </c>
      <c r="F50" s="19">
        <v>50024413</v>
      </c>
      <c r="G50" s="24">
        <v>131189.01999999999</v>
      </c>
      <c r="H50" s="24">
        <v>0.7</v>
      </c>
      <c r="I50" s="31"/>
      <c r="J50" s="31"/>
      <c r="K50" s="35"/>
    </row>
    <row r="51" spans="2:11" x14ac:dyDescent="0.35">
      <c r="B51" s="8" t="s">
        <v>87</v>
      </c>
      <c r="C51" s="57" t="s">
        <v>88</v>
      </c>
      <c r="D51" s="54" t="s">
        <v>89</v>
      </c>
      <c r="E51" s="6" t="s">
        <v>71</v>
      </c>
      <c r="F51" s="19">
        <v>2420407</v>
      </c>
      <c r="G51" s="24">
        <v>129436.11</v>
      </c>
      <c r="H51" s="24">
        <v>0.69</v>
      </c>
      <c r="I51" s="31"/>
      <c r="J51" s="31"/>
      <c r="K51" s="35"/>
    </row>
    <row r="52" spans="2:11" x14ac:dyDescent="0.35">
      <c r="B52" s="8" t="s">
        <v>83</v>
      </c>
      <c r="C52" s="57" t="s">
        <v>84</v>
      </c>
      <c r="D52" s="54" t="s">
        <v>85</v>
      </c>
      <c r="E52" s="6" t="s">
        <v>86</v>
      </c>
      <c r="F52" s="19">
        <v>18854921</v>
      </c>
      <c r="G52" s="24">
        <v>129288.19</v>
      </c>
      <c r="H52" s="24">
        <v>0.69</v>
      </c>
      <c r="I52" s="31"/>
      <c r="J52" s="31"/>
      <c r="K52" s="35"/>
    </row>
    <row r="53" spans="2:11" x14ac:dyDescent="0.35">
      <c r="B53" s="8" t="s">
        <v>1117</v>
      </c>
      <c r="C53" s="57" t="s">
        <v>1118</v>
      </c>
      <c r="D53" s="54" t="s">
        <v>1119</v>
      </c>
      <c r="E53" s="6" t="s">
        <v>93</v>
      </c>
      <c r="F53" s="19">
        <v>10743356</v>
      </c>
      <c r="G53" s="24">
        <v>122925.48</v>
      </c>
      <c r="H53" s="24">
        <v>0.66</v>
      </c>
      <c r="I53" s="31"/>
      <c r="J53" s="31"/>
      <c r="K53" s="35"/>
    </row>
    <row r="54" spans="2:11" x14ac:dyDescent="0.35">
      <c r="B54" s="8" t="s">
        <v>1120</v>
      </c>
      <c r="C54" s="57" t="s">
        <v>1121</v>
      </c>
      <c r="D54" s="54" t="s">
        <v>1122</v>
      </c>
      <c r="E54" s="6" t="s">
        <v>86</v>
      </c>
      <c r="F54" s="19">
        <v>7893396</v>
      </c>
      <c r="G54" s="24">
        <v>122177.93</v>
      </c>
      <c r="H54" s="24">
        <v>0.65</v>
      </c>
      <c r="I54" s="31"/>
      <c r="J54" s="31"/>
      <c r="K54" s="35"/>
    </row>
    <row r="55" spans="2:11" x14ac:dyDescent="0.35">
      <c r="B55" s="8" t="s">
        <v>1123</v>
      </c>
      <c r="C55" s="57" t="s">
        <v>1124</v>
      </c>
      <c r="D55" s="54" t="s">
        <v>1125</v>
      </c>
      <c r="E55" s="6" t="s">
        <v>152</v>
      </c>
      <c r="F55" s="19">
        <v>1779284</v>
      </c>
      <c r="G55" s="24">
        <v>117720.99</v>
      </c>
      <c r="H55" s="24">
        <v>0.63</v>
      </c>
      <c r="I55" s="31"/>
      <c r="J55" s="31"/>
      <c r="K55" s="35"/>
    </row>
    <row r="56" spans="2:11" x14ac:dyDescent="0.35">
      <c r="B56" s="8" t="s">
        <v>1126</v>
      </c>
      <c r="C56" s="57" t="s">
        <v>1127</v>
      </c>
      <c r="D56" s="54" t="s">
        <v>1128</v>
      </c>
      <c r="E56" s="6" t="s">
        <v>490</v>
      </c>
      <c r="F56" s="19">
        <v>11468750</v>
      </c>
      <c r="G56" s="24">
        <v>114905.41</v>
      </c>
      <c r="H56" s="24">
        <v>0.61</v>
      </c>
      <c r="I56" s="31"/>
      <c r="J56" s="31"/>
      <c r="K56" s="35"/>
    </row>
    <row r="57" spans="2:11" x14ac:dyDescent="0.35">
      <c r="B57" s="8" t="s">
        <v>1129</v>
      </c>
      <c r="C57" s="57" t="s">
        <v>1130</v>
      </c>
      <c r="D57" s="54" t="s">
        <v>1131</v>
      </c>
      <c r="E57" s="6" t="s">
        <v>1132</v>
      </c>
      <c r="F57" s="19">
        <v>4587193</v>
      </c>
      <c r="G57" s="24">
        <v>106230.22</v>
      </c>
      <c r="H57" s="24">
        <v>0.56999999999999995</v>
      </c>
      <c r="I57" s="31"/>
      <c r="J57" s="31"/>
      <c r="K57" s="35"/>
    </row>
    <row r="58" spans="2:11" x14ac:dyDescent="0.35">
      <c r="B58" s="8" t="s">
        <v>1021</v>
      </c>
      <c r="C58" s="57" t="s">
        <v>1022</v>
      </c>
      <c r="D58" s="54" t="s">
        <v>1023</v>
      </c>
      <c r="E58" s="6" t="s">
        <v>71</v>
      </c>
      <c r="F58" s="19">
        <v>2286179</v>
      </c>
      <c r="G58" s="24">
        <v>85113.3</v>
      </c>
      <c r="H58" s="24">
        <v>0.45</v>
      </c>
      <c r="I58" s="31"/>
      <c r="J58" s="31"/>
      <c r="K58" s="35"/>
    </row>
    <row r="59" spans="2:11" x14ac:dyDescent="0.35">
      <c r="B59" s="8" t="s">
        <v>999</v>
      </c>
      <c r="C59" s="57" t="s">
        <v>1000</v>
      </c>
      <c r="D59" s="54" t="s">
        <v>1001</v>
      </c>
      <c r="E59" s="6" t="s">
        <v>43</v>
      </c>
      <c r="F59" s="19">
        <v>11598237</v>
      </c>
      <c r="G59" s="24">
        <v>75371.14</v>
      </c>
      <c r="H59" s="24">
        <v>0.4</v>
      </c>
      <c r="I59" s="31"/>
      <c r="J59" s="31"/>
      <c r="K59" s="35"/>
    </row>
    <row r="60" spans="2:11" x14ac:dyDescent="0.35">
      <c r="C60" s="58" t="s">
        <v>175</v>
      </c>
      <c r="D60" s="54"/>
      <c r="E60" s="6"/>
      <c r="F60" s="19"/>
      <c r="G60" s="25">
        <v>18737282.59</v>
      </c>
      <c r="H60" s="25">
        <v>100</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190</v>
      </c>
      <c r="C102" s="57" t="s">
        <v>191</v>
      </c>
      <c r="D102" s="54"/>
      <c r="E102" s="6"/>
      <c r="F102" s="19"/>
      <c r="G102" s="24">
        <v>33287.19</v>
      </c>
      <c r="H102" s="24">
        <v>0.18</v>
      </c>
      <c r="I102" s="31"/>
      <c r="J102" s="31"/>
      <c r="K102" s="35"/>
    </row>
    <row r="103" spans="1:54" x14ac:dyDescent="0.35">
      <c r="C103" s="58" t="s">
        <v>175</v>
      </c>
      <c r="D103" s="54"/>
      <c r="E103" s="6"/>
      <c r="F103" s="19"/>
      <c r="G103" s="25">
        <v>33287.19</v>
      </c>
      <c r="H103" s="25">
        <v>0.18</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5122</v>
      </c>
      <c r="D106" s="54"/>
      <c r="E106" s="6"/>
      <c r="F106" s="19"/>
      <c r="G106" s="24" t="s">
        <v>2</v>
      </c>
      <c r="H106" s="24" t="s">
        <v>2</v>
      </c>
      <c r="I106" s="31"/>
      <c r="J106" s="31"/>
      <c r="K106" s="35"/>
      <c r="L106" s="3"/>
      <c r="AI106" s="3"/>
      <c r="AV106" s="3"/>
      <c r="AX106" s="3"/>
      <c r="BB106" s="3"/>
    </row>
    <row r="107" spans="1:54" x14ac:dyDescent="0.35">
      <c r="B107" s="8"/>
      <c r="C107" s="57" t="s">
        <v>192</v>
      </c>
      <c r="D107" s="54"/>
      <c r="E107" s="6"/>
      <c r="F107" s="19"/>
      <c r="G107" s="24">
        <v>-33175.74</v>
      </c>
      <c r="H107" s="24">
        <v>-0.18</v>
      </c>
      <c r="I107" s="31"/>
      <c r="J107" s="31"/>
      <c r="K107" s="35"/>
    </row>
    <row r="108" spans="1:54" x14ac:dyDescent="0.35">
      <c r="C108" s="58" t="s">
        <v>175</v>
      </c>
      <c r="D108" s="54"/>
      <c r="E108" s="6"/>
      <c r="F108" s="19"/>
      <c r="G108" s="25">
        <v>-33175.74</v>
      </c>
      <c r="H108" s="25">
        <v>-0.18</v>
      </c>
      <c r="I108" s="31"/>
      <c r="J108" s="31"/>
      <c r="K108" s="35"/>
    </row>
    <row r="109" spans="1:54" x14ac:dyDescent="0.35">
      <c r="C109" s="57"/>
      <c r="D109" s="54"/>
      <c r="E109" s="6"/>
      <c r="F109" s="19"/>
      <c r="G109" s="24"/>
      <c r="H109" s="24"/>
      <c r="I109" s="31"/>
      <c r="J109" s="31"/>
      <c r="K109" s="35"/>
    </row>
    <row r="110" spans="1:54" x14ac:dyDescent="0.35">
      <c r="C110" s="60" t="s">
        <v>193</v>
      </c>
      <c r="D110" s="55"/>
      <c r="E110" s="5"/>
      <c r="F110" s="20"/>
      <c r="G110" s="26">
        <v>18737394.039999999</v>
      </c>
      <c r="H110" s="26">
        <v>100</v>
      </c>
      <c r="I110" s="32"/>
      <c r="J110" s="32"/>
      <c r="K110" s="36"/>
    </row>
    <row r="113" spans="3:11" x14ac:dyDescent="0.35">
      <c r="C113" s="1" t="s">
        <v>194</v>
      </c>
    </row>
    <row r="114" spans="3:11" x14ac:dyDescent="0.35">
      <c r="C114" s="37" t="s">
        <v>195</v>
      </c>
      <c r="D114" s="37"/>
      <c r="E114" s="37"/>
      <c r="F114" s="37"/>
      <c r="G114" s="37"/>
      <c r="H114" s="37"/>
      <c r="I114" s="37"/>
      <c r="J114" s="37"/>
      <c r="K114" s="37"/>
    </row>
    <row r="115" spans="3:11" x14ac:dyDescent="0.35">
      <c r="C115" s="2" t="s">
        <v>196</v>
      </c>
    </row>
    <row r="116" spans="3:11" x14ac:dyDescent="0.35">
      <c r="C116" s="2" t="s">
        <v>197</v>
      </c>
    </row>
    <row r="117" spans="3:11" ht="30" customHeight="1" x14ac:dyDescent="0.35">
      <c r="C117" s="81" t="s">
        <v>198</v>
      </c>
      <c r="D117" s="82"/>
      <c r="E117" s="82"/>
      <c r="F117" s="82"/>
      <c r="G117" s="82"/>
      <c r="H117" s="82"/>
      <c r="I117" s="82"/>
      <c r="J117" s="82"/>
      <c r="K117" s="82"/>
    </row>
    <row r="118" spans="3:11" x14ac:dyDescent="0.35">
      <c r="C118" s="2" t="s">
        <v>199</v>
      </c>
    </row>
    <row r="120" spans="3:11" x14ac:dyDescent="0.35">
      <c r="C120" s="78" t="s">
        <v>5235</v>
      </c>
      <c r="E120" s="78" t="s">
        <v>5236</v>
      </c>
      <c r="F120" s="79"/>
    </row>
    <row r="121" spans="3:11" x14ac:dyDescent="0.35">
      <c r="E121" s="2" t="s">
        <v>5246</v>
      </c>
    </row>
  </sheetData>
  <mergeCells count="1">
    <mergeCell ref="C117:K117"/>
  </mergeCells>
  <hyperlinks>
    <hyperlink ref="J2" location="'Index'!A1" display="'Index'!A1" xr:uid="{B6F203D8-9384-4D60-8D8D-17853CA94A1B}"/>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92121-10B6-4111-9F3F-2AEFEE7FB942}">
  <sheetPr codeName="Sheet144"/>
  <dimension ref="A1:IV94"/>
  <sheetViews>
    <sheetView showGridLines="0" zoomScale="90" zoomScaleNormal="90" workbookViewId="0">
      <pane ySplit="6" topLeftCell="A95"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2916</v>
      </c>
      <c r="J2" s="38" t="s">
        <v>4846</v>
      </c>
    </row>
    <row r="3" spans="1:54" ht="16" x14ac:dyDescent="0.4">
      <c r="C3" s="1" t="s">
        <v>28</v>
      </c>
      <c r="D3" s="21" t="s">
        <v>2917</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28000</v>
      </c>
      <c r="G10" s="24">
        <v>511.9</v>
      </c>
      <c r="H10" s="24">
        <v>7.47</v>
      </c>
      <c r="I10" s="31"/>
      <c r="J10" s="31"/>
      <c r="K10" s="35"/>
    </row>
    <row r="11" spans="1:54" x14ac:dyDescent="0.35">
      <c r="B11" s="8" t="s">
        <v>75</v>
      </c>
      <c r="C11" s="57" t="s">
        <v>76</v>
      </c>
      <c r="D11" s="54" t="s">
        <v>77</v>
      </c>
      <c r="E11" s="6" t="s">
        <v>78</v>
      </c>
      <c r="F11" s="19">
        <v>38366</v>
      </c>
      <c r="G11" s="24">
        <v>489.2</v>
      </c>
      <c r="H11" s="24">
        <v>7.14</v>
      </c>
      <c r="I11" s="31"/>
      <c r="J11" s="31"/>
      <c r="K11" s="35"/>
    </row>
    <row r="12" spans="1:54" x14ac:dyDescent="0.35">
      <c r="B12" s="8" t="s">
        <v>44</v>
      </c>
      <c r="C12" s="57" t="s">
        <v>45</v>
      </c>
      <c r="D12" s="54" t="s">
        <v>46</v>
      </c>
      <c r="E12" s="6" t="s">
        <v>43</v>
      </c>
      <c r="F12" s="19">
        <v>35700</v>
      </c>
      <c r="G12" s="24">
        <v>481.36</v>
      </c>
      <c r="H12" s="24">
        <v>7.03</v>
      </c>
      <c r="I12" s="31"/>
      <c r="J12" s="31"/>
      <c r="K12" s="35"/>
    </row>
    <row r="13" spans="1:54" x14ac:dyDescent="0.35">
      <c r="B13" s="8" t="s">
        <v>817</v>
      </c>
      <c r="C13" s="57" t="s">
        <v>818</v>
      </c>
      <c r="D13" s="54" t="s">
        <v>819</v>
      </c>
      <c r="E13" s="6" t="s">
        <v>820</v>
      </c>
      <c r="F13" s="19">
        <v>12654</v>
      </c>
      <c r="G13" s="24">
        <v>364.09</v>
      </c>
      <c r="H13" s="24">
        <v>5.31</v>
      </c>
      <c r="I13" s="31"/>
      <c r="J13" s="31"/>
      <c r="K13" s="35"/>
    </row>
    <row r="14" spans="1:54" x14ac:dyDescent="0.35">
      <c r="B14" s="8" t="s">
        <v>1819</v>
      </c>
      <c r="C14" s="57" t="s">
        <v>1820</v>
      </c>
      <c r="D14" s="54" t="s">
        <v>1821</v>
      </c>
      <c r="E14" s="6" t="s">
        <v>490</v>
      </c>
      <c r="F14" s="19">
        <v>55000</v>
      </c>
      <c r="G14" s="24">
        <v>301.13</v>
      </c>
      <c r="H14" s="24">
        <v>4.4000000000000004</v>
      </c>
      <c r="I14" s="31"/>
      <c r="J14" s="31"/>
      <c r="K14" s="35"/>
    </row>
    <row r="15" spans="1:54" x14ac:dyDescent="0.35">
      <c r="B15" s="8" t="s">
        <v>55</v>
      </c>
      <c r="C15" s="57" t="s">
        <v>56</v>
      </c>
      <c r="D15" s="54" t="s">
        <v>57</v>
      </c>
      <c r="E15" s="6" t="s">
        <v>43</v>
      </c>
      <c r="F15" s="19">
        <v>27000</v>
      </c>
      <c r="G15" s="24">
        <v>297.54000000000002</v>
      </c>
      <c r="H15" s="24">
        <v>4.34</v>
      </c>
      <c r="I15" s="31"/>
      <c r="J15" s="31"/>
      <c r="K15" s="35"/>
    </row>
    <row r="16" spans="1:54" x14ac:dyDescent="0.35">
      <c r="B16" s="8" t="s">
        <v>206</v>
      </c>
      <c r="C16" s="57" t="s">
        <v>207</v>
      </c>
      <c r="D16" s="54" t="s">
        <v>208</v>
      </c>
      <c r="E16" s="6" t="s">
        <v>67</v>
      </c>
      <c r="F16" s="19">
        <v>950</v>
      </c>
      <c r="G16" s="24">
        <v>289.77999999999997</v>
      </c>
      <c r="H16" s="24">
        <v>4.2300000000000004</v>
      </c>
      <c r="I16" s="31"/>
      <c r="J16" s="31"/>
      <c r="K16" s="35"/>
    </row>
    <row r="17" spans="2:11" x14ac:dyDescent="0.35">
      <c r="B17" s="8" t="s">
        <v>320</v>
      </c>
      <c r="C17" s="57" t="s">
        <v>321</v>
      </c>
      <c r="D17" s="54" t="s">
        <v>322</v>
      </c>
      <c r="E17" s="6" t="s">
        <v>145</v>
      </c>
      <c r="F17" s="19">
        <v>10200</v>
      </c>
      <c r="G17" s="24">
        <v>282.47000000000003</v>
      </c>
      <c r="H17" s="24">
        <v>4.12</v>
      </c>
      <c r="I17" s="31"/>
      <c r="J17" s="31"/>
      <c r="K17" s="35"/>
    </row>
    <row r="18" spans="2:11" x14ac:dyDescent="0.35">
      <c r="B18" s="8" t="s">
        <v>219</v>
      </c>
      <c r="C18" s="57" t="s">
        <v>220</v>
      </c>
      <c r="D18" s="54" t="s">
        <v>221</v>
      </c>
      <c r="E18" s="6" t="s">
        <v>160</v>
      </c>
      <c r="F18" s="19">
        <v>55000</v>
      </c>
      <c r="G18" s="24">
        <v>275.11</v>
      </c>
      <c r="H18" s="24">
        <v>4.0199999999999996</v>
      </c>
      <c r="I18" s="31"/>
      <c r="J18" s="31"/>
      <c r="K18" s="35"/>
    </row>
    <row r="19" spans="2:11" x14ac:dyDescent="0.35">
      <c r="B19" s="8" t="s">
        <v>527</v>
      </c>
      <c r="C19" s="57" t="s">
        <v>528</v>
      </c>
      <c r="D19" s="54" t="s">
        <v>529</v>
      </c>
      <c r="E19" s="6" t="s">
        <v>82</v>
      </c>
      <c r="F19" s="19">
        <v>3000</v>
      </c>
      <c r="G19" s="24">
        <v>268.37</v>
      </c>
      <c r="H19" s="24">
        <v>3.92</v>
      </c>
      <c r="I19" s="31"/>
      <c r="J19" s="31"/>
      <c r="K19" s="35"/>
    </row>
    <row r="20" spans="2:11" x14ac:dyDescent="0.35">
      <c r="B20" s="8" t="s">
        <v>946</v>
      </c>
      <c r="C20" s="57" t="s">
        <v>947</v>
      </c>
      <c r="D20" s="54" t="s">
        <v>948</v>
      </c>
      <c r="E20" s="6" t="s">
        <v>152</v>
      </c>
      <c r="F20" s="19">
        <v>55000</v>
      </c>
      <c r="G20" s="24">
        <v>265.93</v>
      </c>
      <c r="H20" s="24">
        <v>3.88</v>
      </c>
      <c r="I20" s="31"/>
      <c r="J20" s="31"/>
      <c r="K20" s="35"/>
    </row>
    <row r="21" spans="2:11" x14ac:dyDescent="0.35">
      <c r="B21" s="8" t="s">
        <v>58</v>
      </c>
      <c r="C21" s="57" t="s">
        <v>59</v>
      </c>
      <c r="D21" s="54" t="s">
        <v>60</v>
      </c>
      <c r="E21" s="6" t="s">
        <v>43</v>
      </c>
      <c r="F21" s="19">
        <v>11500</v>
      </c>
      <c r="G21" s="24">
        <v>249.69</v>
      </c>
      <c r="H21" s="24">
        <v>3.64</v>
      </c>
      <c r="I21" s="31"/>
      <c r="J21" s="31"/>
      <c r="K21" s="35"/>
    </row>
    <row r="22" spans="2:11" x14ac:dyDescent="0.35">
      <c r="B22" s="8" t="s">
        <v>72</v>
      </c>
      <c r="C22" s="57" t="s">
        <v>73</v>
      </c>
      <c r="D22" s="54" t="s">
        <v>74</v>
      </c>
      <c r="E22" s="6" t="s">
        <v>43</v>
      </c>
      <c r="F22" s="19">
        <v>28000</v>
      </c>
      <c r="G22" s="24">
        <v>216.02</v>
      </c>
      <c r="H22" s="24">
        <v>3.15</v>
      </c>
      <c r="I22" s="31"/>
      <c r="J22" s="31"/>
      <c r="K22" s="35"/>
    </row>
    <row r="23" spans="2:11" x14ac:dyDescent="0.35">
      <c r="B23" s="8" t="s">
        <v>2104</v>
      </c>
      <c r="C23" s="57" t="s">
        <v>2105</v>
      </c>
      <c r="D23" s="54" t="s">
        <v>2106</v>
      </c>
      <c r="E23" s="6" t="s">
        <v>411</v>
      </c>
      <c r="F23" s="19">
        <v>55500</v>
      </c>
      <c r="G23" s="24">
        <v>214.65</v>
      </c>
      <c r="H23" s="24">
        <v>3.13</v>
      </c>
      <c r="I23" s="31"/>
      <c r="J23" s="31"/>
      <c r="K23" s="35"/>
    </row>
    <row r="24" spans="2:11" x14ac:dyDescent="0.35">
      <c r="B24" s="8" t="s">
        <v>510</v>
      </c>
      <c r="C24" s="57" t="s">
        <v>511</v>
      </c>
      <c r="D24" s="54" t="s">
        <v>512</v>
      </c>
      <c r="E24" s="6" t="s">
        <v>290</v>
      </c>
      <c r="F24" s="19">
        <v>9673</v>
      </c>
      <c r="G24" s="24">
        <v>212.53</v>
      </c>
      <c r="H24" s="24">
        <v>3.1</v>
      </c>
      <c r="I24" s="31"/>
      <c r="J24" s="31"/>
      <c r="K24" s="35"/>
    </row>
    <row r="25" spans="2:11" x14ac:dyDescent="0.35">
      <c r="B25" s="8" t="s">
        <v>2095</v>
      </c>
      <c r="C25" s="57" t="s">
        <v>2096</v>
      </c>
      <c r="D25" s="54" t="s">
        <v>2097</v>
      </c>
      <c r="E25" s="6" t="s">
        <v>111</v>
      </c>
      <c r="F25" s="19">
        <v>67000</v>
      </c>
      <c r="G25" s="24">
        <v>211.15</v>
      </c>
      <c r="H25" s="24">
        <v>3.08</v>
      </c>
      <c r="I25" s="31"/>
      <c r="J25" s="31"/>
      <c r="K25" s="35"/>
    </row>
    <row r="26" spans="2:11" x14ac:dyDescent="0.35">
      <c r="B26" s="8" t="s">
        <v>2216</v>
      </c>
      <c r="C26" s="57" t="s">
        <v>2217</v>
      </c>
      <c r="D26" s="54" t="s">
        <v>2218</v>
      </c>
      <c r="E26" s="6" t="s">
        <v>156</v>
      </c>
      <c r="F26" s="19">
        <v>31000</v>
      </c>
      <c r="G26" s="24">
        <v>210.96</v>
      </c>
      <c r="H26" s="24">
        <v>3.08</v>
      </c>
      <c r="I26" s="31"/>
      <c r="J26" s="31"/>
      <c r="K26" s="35"/>
    </row>
    <row r="27" spans="2:11" x14ac:dyDescent="0.35">
      <c r="B27" s="8" t="s">
        <v>955</v>
      </c>
      <c r="C27" s="57" t="s">
        <v>956</v>
      </c>
      <c r="D27" s="54" t="s">
        <v>957</v>
      </c>
      <c r="E27" s="6" t="s">
        <v>152</v>
      </c>
      <c r="F27" s="19">
        <v>15000</v>
      </c>
      <c r="G27" s="24">
        <v>210.26</v>
      </c>
      <c r="H27" s="24">
        <v>3.07</v>
      </c>
      <c r="I27" s="31"/>
      <c r="J27" s="31"/>
      <c r="K27" s="35"/>
    </row>
    <row r="28" spans="2:11" x14ac:dyDescent="0.35">
      <c r="B28" s="8" t="s">
        <v>507</v>
      </c>
      <c r="C28" s="57" t="s">
        <v>508</v>
      </c>
      <c r="D28" s="54" t="s">
        <v>509</v>
      </c>
      <c r="E28" s="6" t="s">
        <v>131</v>
      </c>
      <c r="F28" s="19">
        <v>3500</v>
      </c>
      <c r="G28" s="24">
        <v>158.5</v>
      </c>
      <c r="H28" s="24">
        <v>2.31</v>
      </c>
      <c r="I28" s="31"/>
      <c r="J28" s="31"/>
      <c r="K28" s="35"/>
    </row>
    <row r="29" spans="2:11" x14ac:dyDescent="0.35">
      <c r="B29" s="8" t="s">
        <v>306</v>
      </c>
      <c r="C29" s="57" t="s">
        <v>307</v>
      </c>
      <c r="D29" s="54" t="s">
        <v>308</v>
      </c>
      <c r="E29" s="6" t="s">
        <v>309</v>
      </c>
      <c r="F29" s="19">
        <v>15000</v>
      </c>
      <c r="G29" s="24">
        <v>144.62</v>
      </c>
      <c r="H29" s="24">
        <v>2.11</v>
      </c>
      <c r="I29" s="31"/>
      <c r="J29" s="31"/>
      <c r="K29" s="35"/>
    </row>
    <row r="30" spans="2:11" x14ac:dyDescent="0.35">
      <c r="B30" s="8" t="s">
        <v>249</v>
      </c>
      <c r="C30" s="57" t="s">
        <v>250</v>
      </c>
      <c r="D30" s="54" t="s">
        <v>251</v>
      </c>
      <c r="E30" s="6" t="s">
        <v>252</v>
      </c>
      <c r="F30" s="19">
        <v>42572</v>
      </c>
      <c r="G30" s="24">
        <v>142.32</v>
      </c>
      <c r="H30" s="24">
        <v>2.08</v>
      </c>
      <c r="I30" s="31"/>
      <c r="J30" s="31"/>
      <c r="K30" s="35"/>
    </row>
    <row r="31" spans="2:11" x14ac:dyDescent="0.35">
      <c r="B31" s="8" t="s">
        <v>2147</v>
      </c>
      <c r="C31" s="57" t="s">
        <v>2148</v>
      </c>
      <c r="D31" s="54" t="s">
        <v>2149</v>
      </c>
      <c r="E31" s="6" t="s">
        <v>160</v>
      </c>
      <c r="F31" s="19">
        <v>37500</v>
      </c>
      <c r="G31" s="24">
        <v>104.89</v>
      </c>
      <c r="H31" s="24">
        <v>1.53</v>
      </c>
      <c r="I31" s="31"/>
      <c r="J31" s="31"/>
      <c r="K31" s="35"/>
    </row>
    <row r="32" spans="2:11" x14ac:dyDescent="0.35">
      <c r="B32" s="8" t="s">
        <v>1814</v>
      </c>
      <c r="C32" s="57" t="s">
        <v>257</v>
      </c>
      <c r="D32" s="54" t="s">
        <v>1815</v>
      </c>
      <c r="E32" s="6" t="s">
        <v>252</v>
      </c>
      <c r="F32" s="19">
        <v>1750</v>
      </c>
      <c r="G32" s="24">
        <v>22.65</v>
      </c>
      <c r="H32" s="24">
        <v>0.33</v>
      </c>
      <c r="I32" s="31"/>
      <c r="J32" s="31"/>
      <c r="K32" s="35" t="s">
        <v>1816</v>
      </c>
    </row>
    <row r="33" spans="3:11" x14ac:dyDescent="0.35">
      <c r="C33" s="58" t="s">
        <v>175</v>
      </c>
      <c r="D33" s="54"/>
      <c r="E33" s="6"/>
      <c r="F33" s="19"/>
      <c r="G33" s="25">
        <v>5925.12</v>
      </c>
      <c r="H33" s="25">
        <v>86.47</v>
      </c>
      <c r="I33" s="31"/>
      <c r="J33" s="31"/>
      <c r="K33" s="35"/>
    </row>
    <row r="34" spans="3:11" x14ac:dyDescent="0.35">
      <c r="C34" s="57"/>
      <c r="D34" s="54"/>
      <c r="E34" s="6"/>
      <c r="F34" s="19"/>
      <c r="G34" s="24"/>
      <c r="H34" s="24"/>
      <c r="I34" s="31"/>
      <c r="J34" s="31"/>
      <c r="K34" s="35"/>
    </row>
    <row r="35" spans="3:11" x14ac:dyDescent="0.35">
      <c r="C35" s="58" t="s">
        <v>3</v>
      </c>
      <c r="D35" s="54"/>
      <c r="E35" s="6"/>
      <c r="F35" s="19"/>
      <c r="G35" s="24" t="s">
        <v>2</v>
      </c>
      <c r="H35" s="24" t="s">
        <v>2</v>
      </c>
      <c r="I35" s="31"/>
      <c r="J35" s="31"/>
      <c r="K35" s="35"/>
    </row>
    <row r="36" spans="3:11" x14ac:dyDescent="0.35">
      <c r="C36" s="57"/>
      <c r="D36" s="54"/>
      <c r="E36" s="6"/>
      <c r="F36" s="19"/>
      <c r="G36" s="24"/>
      <c r="H36" s="24"/>
      <c r="I36" s="31"/>
      <c r="J36" s="31"/>
      <c r="K36" s="35"/>
    </row>
    <row r="37" spans="3:11" x14ac:dyDescent="0.35">
      <c r="C37" s="58" t="s">
        <v>4</v>
      </c>
      <c r="D37" s="54"/>
      <c r="E37" s="6"/>
      <c r="F37" s="19"/>
      <c r="G37" s="24" t="s">
        <v>2</v>
      </c>
      <c r="H37" s="24" t="s">
        <v>2</v>
      </c>
      <c r="I37" s="31"/>
      <c r="J37" s="31"/>
      <c r="K37" s="35"/>
    </row>
    <row r="38" spans="3:11" x14ac:dyDescent="0.35">
      <c r="C38" s="57"/>
      <c r="D38" s="54"/>
      <c r="E38" s="6"/>
      <c r="F38" s="19"/>
      <c r="G38" s="24"/>
      <c r="H38" s="24"/>
      <c r="I38" s="31"/>
      <c r="J38" s="31"/>
      <c r="K38" s="35"/>
    </row>
    <row r="39" spans="3:11" x14ac:dyDescent="0.35">
      <c r="C39" s="58" t="s">
        <v>5</v>
      </c>
      <c r="D39" s="54"/>
      <c r="E39" s="6"/>
      <c r="F39" s="19"/>
      <c r="G39" s="24"/>
      <c r="H39" s="24"/>
      <c r="I39" s="31"/>
      <c r="J39" s="31"/>
      <c r="K39" s="35"/>
    </row>
    <row r="40" spans="3:11" x14ac:dyDescent="0.35">
      <c r="C40" s="57"/>
      <c r="D40" s="54"/>
      <c r="E40" s="6"/>
      <c r="F40" s="19"/>
      <c r="G40" s="24"/>
      <c r="H40" s="24"/>
      <c r="I40" s="31"/>
      <c r="J40" s="31"/>
      <c r="K40" s="35"/>
    </row>
    <row r="41" spans="3:11" x14ac:dyDescent="0.35">
      <c r="C41" s="58" t="s">
        <v>6</v>
      </c>
      <c r="D41" s="54"/>
      <c r="E41" s="6"/>
      <c r="F41" s="19"/>
      <c r="G41" s="24" t="s">
        <v>2</v>
      </c>
      <c r="H41" s="24" t="s">
        <v>2</v>
      </c>
      <c r="I41" s="31"/>
      <c r="J41" s="31"/>
      <c r="K41" s="35"/>
    </row>
    <row r="42" spans="3:11" x14ac:dyDescent="0.35">
      <c r="C42" s="57"/>
      <c r="D42" s="54"/>
      <c r="E42" s="6"/>
      <c r="F42" s="19"/>
      <c r="G42" s="24"/>
      <c r="H42" s="24"/>
      <c r="I42" s="31"/>
      <c r="J42" s="31"/>
      <c r="K42" s="35"/>
    </row>
    <row r="43" spans="3:11" x14ac:dyDescent="0.35">
      <c r="C43" s="58" t="s">
        <v>7</v>
      </c>
      <c r="D43" s="54"/>
      <c r="E43" s="6"/>
      <c r="F43" s="19"/>
      <c r="G43" s="24" t="s">
        <v>2</v>
      </c>
      <c r="H43" s="24" t="s">
        <v>2</v>
      </c>
      <c r="I43" s="31"/>
      <c r="J43" s="31"/>
      <c r="K43" s="35"/>
    </row>
    <row r="44" spans="3:11" x14ac:dyDescent="0.35">
      <c r="C44" s="57"/>
      <c r="D44" s="54"/>
      <c r="E44" s="6"/>
      <c r="F44" s="19"/>
      <c r="G44" s="24"/>
      <c r="H44" s="24"/>
      <c r="I44" s="31"/>
      <c r="J44" s="31"/>
      <c r="K44" s="35"/>
    </row>
    <row r="45" spans="3:11" x14ac:dyDescent="0.35">
      <c r="C45" s="58" t="s">
        <v>8</v>
      </c>
      <c r="D45" s="54"/>
      <c r="E45" s="6"/>
      <c r="F45" s="19"/>
      <c r="G45" s="24" t="s">
        <v>2</v>
      </c>
      <c r="H45" s="24" t="s">
        <v>2</v>
      </c>
      <c r="I45" s="31"/>
      <c r="J45" s="31"/>
      <c r="K45" s="35"/>
    </row>
    <row r="46" spans="3:11" x14ac:dyDescent="0.35">
      <c r="C46" s="57"/>
      <c r="D46" s="54"/>
      <c r="E46" s="6"/>
      <c r="F46" s="19"/>
      <c r="G46" s="24"/>
      <c r="H46" s="24"/>
      <c r="I46" s="31"/>
      <c r="J46" s="31"/>
      <c r="K46" s="35"/>
    </row>
    <row r="47" spans="3:11" x14ac:dyDescent="0.35">
      <c r="C47" s="58" t="s">
        <v>9</v>
      </c>
      <c r="D47" s="54"/>
      <c r="E47" s="6"/>
      <c r="F47" s="19"/>
      <c r="G47" s="24" t="s">
        <v>2</v>
      </c>
      <c r="H47" s="24" t="s">
        <v>2</v>
      </c>
      <c r="I47" s="31"/>
      <c r="J47" s="31"/>
      <c r="K47" s="35"/>
    </row>
    <row r="48" spans="3:11" x14ac:dyDescent="0.35">
      <c r="C48" s="57"/>
      <c r="D48" s="54"/>
      <c r="E48" s="6"/>
      <c r="F48" s="19"/>
      <c r="G48" s="24"/>
      <c r="H48" s="24"/>
      <c r="I48" s="31"/>
      <c r="J48" s="31"/>
      <c r="K48" s="35"/>
    </row>
    <row r="49" spans="1:11" x14ac:dyDescent="0.35">
      <c r="C49" s="58" t="s">
        <v>10</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11</v>
      </c>
      <c r="D51" s="54"/>
      <c r="E51" s="6"/>
      <c r="F51" s="19"/>
      <c r="G51" s="24"/>
      <c r="H51" s="24"/>
      <c r="I51" s="31"/>
      <c r="J51" s="31"/>
      <c r="K51" s="35"/>
    </row>
    <row r="52" spans="1:11" x14ac:dyDescent="0.35">
      <c r="C52" s="57"/>
      <c r="D52" s="54"/>
      <c r="E52" s="6"/>
      <c r="F52" s="19"/>
      <c r="G52" s="24"/>
      <c r="H52" s="24"/>
      <c r="I52" s="31"/>
      <c r="J52" s="31"/>
      <c r="K52" s="35"/>
    </row>
    <row r="53" spans="1:11" x14ac:dyDescent="0.35">
      <c r="C53" s="58" t="s">
        <v>13</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C55" s="58" t="s">
        <v>14</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C57" s="58" t="s">
        <v>15</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C59" s="58" t="s">
        <v>16</v>
      </c>
      <c r="D59" s="54"/>
      <c r="E59" s="6"/>
      <c r="F59" s="19"/>
      <c r="G59" s="24" t="s">
        <v>2</v>
      </c>
      <c r="H59" s="24" t="s">
        <v>2</v>
      </c>
      <c r="I59" s="31"/>
      <c r="J59" s="31"/>
      <c r="K59" s="35"/>
    </row>
    <row r="60" spans="1:11" x14ac:dyDescent="0.35">
      <c r="C60" s="57"/>
      <c r="D60" s="54"/>
      <c r="E60" s="6"/>
      <c r="F60" s="19"/>
      <c r="G60" s="24"/>
      <c r="H60" s="24"/>
      <c r="I60" s="31"/>
      <c r="J60" s="31"/>
      <c r="K60" s="35"/>
    </row>
    <row r="61" spans="1:11" x14ac:dyDescent="0.35">
      <c r="C61" s="58" t="s">
        <v>17</v>
      </c>
      <c r="D61" s="54"/>
      <c r="E61" s="6"/>
      <c r="F61" s="19"/>
      <c r="G61" s="24" t="s">
        <v>2</v>
      </c>
      <c r="H61" s="24" t="s">
        <v>2</v>
      </c>
      <c r="I61" s="31"/>
      <c r="J61" s="31"/>
      <c r="K61" s="35"/>
    </row>
    <row r="62" spans="1:11" x14ac:dyDescent="0.35">
      <c r="C62" s="57"/>
      <c r="D62" s="54"/>
      <c r="E62" s="6"/>
      <c r="F62" s="19"/>
      <c r="G62" s="24"/>
      <c r="H62" s="24"/>
      <c r="I62" s="31"/>
      <c r="J62" s="31"/>
      <c r="K62" s="35"/>
    </row>
    <row r="63" spans="1:11" x14ac:dyDescent="0.35">
      <c r="A63" s="10"/>
      <c r="B63" s="28"/>
      <c r="C63" s="58" t="s">
        <v>18</v>
      </c>
      <c r="D63" s="54"/>
      <c r="E63" s="6"/>
      <c r="F63" s="19"/>
      <c r="G63" s="24"/>
      <c r="H63" s="24"/>
      <c r="I63" s="31"/>
      <c r="J63" s="31"/>
      <c r="K63" s="35"/>
    </row>
    <row r="64" spans="1:11" x14ac:dyDescent="0.35">
      <c r="A64" s="28"/>
      <c r="B64" s="28"/>
      <c r="C64" s="58" t="s">
        <v>19</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20</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21</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A70" s="28"/>
      <c r="B70" s="28"/>
      <c r="C70" s="58" t="s">
        <v>22</v>
      </c>
      <c r="D70" s="54"/>
      <c r="E70" s="6"/>
      <c r="F70" s="19"/>
      <c r="G70" s="24" t="s">
        <v>2</v>
      </c>
      <c r="H70" s="24" t="s">
        <v>2</v>
      </c>
      <c r="I70" s="31"/>
      <c r="J70" s="31"/>
      <c r="K70" s="35"/>
    </row>
    <row r="71" spans="1:54" x14ac:dyDescent="0.35">
      <c r="A71" s="28"/>
      <c r="B71" s="28"/>
      <c r="C71" s="58"/>
      <c r="D71" s="54"/>
      <c r="E71" s="6"/>
      <c r="F71" s="19"/>
      <c r="G71" s="24"/>
      <c r="H71" s="24"/>
      <c r="I71" s="31"/>
      <c r="J71" s="31"/>
      <c r="K71" s="35"/>
    </row>
    <row r="72" spans="1:54" x14ac:dyDescent="0.35">
      <c r="A72" s="28"/>
      <c r="B72" s="28"/>
      <c r="C72" s="58" t="s">
        <v>23</v>
      </c>
      <c r="D72" s="54"/>
      <c r="E72" s="6"/>
      <c r="F72" s="19"/>
      <c r="G72" s="24" t="s">
        <v>2</v>
      </c>
      <c r="H72" s="24" t="s">
        <v>2</v>
      </c>
      <c r="I72" s="31"/>
      <c r="J72" s="31"/>
      <c r="K72" s="35"/>
    </row>
    <row r="73" spans="1:54" x14ac:dyDescent="0.35">
      <c r="A73" s="28"/>
      <c r="B73" s="28"/>
      <c r="C73" s="58"/>
      <c r="D73" s="54"/>
      <c r="E73" s="6"/>
      <c r="F73" s="19"/>
      <c r="G73" s="24"/>
      <c r="H73" s="24"/>
      <c r="I73" s="31"/>
      <c r="J73" s="31"/>
      <c r="K73" s="35"/>
    </row>
    <row r="74" spans="1:54" x14ac:dyDescent="0.35">
      <c r="C74" s="59" t="s">
        <v>24</v>
      </c>
      <c r="D74" s="54"/>
      <c r="E74" s="6"/>
      <c r="F74" s="19"/>
      <c r="G74" s="24"/>
      <c r="H74" s="24"/>
      <c r="I74" s="31"/>
      <c r="J74" s="31"/>
      <c r="K74" s="35"/>
    </row>
    <row r="75" spans="1:54" x14ac:dyDescent="0.35">
      <c r="B75" s="8" t="s">
        <v>190</v>
      </c>
      <c r="C75" s="57" t="s">
        <v>191</v>
      </c>
      <c r="D75" s="54"/>
      <c r="E75" s="6"/>
      <c r="F75" s="19"/>
      <c r="G75" s="24">
        <v>932.1</v>
      </c>
      <c r="H75" s="24">
        <v>13.61</v>
      </c>
      <c r="I75" s="31"/>
      <c r="J75" s="31"/>
      <c r="K75" s="35"/>
    </row>
    <row r="76" spans="1:54" x14ac:dyDescent="0.35">
      <c r="C76" s="58" t="s">
        <v>175</v>
      </c>
      <c r="D76" s="54"/>
      <c r="E76" s="6"/>
      <c r="F76" s="19"/>
      <c r="G76" s="25">
        <v>932.1</v>
      </c>
      <c r="H76" s="25">
        <v>13.61</v>
      </c>
      <c r="I76" s="31"/>
      <c r="J76" s="31"/>
      <c r="K76" s="35"/>
    </row>
    <row r="77" spans="1:54" x14ac:dyDescent="0.35">
      <c r="C77" s="57"/>
      <c r="D77" s="54"/>
      <c r="E77" s="6"/>
      <c r="F77" s="19"/>
      <c r="G77" s="24"/>
      <c r="H77" s="24"/>
      <c r="I77" s="31"/>
      <c r="J77" s="31"/>
      <c r="K77" s="35"/>
    </row>
    <row r="78" spans="1:54" x14ac:dyDescent="0.35">
      <c r="A78" s="10"/>
      <c r="B78" s="28"/>
      <c r="C78" s="58" t="s">
        <v>25</v>
      </c>
      <c r="D78" s="54"/>
      <c r="E78" s="6"/>
      <c r="F78" s="19"/>
      <c r="G78" s="24"/>
      <c r="H78" s="24"/>
      <c r="I78" s="31"/>
      <c r="J78" s="31"/>
      <c r="K78" s="35"/>
    </row>
    <row r="79" spans="1:54" s="2" customFormat="1" ht="13.5" x14ac:dyDescent="0.35">
      <c r="A79" s="28"/>
      <c r="B79" s="28"/>
      <c r="C79" s="57" t="s">
        <v>5122</v>
      </c>
      <c r="D79" s="54"/>
      <c r="E79" s="6"/>
      <c r="F79" s="19"/>
      <c r="G79" s="24" t="s">
        <v>2</v>
      </c>
      <c r="H79" s="24" t="s">
        <v>2</v>
      </c>
      <c r="I79" s="31"/>
      <c r="J79" s="31"/>
      <c r="K79" s="35"/>
      <c r="L79" s="3"/>
      <c r="AI79" s="3"/>
      <c r="AV79" s="3"/>
      <c r="AX79" s="3"/>
      <c r="BB79" s="3"/>
    </row>
    <row r="80" spans="1:54" x14ac:dyDescent="0.35">
      <c r="B80" s="8"/>
      <c r="C80" s="57" t="s">
        <v>192</v>
      </c>
      <c r="D80" s="54"/>
      <c r="E80" s="6"/>
      <c r="F80" s="19"/>
      <c r="G80" s="24">
        <v>-6.8</v>
      </c>
      <c r="H80" s="24">
        <v>-0.08</v>
      </c>
      <c r="I80" s="31"/>
      <c r="J80" s="31"/>
      <c r="K80" s="35"/>
    </row>
    <row r="81" spans="3:11" x14ac:dyDescent="0.35">
      <c r="C81" s="58" t="s">
        <v>175</v>
      </c>
      <c r="D81" s="54"/>
      <c r="E81" s="6"/>
      <c r="F81" s="19"/>
      <c r="G81" s="25">
        <v>-6.8</v>
      </c>
      <c r="H81" s="25">
        <v>-0.08</v>
      </c>
      <c r="I81" s="31"/>
      <c r="J81" s="31"/>
      <c r="K81" s="35"/>
    </row>
    <row r="82" spans="3:11" x14ac:dyDescent="0.35">
      <c r="C82" s="57"/>
      <c r="D82" s="54"/>
      <c r="E82" s="6"/>
      <c r="F82" s="19"/>
      <c r="G82" s="24"/>
      <c r="H82" s="24"/>
      <c r="I82" s="31"/>
      <c r="J82" s="31"/>
      <c r="K82" s="35"/>
    </row>
    <row r="83" spans="3:11" x14ac:dyDescent="0.35">
      <c r="C83" s="60" t="s">
        <v>193</v>
      </c>
      <c r="D83" s="55"/>
      <c r="E83" s="5"/>
      <c r="F83" s="20"/>
      <c r="G83" s="26">
        <v>6850.42</v>
      </c>
      <c r="H83" s="26">
        <v>100</v>
      </c>
      <c r="I83" s="32"/>
      <c r="J83" s="32"/>
      <c r="K83" s="36"/>
    </row>
    <row r="86" spans="3:11" x14ac:dyDescent="0.35">
      <c r="C86" s="1" t="s">
        <v>194</v>
      </c>
    </row>
    <row r="87" spans="3:11" x14ac:dyDescent="0.35">
      <c r="C87" s="37" t="s">
        <v>195</v>
      </c>
      <c r="D87" s="37"/>
      <c r="E87" s="37"/>
      <c r="F87" s="37"/>
      <c r="G87" s="37"/>
      <c r="H87" s="37"/>
      <c r="I87" s="37"/>
      <c r="J87" s="37"/>
      <c r="K87" s="37"/>
    </row>
    <row r="88" spans="3:11" x14ac:dyDescent="0.35">
      <c r="C88" s="2" t="s">
        <v>196</v>
      </c>
    </row>
    <row r="89" spans="3:11" x14ac:dyDescent="0.35">
      <c r="C89" s="2" t="s">
        <v>197</v>
      </c>
    </row>
    <row r="90" spans="3:11" ht="30" customHeight="1" x14ac:dyDescent="0.35">
      <c r="C90" s="81" t="s">
        <v>198</v>
      </c>
      <c r="D90" s="82"/>
      <c r="E90" s="82"/>
      <c r="F90" s="82"/>
      <c r="G90" s="82"/>
      <c r="H90" s="82"/>
      <c r="I90" s="82"/>
      <c r="J90" s="82"/>
      <c r="K90" s="82"/>
    </row>
    <row r="91" spans="3:11" x14ac:dyDescent="0.35">
      <c r="C91" s="2" t="s">
        <v>199</v>
      </c>
    </row>
    <row r="93" spans="3:11" x14ac:dyDescent="0.35">
      <c r="C93" s="78" t="s">
        <v>5235</v>
      </c>
      <c r="E93" s="78" t="s">
        <v>5236</v>
      </c>
      <c r="F93" s="79"/>
    </row>
    <row r="94" spans="3:11" x14ac:dyDescent="0.35">
      <c r="E94" s="2" t="s">
        <v>5239</v>
      </c>
    </row>
  </sheetData>
  <mergeCells count="1">
    <mergeCell ref="C90:K90"/>
  </mergeCells>
  <hyperlinks>
    <hyperlink ref="J2" location="'Index'!A1" display="'Index'!A1" xr:uid="{0DF7B1E2-A7A5-412F-AE54-D1E80CCB7B9E}"/>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BCCE1-FE5C-47D2-962C-1C79687D9111}">
  <sheetPr codeName="Sheet145"/>
  <dimension ref="A1:IV73"/>
  <sheetViews>
    <sheetView showGridLines="0" zoomScale="90" zoomScaleNormal="90" workbookViewId="0">
      <pane ySplit="6" topLeftCell="A71"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2918</v>
      </c>
      <c r="J2" s="38" t="s">
        <v>4846</v>
      </c>
    </row>
    <row r="3" spans="1:54" ht="16" x14ac:dyDescent="0.4">
      <c r="C3" s="1" t="s">
        <v>28</v>
      </c>
      <c r="D3" s="21" t="s">
        <v>2919</v>
      </c>
      <c r="F3" s="73" t="s">
        <v>5168</v>
      </c>
      <c r="G3" s="13" t="s">
        <v>4768</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710</v>
      </c>
      <c r="C24" s="57" t="s">
        <v>711</v>
      </c>
      <c r="D24" s="54" t="s">
        <v>712</v>
      </c>
      <c r="E24" s="6" t="s">
        <v>189</v>
      </c>
      <c r="F24" s="19">
        <v>301828200</v>
      </c>
      <c r="G24" s="24">
        <v>306277.15000000002</v>
      </c>
      <c r="H24" s="24">
        <v>96.87</v>
      </c>
      <c r="I24" s="31">
        <v>6.6871023999999997</v>
      </c>
      <c r="J24" s="31"/>
      <c r="K24" s="35"/>
    </row>
    <row r="25" spans="1:11" x14ac:dyDescent="0.35">
      <c r="C25" s="58" t="s">
        <v>175</v>
      </c>
      <c r="D25" s="54"/>
      <c r="E25" s="6"/>
      <c r="F25" s="19"/>
      <c r="G25" s="25">
        <v>306277.15000000002</v>
      </c>
      <c r="H25" s="25">
        <v>96.87</v>
      </c>
      <c r="I25" s="31"/>
      <c r="J25" s="31"/>
      <c r="K25" s="35"/>
    </row>
    <row r="26" spans="1:11" x14ac:dyDescent="0.35">
      <c r="C26" s="57"/>
      <c r="D26" s="54"/>
      <c r="E26" s="6"/>
      <c r="F26" s="19"/>
      <c r="G26" s="24"/>
      <c r="H26" s="24"/>
      <c r="I26" s="31"/>
      <c r="J26" s="31"/>
      <c r="K26" s="35"/>
    </row>
    <row r="27" spans="1:11" x14ac:dyDescent="0.35">
      <c r="C27" s="58" t="s">
        <v>10</v>
      </c>
      <c r="D27" s="54"/>
      <c r="E27" s="6"/>
      <c r="F27" s="19"/>
      <c r="G27" s="24" t="s">
        <v>2</v>
      </c>
      <c r="H27" s="24" t="s">
        <v>2</v>
      </c>
      <c r="I27" s="31"/>
      <c r="J27" s="31"/>
      <c r="K27" s="35"/>
    </row>
    <row r="28" spans="1:11" x14ac:dyDescent="0.35">
      <c r="C28" s="57"/>
      <c r="D28" s="54"/>
      <c r="E28" s="6"/>
      <c r="F28" s="19"/>
      <c r="G28" s="24"/>
      <c r="H28" s="24"/>
      <c r="I28" s="31"/>
      <c r="J28" s="31"/>
      <c r="K28" s="35"/>
    </row>
    <row r="29" spans="1:11" x14ac:dyDescent="0.35">
      <c r="C29" s="58" t="s">
        <v>11</v>
      </c>
      <c r="D29" s="54"/>
      <c r="E29" s="6"/>
      <c r="F29" s="19"/>
      <c r="G29" s="24"/>
      <c r="H29" s="24"/>
      <c r="I29" s="31"/>
      <c r="J29" s="31"/>
      <c r="K29" s="35"/>
    </row>
    <row r="30" spans="1:11" x14ac:dyDescent="0.35">
      <c r="C30" s="57"/>
      <c r="D30" s="54"/>
      <c r="E30" s="6"/>
      <c r="F30" s="19"/>
      <c r="G30" s="24"/>
      <c r="H30" s="24"/>
      <c r="I30" s="31"/>
      <c r="J30" s="31"/>
      <c r="K30" s="35"/>
    </row>
    <row r="31" spans="1:11" x14ac:dyDescent="0.35">
      <c r="C31" s="58" t="s">
        <v>13</v>
      </c>
      <c r="D31" s="54"/>
      <c r="E31" s="6"/>
      <c r="F31" s="19"/>
      <c r="G31" s="24" t="s">
        <v>2</v>
      </c>
      <c r="H31" s="24" t="s">
        <v>2</v>
      </c>
      <c r="I31" s="31"/>
      <c r="J31" s="31"/>
      <c r="K31" s="35"/>
    </row>
    <row r="32" spans="1:11" x14ac:dyDescent="0.35">
      <c r="C32" s="57"/>
      <c r="D32" s="54"/>
      <c r="E32" s="6"/>
      <c r="F32" s="19"/>
      <c r="G32" s="24"/>
      <c r="H32" s="24"/>
      <c r="I32" s="31"/>
      <c r="J32" s="31"/>
      <c r="K32" s="35"/>
    </row>
    <row r="33" spans="1:11" x14ac:dyDescent="0.35">
      <c r="C33" s="58" t="s">
        <v>14</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C35" s="58" t="s">
        <v>15</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C37" s="58" t="s">
        <v>16</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17</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A41" s="10"/>
      <c r="B41" s="28"/>
      <c r="C41" s="58" t="s">
        <v>18</v>
      </c>
      <c r="D41" s="54"/>
      <c r="E41" s="6"/>
      <c r="F41" s="19"/>
      <c r="G41" s="24"/>
      <c r="H41" s="24"/>
      <c r="I41" s="31"/>
      <c r="J41" s="31"/>
      <c r="K41" s="35"/>
    </row>
    <row r="42" spans="1:11" x14ac:dyDescent="0.35">
      <c r="A42" s="28"/>
      <c r="B42" s="28"/>
      <c r="C42" s="58" t="s">
        <v>19</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20</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21</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22</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23</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C52" s="59" t="s">
        <v>24</v>
      </c>
      <c r="D52" s="54"/>
      <c r="E52" s="6"/>
      <c r="F52" s="19"/>
      <c r="G52" s="24"/>
      <c r="H52" s="24"/>
      <c r="I52" s="31"/>
      <c r="J52" s="31"/>
      <c r="K52" s="35"/>
    </row>
    <row r="53" spans="1:54" x14ac:dyDescent="0.35">
      <c r="B53" s="8" t="s">
        <v>190</v>
      </c>
      <c r="C53" s="57" t="s">
        <v>191</v>
      </c>
      <c r="D53" s="54"/>
      <c r="E53" s="6"/>
      <c r="F53" s="19"/>
      <c r="G53" s="24">
        <v>17.96</v>
      </c>
      <c r="H53" s="24">
        <v>0.01</v>
      </c>
      <c r="I53" s="31"/>
      <c r="J53" s="31"/>
      <c r="K53" s="35"/>
    </row>
    <row r="54" spans="1:54" x14ac:dyDescent="0.35">
      <c r="C54" s="58" t="s">
        <v>175</v>
      </c>
      <c r="D54" s="54"/>
      <c r="E54" s="6"/>
      <c r="F54" s="19"/>
      <c r="G54" s="25">
        <v>17.96</v>
      </c>
      <c r="H54" s="25">
        <v>0.01</v>
      </c>
      <c r="I54" s="31"/>
      <c r="J54" s="31"/>
      <c r="K54" s="35"/>
    </row>
    <row r="55" spans="1:54" x14ac:dyDescent="0.35">
      <c r="C55" s="57"/>
      <c r="D55" s="54"/>
      <c r="E55" s="6"/>
      <c r="F55" s="19"/>
      <c r="G55" s="24"/>
      <c r="H55" s="24"/>
      <c r="I55" s="31"/>
      <c r="J55" s="31"/>
      <c r="K55" s="35"/>
    </row>
    <row r="56" spans="1:54" x14ac:dyDescent="0.35">
      <c r="A56" s="10"/>
      <c r="B56" s="28"/>
      <c r="C56" s="58" t="s">
        <v>25</v>
      </c>
      <c r="D56" s="54"/>
      <c r="E56" s="6"/>
      <c r="F56" s="19"/>
      <c r="G56" s="24"/>
      <c r="H56" s="24"/>
      <c r="I56" s="31"/>
      <c r="J56" s="31"/>
      <c r="K56" s="35"/>
    </row>
    <row r="57" spans="1:54" s="2" customFormat="1" ht="13.5" x14ac:dyDescent="0.35">
      <c r="A57" s="28"/>
      <c r="B57" s="28"/>
      <c r="C57" s="57" t="s">
        <v>5122</v>
      </c>
      <c r="D57" s="54"/>
      <c r="E57" s="6"/>
      <c r="F57" s="19"/>
      <c r="G57" s="24" t="s">
        <v>2</v>
      </c>
      <c r="H57" s="24" t="s">
        <v>2</v>
      </c>
      <c r="I57" s="31"/>
      <c r="J57" s="31"/>
      <c r="K57" s="35"/>
      <c r="L57" s="3"/>
      <c r="AI57" s="3"/>
      <c r="AV57" s="3"/>
      <c r="AX57" s="3"/>
      <c r="BB57" s="3"/>
    </row>
    <row r="58" spans="1:54" x14ac:dyDescent="0.35">
      <c r="B58" s="8"/>
      <c r="C58" s="57" t="s">
        <v>192</v>
      </c>
      <c r="D58" s="54"/>
      <c r="E58" s="6"/>
      <c r="F58" s="19"/>
      <c r="G58" s="24">
        <v>9867.9500000000007</v>
      </c>
      <c r="H58" s="24">
        <v>3.12</v>
      </c>
      <c r="I58" s="31"/>
      <c r="J58" s="31"/>
      <c r="K58" s="35"/>
    </row>
    <row r="59" spans="1:54" x14ac:dyDescent="0.35">
      <c r="C59" s="58" t="s">
        <v>175</v>
      </c>
      <c r="D59" s="54"/>
      <c r="E59" s="6"/>
      <c r="F59" s="19"/>
      <c r="G59" s="25">
        <v>9867.9500000000007</v>
      </c>
      <c r="H59" s="25">
        <v>3.12</v>
      </c>
      <c r="I59" s="31"/>
      <c r="J59" s="31"/>
      <c r="K59" s="35"/>
    </row>
    <row r="60" spans="1:54" x14ac:dyDescent="0.35">
      <c r="C60" s="57"/>
      <c r="D60" s="54"/>
      <c r="E60" s="6"/>
      <c r="F60" s="19"/>
      <c r="G60" s="24"/>
      <c r="H60" s="24"/>
      <c r="I60" s="31"/>
      <c r="J60" s="31"/>
      <c r="K60" s="35"/>
    </row>
    <row r="61" spans="1:54" x14ac:dyDescent="0.35">
      <c r="C61" s="60" t="s">
        <v>193</v>
      </c>
      <c r="D61" s="55"/>
      <c r="E61" s="5"/>
      <c r="F61" s="20"/>
      <c r="G61" s="26">
        <v>316163.06</v>
      </c>
      <c r="H61" s="26">
        <v>100.00000000000001</v>
      </c>
      <c r="I61" s="32"/>
      <c r="J61" s="32"/>
      <c r="K61" s="36"/>
    </row>
    <row r="64" spans="1:54" x14ac:dyDescent="0.35">
      <c r="C64" s="1" t="s">
        <v>194</v>
      </c>
    </row>
    <row r="65" spans="3:11" x14ac:dyDescent="0.35">
      <c r="C65" s="37" t="s">
        <v>195</v>
      </c>
      <c r="D65" s="37"/>
      <c r="E65" s="37"/>
      <c r="F65" s="37"/>
      <c r="G65" s="37"/>
      <c r="H65" s="37"/>
      <c r="I65" s="37"/>
      <c r="J65" s="37"/>
      <c r="K65" s="37"/>
    </row>
    <row r="66" spans="3:11" x14ac:dyDescent="0.35">
      <c r="C66" s="2" t="s">
        <v>196</v>
      </c>
    </row>
    <row r="67" spans="3:11" x14ac:dyDescent="0.35">
      <c r="C67" s="2" t="s">
        <v>197</v>
      </c>
    </row>
    <row r="68" spans="3:11" ht="30" customHeight="1" x14ac:dyDescent="0.35">
      <c r="C68" s="81" t="s">
        <v>198</v>
      </c>
      <c r="D68" s="82"/>
      <c r="E68" s="82"/>
      <c r="F68" s="82"/>
      <c r="G68" s="82"/>
      <c r="H68" s="82"/>
      <c r="I68" s="82"/>
      <c r="J68" s="82"/>
      <c r="K68" s="82"/>
    </row>
    <row r="69" spans="3:11" x14ac:dyDescent="0.35">
      <c r="C69" s="2" t="s">
        <v>199</v>
      </c>
    </row>
    <row r="70" spans="3:11" x14ac:dyDescent="0.35">
      <c r="C70" s="2" t="s">
        <v>5188</v>
      </c>
    </row>
    <row r="72" spans="3:11" x14ac:dyDescent="0.35">
      <c r="C72" s="78" t="s">
        <v>5235</v>
      </c>
      <c r="E72" s="78" t="s">
        <v>5236</v>
      </c>
      <c r="F72" s="79"/>
    </row>
    <row r="73" spans="3:11" x14ac:dyDescent="0.35">
      <c r="E73" s="2" t="s">
        <v>5256</v>
      </c>
    </row>
  </sheetData>
  <mergeCells count="1">
    <mergeCell ref="C68:K68"/>
  </mergeCells>
  <hyperlinks>
    <hyperlink ref="J2" location="'Index'!A1" display="'Index'!A1" xr:uid="{A7E03F1B-4C06-45EE-9F60-B9E84871578F}"/>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92D26-D8D2-4F54-89DB-24C454121632}">
  <sheetPr codeName="Sheet146"/>
  <dimension ref="A1:IV91"/>
  <sheetViews>
    <sheetView showGridLines="0" zoomScale="90" zoomScaleNormal="90" workbookViewId="0">
      <pane ySplit="6" topLeftCell="A92"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2920</v>
      </c>
      <c r="J2" s="38" t="s">
        <v>4846</v>
      </c>
    </row>
    <row r="3" spans="1:54" ht="16" x14ac:dyDescent="0.4">
      <c r="C3" s="1" t="s">
        <v>28</v>
      </c>
      <c r="D3" s="21" t="s">
        <v>2921</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44</v>
      </c>
      <c r="C10" s="57" t="s">
        <v>45</v>
      </c>
      <c r="D10" s="54" t="s">
        <v>46</v>
      </c>
      <c r="E10" s="6" t="s">
        <v>43</v>
      </c>
      <c r="F10" s="19">
        <v>140000</v>
      </c>
      <c r="G10" s="24">
        <v>1887.69</v>
      </c>
      <c r="H10" s="24">
        <v>9.5</v>
      </c>
      <c r="I10" s="31"/>
      <c r="J10" s="31"/>
      <c r="K10" s="35"/>
    </row>
    <row r="11" spans="1:54" x14ac:dyDescent="0.35">
      <c r="B11" s="8" t="s">
        <v>47</v>
      </c>
      <c r="C11" s="57" t="s">
        <v>48</v>
      </c>
      <c r="D11" s="54" t="s">
        <v>49</v>
      </c>
      <c r="E11" s="6" t="s">
        <v>50</v>
      </c>
      <c r="F11" s="19">
        <v>100000</v>
      </c>
      <c r="G11" s="24">
        <v>1570.65</v>
      </c>
      <c r="H11" s="24">
        <v>7.9</v>
      </c>
      <c r="I11" s="31"/>
      <c r="J11" s="31"/>
      <c r="K11" s="35"/>
    </row>
    <row r="12" spans="1:54" x14ac:dyDescent="0.35">
      <c r="B12" s="8" t="s">
        <v>384</v>
      </c>
      <c r="C12" s="57" t="s">
        <v>385</v>
      </c>
      <c r="D12" s="54" t="s">
        <v>386</v>
      </c>
      <c r="E12" s="6" t="s">
        <v>97</v>
      </c>
      <c r="F12" s="19">
        <v>370000</v>
      </c>
      <c r="G12" s="24">
        <v>1516.08</v>
      </c>
      <c r="H12" s="24">
        <v>7.63</v>
      </c>
      <c r="I12" s="31"/>
      <c r="J12" s="31"/>
      <c r="K12" s="35"/>
    </row>
    <row r="13" spans="1:54" x14ac:dyDescent="0.35">
      <c r="B13" s="8" t="s">
        <v>40</v>
      </c>
      <c r="C13" s="57" t="s">
        <v>41</v>
      </c>
      <c r="D13" s="54" t="s">
        <v>42</v>
      </c>
      <c r="E13" s="6" t="s">
        <v>43</v>
      </c>
      <c r="F13" s="19">
        <v>70000</v>
      </c>
      <c r="G13" s="24">
        <v>1279.74</v>
      </c>
      <c r="H13" s="24">
        <v>6.44</v>
      </c>
      <c r="I13" s="31"/>
      <c r="J13" s="31"/>
      <c r="K13" s="35"/>
    </row>
    <row r="14" spans="1:54" x14ac:dyDescent="0.35">
      <c r="B14" s="8" t="s">
        <v>549</v>
      </c>
      <c r="C14" s="57" t="s">
        <v>550</v>
      </c>
      <c r="D14" s="54" t="s">
        <v>551</v>
      </c>
      <c r="E14" s="6" t="s">
        <v>86</v>
      </c>
      <c r="F14" s="19">
        <v>70000</v>
      </c>
      <c r="G14" s="24">
        <v>1255</v>
      </c>
      <c r="H14" s="24">
        <v>6.32</v>
      </c>
      <c r="I14" s="31"/>
      <c r="J14" s="31"/>
      <c r="K14" s="35"/>
    </row>
    <row r="15" spans="1:54" x14ac:dyDescent="0.35">
      <c r="B15" s="8" t="s">
        <v>527</v>
      </c>
      <c r="C15" s="57" t="s">
        <v>528</v>
      </c>
      <c r="D15" s="54" t="s">
        <v>529</v>
      </c>
      <c r="E15" s="6" t="s">
        <v>82</v>
      </c>
      <c r="F15" s="19">
        <v>14000</v>
      </c>
      <c r="G15" s="24">
        <v>1252.3800000000001</v>
      </c>
      <c r="H15" s="24">
        <v>6.3</v>
      </c>
      <c r="I15" s="31"/>
      <c r="J15" s="31"/>
      <c r="K15" s="35"/>
    </row>
    <row r="16" spans="1:54" x14ac:dyDescent="0.35">
      <c r="B16" s="8" t="s">
        <v>68</v>
      </c>
      <c r="C16" s="57" t="s">
        <v>69</v>
      </c>
      <c r="D16" s="54" t="s">
        <v>70</v>
      </c>
      <c r="E16" s="6" t="s">
        <v>71</v>
      </c>
      <c r="F16" s="19">
        <v>10000</v>
      </c>
      <c r="G16" s="24">
        <v>1152.22</v>
      </c>
      <c r="H16" s="24">
        <v>5.8</v>
      </c>
      <c r="I16" s="31"/>
      <c r="J16" s="31"/>
      <c r="K16" s="35"/>
    </row>
    <row r="17" spans="2:11" x14ac:dyDescent="0.35">
      <c r="B17" s="8" t="s">
        <v>87</v>
      </c>
      <c r="C17" s="57" t="s">
        <v>88</v>
      </c>
      <c r="D17" s="54" t="s">
        <v>89</v>
      </c>
      <c r="E17" s="6" t="s">
        <v>71</v>
      </c>
      <c r="F17" s="19">
        <v>21000</v>
      </c>
      <c r="G17" s="24">
        <v>1123.02</v>
      </c>
      <c r="H17" s="24">
        <v>5.65</v>
      </c>
      <c r="I17" s="31"/>
      <c r="J17" s="31"/>
      <c r="K17" s="35"/>
    </row>
    <row r="18" spans="2:11" x14ac:dyDescent="0.35">
      <c r="B18" s="8" t="s">
        <v>212</v>
      </c>
      <c r="C18" s="57" t="s">
        <v>213</v>
      </c>
      <c r="D18" s="54" t="s">
        <v>214</v>
      </c>
      <c r="E18" s="6" t="s">
        <v>215</v>
      </c>
      <c r="F18" s="19">
        <v>27000</v>
      </c>
      <c r="G18" s="24">
        <v>1083.75</v>
      </c>
      <c r="H18" s="24">
        <v>5.45</v>
      </c>
      <c r="I18" s="31"/>
      <c r="J18" s="31"/>
      <c r="K18" s="35"/>
    </row>
    <row r="19" spans="2:11" x14ac:dyDescent="0.35">
      <c r="B19" s="8" t="s">
        <v>101</v>
      </c>
      <c r="C19" s="57" t="s">
        <v>102</v>
      </c>
      <c r="D19" s="54" t="s">
        <v>103</v>
      </c>
      <c r="E19" s="6" t="s">
        <v>104</v>
      </c>
      <c r="F19" s="19">
        <v>150000</v>
      </c>
      <c r="G19" s="24">
        <v>1023.68</v>
      </c>
      <c r="H19" s="24">
        <v>5.15</v>
      </c>
      <c r="I19" s="31"/>
      <c r="J19" s="31"/>
      <c r="K19" s="35"/>
    </row>
    <row r="20" spans="2:11" x14ac:dyDescent="0.35">
      <c r="B20" s="8" t="s">
        <v>2286</v>
      </c>
      <c r="C20" s="57" t="s">
        <v>2287</v>
      </c>
      <c r="D20" s="54" t="s">
        <v>2288</v>
      </c>
      <c r="E20" s="6" t="s">
        <v>490</v>
      </c>
      <c r="F20" s="19">
        <v>140000</v>
      </c>
      <c r="G20" s="24">
        <v>912.31</v>
      </c>
      <c r="H20" s="24">
        <v>4.59</v>
      </c>
      <c r="I20" s="31"/>
      <c r="J20" s="31"/>
      <c r="K20" s="35"/>
    </row>
    <row r="21" spans="2:11" x14ac:dyDescent="0.35">
      <c r="B21" s="8" t="s">
        <v>2922</v>
      </c>
      <c r="C21" s="57" t="s">
        <v>2923</v>
      </c>
      <c r="D21" s="54" t="s">
        <v>2924</v>
      </c>
      <c r="E21" s="6" t="s">
        <v>82</v>
      </c>
      <c r="F21" s="19">
        <v>52804</v>
      </c>
      <c r="G21" s="24">
        <v>887.32</v>
      </c>
      <c r="H21" s="24">
        <v>4.47</v>
      </c>
      <c r="I21" s="31"/>
      <c r="J21" s="31"/>
      <c r="K21" s="35"/>
    </row>
    <row r="22" spans="2:11" x14ac:dyDescent="0.35">
      <c r="B22" s="8" t="s">
        <v>387</v>
      </c>
      <c r="C22" s="57" t="s">
        <v>388</v>
      </c>
      <c r="D22" s="54" t="s">
        <v>389</v>
      </c>
      <c r="E22" s="6" t="s">
        <v>93</v>
      </c>
      <c r="F22" s="19">
        <v>40000</v>
      </c>
      <c r="G22" s="24">
        <v>811.18</v>
      </c>
      <c r="H22" s="24">
        <v>4.08</v>
      </c>
      <c r="I22" s="31"/>
      <c r="J22" s="31"/>
      <c r="K22" s="35"/>
    </row>
    <row r="23" spans="2:11" x14ac:dyDescent="0.35">
      <c r="B23" s="8" t="s">
        <v>329</v>
      </c>
      <c r="C23" s="57" t="s">
        <v>330</v>
      </c>
      <c r="D23" s="54" t="s">
        <v>331</v>
      </c>
      <c r="E23" s="6" t="s">
        <v>50</v>
      </c>
      <c r="F23" s="19">
        <v>300000</v>
      </c>
      <c r="G23" s="24">
        <v>786.75</v>
      </c>
      <c r="H23" s="24">
        <v>3.96</v>
      </c>
      <c r="I23" s="31"/>
      <c r="J23" s="31"/>
      <c r="K23" s="35"/>
    </row>
    <row r="24" spans="2:11" x14ac:dyDescent="0.35">
      <c r="B24" s="8" t="s">
        <v>222</v>
      </c>
      <c r="C24" s="57" t="s">
        <v>223</v>
      </c>
      <c r="D24" s="54" t="s">
        <v>224</v>
      </c>
      <c r="E24" s="6" t="s">
        <v>82</v>
      </c>
      <c r="F24" s="19">
        <v>27000</v>
      </c>
      <c r="G24" s="24">
        <v>643.38</v>
      </c>
      <c r="H24" s="24">
        <v>3.24</v>
      </c>
      <c r="I24" s="31"/>
      <c r="J24" s="31"/>
      <c r="K24" s="35"/>
    </row>
    <row r="25" spans="2:11" x14ac:dyDescent="0.35">
      <c r="B25" s="8" t="s">
        <v>1097</v>
      </c>
      <c r="C25" s="57" t="s">
        <v>1098</v>
      </c>
      <c r="D25" s="54" t="s">
        <v>1099</v>
      </c>
      <c r="E25" s="6" t="s">
        <v>1100</v>
      </c>
      <c r="F25" s="19">
        <v>210000</v>
      </c>
      <c r="G25" s="24">
        <v>632.77</v>
      </c>
      <c r="H25" s="24">
        <v>3.18</v>
      </c>
      <c r="I25" s="31"/>
      <c r="J25" s="31"/>
      <c r="K25" s="35"/>
    </row>
    <row r="26" spans="2:11" x14ac:dyDescent="0.35">
      <c r="B26" s="8" t="s">
        <v>1107</v>
      </c>
      <c r="C26" s="57" t="s">
        <v>1108</v>
      </c>
      <c r="D26" s="54" t="s">
        <v>1109</v>
      </c>
      <c r="E26" s="6" t="s">
        <v>82</v>
      </c>
      <c r="F26" s="19">
        <v>90000</v>
      </c>
      <c r="G26" s="24">
        <v>590.4</v>
      </c>
      <c r="H26" s="24">
        <v>2.97</v>
      </c>
      <c r="I26" s="31"/>
      <c r="J26" s="31"/>
      <c r="K26" s="35"/>
    </row>
    <row r="27" spans="2:11" x14ac:dyDescent="0.35">
      <c r="B27" s="8" t="s">
        <v>249</v>
      </c>
      <c r="C27" s="57" t="s">
        <v>250</v>
      </c>
      <c r="D27" s="54" t="s">
        <v>251</v>
      </c>
      <c r="E27" s="6" t="s">
        <v>252</v>
      </c>
      <c r="F27" s="19">
        <v>170000</v>
      </c>
      <c r="G27" s="24">
        <v>568.30999999999995</v>
      </c>
      <c r="H27" s="24">
        <v>2.86</v>
      </c>
      <c r="I27" s="31"/>
      <c r="J27" s="31"/>
      <c r="K27" s="35"/>
    </row>
    <row r="28" spans="2:11" x14ac:dyDescent="0.35">
      <c r="B28" s="8" t="s">
        <v>418</v>
      </c>
      <c r="C28" s="57" t="s">
        <v>419</v>
      </c>
      <c r="D28" s="54" t="s">
        <v>420</v>
      </c>
      <c r="E28" s="6" t="s">
        <v>344</v>
      </c>
      <c r="F28" s="19">
        <v>170000</v>
      </c>
      <c r="G28" s="24">
        <v>499.12</v>
      </c>
      <c r="H28" s="24">
        <v>2.5099999999999998</v>
      </c>
      <c r="I28" s="31"/>
      <c r="J28" s="31"/>
      <c r="K28" s="35"/>
    </row>
    <row r="29" spans="2:11" x14ac:dyDescent="0.35">
      <c r="B29" s="8" t="s">
        <v>987</v>
      </c>
      <c r="C29" s="57" t="s">
        <v>988</v>
      </c>
      <c r="D29" s="54" t="s">
        <v>989</v>
      </c>
      <c r="E29" s="6" t="s">
        <v>50</v>
      </c>
      <c r="F29" s="19">
        <v>15000</v>
      </c>
      <c r="G29" s="24">
        <v>238.88</v>
      </c>
      <c r="H29" s="24">
        <v>1.2</v>
      </c>
      <c r="I29" s="31"/>
      <c r="J29" s="31"/>
      <c r="K29" s="35"/>
    </row>
    <row r="30" spans="2:11" x14ac:dyDescent="0.35">
      <c r="C30" s="58" t="s">
        <v>175</v>
      </c>
      <c r="D30" s="54"/>
      <c r="E30" s="6"/>
      <c r="F30" s="19"/>
      <c r="G30" s="25">
        <v>19714.63</v>
      </c>
      <c r="H30" s="25">
        <v>99.2</v>
      </c>
      <c r="I30" s="31"/>
      <c r="J30" s="31"/>
      <c r="K30" s="35"/>
    </row>
    <row r="31" spans="2:11" x14ac:dyDescent="0.35">
      <c r="C31" s="57"/>
      <c r="D31" s="54"/>
      <c r="E31" s="6"/>
      <c r="F31" s="19"/>
      <c r="G31" s="24"/>
      <c r="H31" s="24"/>
      <c r="I31" s="31"/>
      <c r="J31" s="31"/>
      <c r="K31" s="35"/>
    </row>
    <row r="32" spans="2:11" x14ac:dyDescent="0.35">
      <c r="C32" s="58" t="s">
        <v>3</v>
      </c>
      <c r="D32" s="54"/>
      <c r="E32" s="6"/>
      <c r="F32" s="19"/>
      <c r="G32" s="24" t="s">
        <v>2</v>
      </c>
      <c r="H32" s="24" t="s">
        <v>2</v>
      </c>
      <c r="I32" s="31"/>
      <c r="J32" s="31"/>
      <c r="K32" s="35"/>
    </row>
    <row r="33" spans="3:11" x14ac:dyDescent="0.35">
      <c r="C33" s="57"/>
      <c r="D33" s="54"/>
      <c r="E33" s="6"/>
      <c r="F33" s="19"/>
      <c r="G33" s="24"/>
      <c r="H33" s="24"/>
      <c r="I33" s="31"/>
      <c r="J33" s="31"/>
      <c r="K33" s="35"/>
    </row>
    <row r="34" spans="3:11" x14ac:dyDescent="0.35">
      <c r="C34" s="58" t="s">
        <v>4</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5</v>
      </c>
      <c r="D36" s="54"/>
      <c r="E36" s="6"/>
      <c r="F36" s="19"/>
      <c r="G36" s="24"/>
      <c r="H36" s="24"/>
      <c r="I36" s="31"/>
      <c r="J36" s="31"/>
      <c r="K36" s="35"/>
    </row>
    <row r="37" spans="3:11" x14ac:dyDescent="0.35">
      <c r="C37" s="57"/>
      <c r="D37" s="54"/>
      <c r="E37" s="6"/>
      <c r="F37" s="19"/>
      <c r="G37" s="24"/>
      <c r="H37" s="24"/>
      <c r="I37" s="31"/>
      <c r="J37" s="31"/>
      <c r="K37" s="35"/>
    </row>
    <row r="38" spans="3:11" x14ac:dyDescent="0.35">
      <c r="C38" s="58" t="s">
        <v>6</v>
      </c>
      <c r="D38" s="54"/>
      <c r="E38" s="6"/>
      <c r="F38" s="19"/>
      <c r="G38" s="24" t="s">
        <v>2</v>
      </c>
      <c r="H38" s="24" t="s">
        <v>2</v>
      </c>
      <c r="I38" s="31"/>
      <c r="J38" s="31"/>
      <c r="K38" s="35"/>
    </row>
    <row r="39" spans="3:11" x14ac:dyDescent="0.35">
      <c r="C39" s="57"/>
      <c r="D39" s="54"/>
      <c r="E39" s="6"/>
      <c r="F39" s="19"/>
      <c r="G39" s="24"/>
      <c r="H39" s="24"/>
      <c r="I39" s="31"/>
      <c r="J39" s="31"/>
      <c r="K39" s="35"/>
    </row>
    <row r="40" spans="3:11" x14ac:dyDescent="0.35">
      <c r="C40" s="58" t="s">
        <v>7</v>
      </c>
      <c r="D40" s="54"/>
      <c r="E40" s="6"/>
      <c r="F40" s="19"/>
      <c r="G40" s="24" t="s">
        <v>2</v>
      </c>
      <c r="H40" s="24" t="s">
        <v>2</v>
      </c>
      <c r="I40" s="31"/>
      <c r="J40" s="31"/>
      <c r="K40" s="35"/>
    </row>
    <row r="41" spans="3:11" x14ac:dyDescent="0.35">
      <c r="C41" s="57"/>
      <c r="D41" s="54"/>
      <c r="E41" s="6"/>
      <c r="F41" s="19"/>
      <c r="G41" s="24"/>
      <c r="H41" s="24"/>
      <c r="I41" s="31"/>
      <c r="J41" s="31"/>
      <c r="K41" s="35"/>
    </row>
    <row r="42" spans="3:11" x14ac:dyDescent="0.35">
      <c r="C42" s="58" t="s">
        <v>8</v>
      </c>
      <c r="D42" s="54"/>
      <c r="E42" s="6"/>
      <c r="F42" s="19"/>
      <c r="G42" s="24" t="s">
        <v>2</v>
      </c>
      <c r="H42" s="24" t="s">
        <v>2</v>
      </c>
      <c r="I42" s="31"/>
      <c r="J42" s="31"/>
      <c r="K42" s="35"/>
    </row>
    <row r="43" spans="3:11" x14ac:dyDescent="0.35">
      <c r="C43" s="57"/>
      <c r="D43" s="54"/>
      <c r="E43" s="6"/>
      <c r="F43" s="19"/>
      <c r="G43" s="24"/>
      <c r="H43" s="24"/>
      <c r="I43" s="31"/>
      <c r="J43" s="31"/>
      <c r="K43" s="35"/>
    </row>
    <row r="44" spans="3:11" x14ac:dyDescent="0.35">
      <c r="C44" s="58" t="s">
        <v>9</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10</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11</v>
      </c>
      <c r="D48" s="54"/>
      <c r="E48" s="6"/>
      <c r="F48" s="19"/>
      <c r="G48" s="24"/>
      <c r="H48" s="24"/>
      <c r="I48" s="31"/>
      <c r="J48" s="31"/>
      <c r="K48" s="35"/>
    </row>
    <row r="49" spans="1:11" x14ac:dyDescent="0.35">
      <c r="C49" s="57"/>
      <c r="D49" s="54"/>
      <c r="E49" s="6"/>
      <c r="F49" s="19"/>
      <c r="G49" s="24"/>
      <c r="H49" s="24"/>
      <c r="I49" s="31"/>
      <c r="J49" s="31"/>
      <c r="K49" s="35"/>
    </row>
    <row r="50" spans="1:11" x14ac:dyDescent="0.35">
      <c r="C50" s="58" t="s">
        <v>13</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14</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15</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16</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17</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A60" s="10"/>
      <c r="B60" s="28"/>
      <c r="C60" s="58" t="s">
        <v>18</v>
      </c>
      <c r="D60" s="54"/>
      <c r="E60" s="6"/>
      <c r="F60" s="19"/>
      <c r="G60" s="24"/>
      <c r="H60" s="24"/>
      <c r="I60" s="31"/>
      <c r="J60" s="31"/>
      <c r="K60" s="35"/>
    </row>
    <row r="61" spans="1:11" x14ac:dyDescent="0.35">
      <c r="A61" s="28"/>
      <c r="B61" s="28"/>
      <c r="C61" s="58" t="s">
        <v>19</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20</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21</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22</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23</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C71" s="59" t="s">
        <v>24</v>
      </c>
      <c r="D71" s="54"/>
      <c r="E71" s="6"/>
      <c r="F71" s="19"/>
      <c r="G71" s="24"/>
      <c r="H71" s="24"/>
      <c r="I71" s="31"/>
      <c r="J71" s="31"/>
      <c r="K71" s="35"/>
    </row>
    <row r="72" spans="1:54" x14ac:dyDescent="0.35">
      <c r="B72" s="8" t="s">
        <v>190</v>
      </c>
      <c r="C72" s="57" t="s">
        <v>191</v>
      </c>
      <c r="D72" s="54"/>
      <c r="E72" s="6"/>
      <c r="F72" s="19"/>
      <c r="G72" s="24">
        <v>3651.89</v>
      </c>
      <c r="H72" s="24">
        <v>18.38</v>
      </c>
      <c r="I72" s="31"/>
      <c r="J72" s="31"/>
      <c r="K72" s="35"/>
    </row>
    <row r="73" spans="1:54" x14ac:dyDescent="0.35">
      <c r="C73" s="58" t="s">
        <v>175</v>
      </c>
      <c r="D73" s="54"/>
      <c r="E73" s="6"/>
      <c r="F73" s="19"/>
      <c r="G73" s="25">
        <v>3651.89</v>
      </c>
      <c r="H73" s="25">
        <v>18.38</v>
      </c>
      <c r="I73" s="31"/>
      <c r="J73" s="31"/>
      <c r="K73" s="35"/>
    </row>
    <row r="74" spans="1:54" x14ac:dyDescent="0.35">
      <c r="C74" s="57"/>
      <c r="D74" s="54"/>
      <c r="E74" s="6"/>
      <c r="F74" s="19"/>
      <c r="G74" s="24"/>
      <c r="H74" s="24"/>
      <c r="I74" s="31"/>
      <c r="J74" s="31"/>
      <c r="K74" s="35"/>
    </row>
    <row r="75" spans="1:54" x14ac:dyDescent="0.35">
      <c r="A75" s="10"/>
      <c r="B75" s="28"/>
      <c r="C75" s="58" t="s">
        <v>25</v>
      </c>
      <c r="D75" s="54"/>
      <c r="E75" s="6"/>
      <c r="F75" s="19"/>
      <c r="G75" s="24"/>
      <c r="H75" s="24"/>
      <c r="I75" s="31"/>
      <c r="J75" s="31"/>
      <c r="K75" s="35"/>
    </row>
    <row r="76" spans="1:54" s="2" customFormat="1" ht="13.5" x14ac:dyDescent="0.35">
      <c r="A76" s="28"/>
      <c r="B76" s="28"/>
      <c r="C76" s="57" t="s">
        <v>5122</v>
      </c>
      <c r="D76" s="54"/>
      <c r="E76" s="6"/>
      <c r="F76" s="19"/>
      <c r="G76" s="24" t="s">
        <v>2</v>
      </c>
      <c r="H76" s="24" t="s">
        <v>2</v>
      </c>
      <c r="I76" s="31"/>
      <c r="J76" s="31"/>
      <c r="K76" s="35"/>
      <c r="L76" s="3"/>
      <c r="AI76" s="3"/>
      <c r="AV76" s="3"/>
      <c r="AX76" s="3"/>
      <c r="BB76" s="3"/>
    </row>
    <row r="77" spans="1:54" x14ac:dyDescent="0.35">
      <c r="B77" s="8"/>
      <c r="C77" s="57" t="s">
        <v>192</v>
      </c>
      <c r="D77" s="54"/>
      <c r="E77" s="6"/>
      <c r="F77" s="19"/>
      <c r="G77" s="24">
        <v>-3494.95</v>
      </c>
      <c r="H77" s="24">
        <v>-17.579999999999998</v>
      </c>
      <c r="I77" s="31"/>
      <c r="J77" s="31"/>
      <c r="K77" s="35"/>
    </row>
    <row r="78" spans="1:54" x14ac:dyDescent="0.35">
      <c r="C78" s="58" t="s">
        <v>175</v>
      </c>
      <c r="D78" s="54"/>
      <c r="E78" s="6"/>
      <c r="F78" s="19"/>
      <c r="G78" s="25">
        <v>-3494.95</v>
      </c>
      <c r="H78" s="25">
        <v>-17.579999999999998</v>
      </c>
      <c r="I78" s="31"/>
      <c r="J78" s="31"/>
      <c r="K78" s="35"/>
    </row>
    <row r="79" spans="1:54" x14ac:dyDescent="0.35">
      <c r="C79" s="57"/>
      <c r="D79" s="54"/>
      <c r="E79" s="6"/>
      <c r="F79" s="19"/>
      <c r="G79" s="24"/>
      <c r="H79" s="24"/>
      <c r="I79" s="31"/>
      <c r="J79" s="31"/>
      <c r="K79" s="35"/>
    </row>
    <row r="80" spans="1:54" x14ac:dyDescent="0.35">
      <c r="C80" s="60" t="s">
        <v>193</v>
      </c>
      <c r="D80" s="55"/>
      <c r="E80" s="5"/>
      <c r="F80" s="20"/>
      <c r="G80" s="26">
        <v>19871.57</v>
      </c>
      <c r="H80" s="26">
        <v>100</v>
      </c>
      <c r="I80" s="32"/>
      <c r="J80" s="32"/>
      <c r="K80" s="36"/>
    </row>
    <row r="83" spans="3:11" x14ac:dyDescent="0.35">
      <c r="C83" s="1" t="s">
        <v>194</v>
      </c>
    </row>
    <row r="84" spans="3:11" x14ac:dyDescent="0.35">
      <c r="C84" s="37" t="s">
        <v>195</v>
      </c>
      <c r="D84" s="37"/>
      <c r="E84" s="37"/>
      <c r="F84" s="37"/>
      <c r="G84" s="37"/>
      <c r="H84" s="37"/>
      <c r="I84" s="37"/>
      <c r="J84" s="37"/>
      <c r="K84" s="37"/>
    </row>
    <row r="85" spans="3:11" x14ac:dyDescent="0.35">
      <c r="C85" s="2" t="s">
        <v>196</v>
      </c>
    </row>
    <row r="86" spans="3:11" x14ac:dyDescent="0.35">
      <c r="C86" s="2" t="s">
        <v>197</v>
      </c>
    </row>
    <row r="87" spans="3:11" ht="30" customHeight="1" x14ac:dyDescent="0.35">
      <c r="C87" s="81" t="s">
        <v>198</v>
      </c>
      <c r="D87" s="82"/>
      <c r="E87" s="82"/>
      <c r="F87" s="82"/>
      <c r="G87" s="82"/>
      <c r="H87" s="82"/>
      <c r="I87" s="82"/>
      <c r="J87" s="82"/>
      <c r="K87" s="82"/>
    </row>
    <row r="88" spans="3:11" x14ac:dyDescent="0.35">
      <c r="C88" s="2" t="s">
        <v>199</v>
      </c>
    </row>
    <row r="90" spans="3:11" x14ac:dyDescent="0.35">
      <c r="C90" s="78" t="s">
        <v>5235</v>
      </c>
      <c r="E90" s="78" t="s">
        <v>5236</v>
      </c>
      <c r="F90" s="79"/>
    </row>
    <row r="91" spans="3:11" x14ac:dyDescent="0.35">
      <c r="E91" s="2" t="s">
        <v>5239</v>
      </c>
    </row>
  </sheetData>
  <mergeCells count="1">
    <mergeCell ref="C87:K87"/>
  </mergeCells>
  <hyperlinks>
    <hyperlink ref="J2" location="'Index'!A1" display="'Index'!A1" xr:uid="{62BE9031-B1E8-40D6-A3C5-96EF0A5F0E55}"/>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88F7F-41C8-4395-9BAD-34589E5A1805}">
  <sheetPr codeName="Sheet147"/>
  <dimension ref="A1:IV97"/>
  <sheetViews>
    <sheetView showGridLines="0" zoomScale="90" zoomScaleNormal="90" workbookViewId="0">
      <pane ySplit="6" topLeftCell="A98"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2925</v>
      </c>
      <c r="J2" s="38" t="s">
        <v>4846</v>
      </c>
    </row>
    <row r="3" spans="1:54" ht="16" x14ac:dyDescent="0.4">
      <c r="C3" s="1" t="s">
        <v>28</v>
      </c>
      <c r="D3" s="21" t="s">
        <v>2926</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72</v>
      </c>
      <c r="C10" s="57" t="s">
        <v>73</v>
      </c>
      <c r="D10" s="54" t="s">
        <v>74</v>
      </c>
      <c r="E10" s="6" t="s">
        <v>43</v>
      </c>
      <c r="F10" s="19">
        <v>370000</v>
      </c>
      <c r="G10" s="24">
        <v>2854.55</v>
      </c>
      <c r="H10" s="24">
        <v>8.34</v>
      </c>
      <c r="I10" s="31"/>
      <c r="J10" s="31"/>
      <c r="K10" s="35"/>
    </row>
    <row r="11" spans="1:54" x14ac:dyDescent="0.35">
      <c r="B11" s="8" t="s">
        <v>2144</v>
      </c>
      <c r="C11" s="57" t="s">
        <v>2145</v>
      </c>
      <c r="D11" s="54" t="s">
        <v>2146</v>
      </c>
      <c r="E11" s="6" t="s">
        <v>445</v>
      </c>
      <c r="F11" s="19">
        <v>2710000</v>
      </c>
      <c r="G11" s="24">
        <v>2802.68</v>
      </c>
      <c r="H11" s="24">
        <v>8.19</v>
      </c>
      <c r="I11" s="31"/>
      <c r="J11" s="31"/>
      <c r="K11" s="35"/>
    </row>
    <row r="12" spans="1:54" x14ac:dyDescent="0.35">
      <c r="B12" s="8" t="s">
        <v>2419</v>
      </c>
      <c r="C12" s="57" t="s">
        <v>2420</v>
      </c>
      <c r="D12" s="54" t="s">
        <v>2421</v>
      </c>
      <c r="E12" s="6" t="s">
        <v>82</v>
      </c>
      <c r="F12" s="19">
        <v>300000</v>
      </c>
      <c r="G12" s="24">
        <v>2643.3</v>
      </c>
      <c r="H12" s="24">
        <v>7.72</v>
      </c>
      <c r="I12" s="31"/>
      <c r="J12" s="31"/>
      <c r="K12" s="35"/>
    </row>
    <row r="13" spans="1:54" x14ac:dyDescent="0.35">
      <c r="B13" s="8" t="s">
        <v>1141</v>
      </c>
      <c r="C13" s="57" t="s">
        <v>1142</v>
      </c>
      <c r="D13" s="54" t="s">
        <v>1143</v>
      </c>
      <c r="E13" s="6" t="s">
        <v>111</v>
      </c>
      <c r="F13" s="19">
        <v>713687</v>
      </c>
      <c r="G13" s="24">
        <v>2581.41</v>
      </c>
      <c r="H13" s="24">
        <v>7.54</v>
      </c>
      <c r="I13" s="31"/>
      <c r="J13" s="31"/>
      <c r="K13" s="35"/>
    </row>
    <row r="14" spans="1:54" x14ac:dyDescent="0.35">
      <c r="B14" s="8" t="s">
        <v>44</v>
      </c>
      <c r="C14" s="57" t="s">
        <v>45</v>
      </c>
      <c r="D14" s="54" t="s">
        <v>46</v>
      </c>
      <c r="E14" s="6" t="s">
        <v>43</v>
      </c>
      <c r="F14" s="19">
        <v>180000</v>
      </c>
      <c r="G14" s="24">
        <v>2427.0300000000002</v>
      </c>
      <c r="H14" s="24">
        <v>7.09</v>
      </c>
      <c r="I14" s="31"/>
      <c r="J14" s="31"/>
      <c r="K14" s="35"/>
    </row>
    <row r="15" spans="1:54" x14ac:dyDescent="0.35">
      <c r="B15" s="8" t="s">
        <v>68</v>
      </c>
      <c r="C15" s="57" t="s">
        <v>69</v>
      </c>
      <c r="D15" s="54" t="s">
        <v>70</v>
      </c>
      <c r="E15" s="6" t="s">
        <v>71</v>
      </c>
      <c r="F15" s="19">
        <v>20700</v>
      </c>
      <c r="G15" s="24">
        <v>2385.09</v>
      </c>
      <c r="H15" s="24">
        <v>6.97</v>
      </c>
      <c r="I15" s="31"/>
      <c r="J15" s="31"/>
      <c r="K15" s="35"/>
    </row>
    <row r="16" spans="1:54" x14ac:dyDescent="0.35">
      <c r="B16" s="8" t="s">
        <v>40</v>
      </c>
      <c r="C16" s="57" t="s">
        <v>41</v>
      </c>
      <c r="D16" s="54" t="s">
        <v>42</v>
      </c>
      <c r="E16" s="6" t="s">
        <v>43</v>
      </c>
      <c r="F16" s="19">
        <v>130000</v>
      </c>
      <c r="G16" s="24">
        <v>2376.66</v>
      </c>
      <c r="H16" s="24">
        <v>6.94</v>
      </c>
      <c r="I16" s="31"/>
      <c r="J16" s="31"/>
      <c r="K16" s="35"/>
    </row>
    <row r="17" spans="2:11" x14ac:dyDescent="0.35">
      <c r="B17" s="8" t="s">
        <v>2744</v>
      </c>
      <c r="C17" s="57" t="s">
        <v>2745</v>
      </c>
      <c r="D17" s="54" t="s">
        <v>2746</v>
      </c>
      <c r="E17" s="6" t="s">
        <v>319</v>
      </c>
      <c r="F17" s="19">
        <v>200000</v>
      </c>
      <c r="G17" s="24">
        <v>2232.4</v>
      </c>
      <c r="H17" s="24">
        <v>6.52</v>
      </c>
      <c r="I17" s="31"/>
      <c r="J17" s="31"/>
      <c r="K17" s="35"/>
    </row>
    <row r="18" spans="2:11" x14ac:dyDescent="0.35">
      <c r="B18" s="8" t="s">
        <v>278</v>
      </c>
      <c r="C18" s="57" t="s">
        <v>279</v>
      </c>
      <c r="D18" s="54" t="s">
        <v>280</v>
      </c>
      <c r="E18" s="6" t="s">
        <v>93</v>
      </c>
      <c r="F18" s="19">
        <v>70000</v>
      </c>
      <c r="G18" s="24">
        <v>1708.56</v>
      </c>
      <c r="H18" s="24">
        <v>4.99</v>
      </c>
      <c r="I18" s="31"/>
      <c r="J18" s="31"/>
      <c r="K18" s="35"/>
    </row>
    <row r="19" spans="2:11" x14ac:dyDescent="0.35">
      <c r="B19" s="8" t="s">
        <v>1819</v>
      </c>
      <c r="C19" s="57" t="s">
        <v>1820</v>
      </c>
      <c r="D19" s="54" t="s">
        <v>1821</v>
      </c>
      <c r="E19" s="6" t="s">
        <v>490</v>
      </c>
      <c r="F19" s="19">
        <v>250000</v>
      </c>
      <c r="G19" s="24">
        <v>1368.75</v>
      </c>
      <c r="H19" s="24">
        <v>4</v>
      </c>
      <c r="I19" s="31"/>
      <c r="J19" s="31"/>
      <c r="K19" s="35"/>
    </row>
    <row r="20" spans="2:11" x14ac:dyDescent="0.35">
      <c r="B20" s="8" t="s">
        <v>222</v>
      </c>
      <c r="C20" s="57" t="s">
        <v>223</v>
      </c>
      <c r="D20" s="54" t="s">
        <v>224</v>
      </c>
      <c r="E20" s="6" t="s">
        <v>82</v>
      </c>
      <c r="F20" s="19">
        <v>46307</v>
      </c>
      <c r="G20" s="24">
        <v>1103.45</v>
      </c>
      <c r="H20" s="24">
        <v>3.22</v>
      </c>
      <c r="I20" s="31"/>
      <c r="J20" s="31"/>
      <c r="K20" s="35"/>
    </row>
    <row r="21" spans="2:11" x14ac:dyDescent="0.35">
      <c r="B21" s="8" t="s">
        <v>87</v>
      </c>
      <c r="C21" s="57" t="s">
        <v>88</v>
      </c>
      <c r="D21" s="54" t="s">
        <v>89</v>
      </c>
      <c r="E21" s="6" t="s">
        <v>71</v>
      </c>
      <c r="F21" s="19">
        <v>20000</v>
      </c>
      <c r="G21" s="24">
        <v>1069.54</v>
      </c>
      <c r="H21" s="24">
        <v>3.13</v>
      </c>
      <c r="I21" s="31"/>
      <c r="J21" s="31"/>
      <c r="K21" s="35"/>
    </row>
    <row r="22" spans="2:11" x14ac:dyDescent="0.35">
      <c r="B22" s="8" t="s">
        <v>2927</v>
      </c>
      <c r="C22" s="57" t="s">
        <v>2928</v>
      </c>
      <c r="D22" s="54" t="s">
        <v>2929</v>
      </c>
      <c r="E22" s="6" t="s">
        <v>494</v>
      </c>
      <c r="F22" s="19">
        <v>167340</v>
      </c>
      <c r="G22" s="24">
        <v>1058.01</v>
      </c>
      <c r="H22" s="24">
        <v>3.09</v>
      </c>
      <c r="I22" s="31"/>
      <c r="J22" s="31"/>
      <c r="K22" s="35"/>
    </row>
    <row r="23" spans="2:11" x14ac:dyDescent="0.35">
      <c r="B23" s="8" t="s">
        <v>219</v>
      </c>
      <c r="C23" s="57" t="s">
        <v>220</v>
      </c>
      <c r="D23" s="54" t="s">
        <v>221</v>
      </c>
      <c r="E23" s="6" t="s">
        <v>160</v>
      </c>
      <c r="F23" s="19">
        <v>200000</v>
      </c>
      <c r="G23" s="24">
        <v>1000.4</v>
      </c>
      <c r="H23" s="24">
        <v>2.92</v>
      </c>
      <c r="I23" s="31"/>
      <c r="J23" s="31"/>
      <c r="K23" s="35"/>
    </row>
    <row r="24" spans="2:11" x14ac:dyDescent="0.35">
      <c r="B24" s="8" t="s">
        <v>491</v>
      </c>
      <c r="C24" s="57" t="s">
        <v>492</v>
      </c>
      <c r="D24" s="54" t="s">
        <v>493</v>
      </c>
      <c r="E24" s="6" t="s">
        <v>494</v>
      </c>
      <c r="F24" s="19">
        <v>85118</v>
      </c>
      <c r="G24" s="24">
        <v>806.83</v>
      </c>
      <c r="H24" s="24">
        <v>2.36</v>
      </c>
      <c r="I24" s="31"/>
      <c r="J24" s="31"/>
      <c r="K24" s="35"/>
    </row>
    <row r="25" spans="2:11" x14ac:dyDescent="0.35">
      <c r="B25" s="8" t="s">
        <v>555</v>
      </c>
      <c r="C25" s="57" t="s">
        <v>556</v>
      </c>
      <c r="D25" s="54" t="s">
        <v>557</v>
      </c>
      <c r="E25" s="6" t="s">
        <v>127</v>
      </c>
      <c r="F25" s="19">
        <v>100000</v>
      </c>
      <c r="G25" s="24">
        <v>775.85</v>
      </c>
      <c r="H25" s="24">
        <v>2.27</v>
      </c>
      <c r="I25" s="31"/>
      <c r="J25" s="31"/>
      <c r="K25" s="35"/>
    </row>
    <row r="26" spans="2:11" x14ac:dyDescent="0.35">
      <c r="B26" s="8" t="s">
        <v>142</v>
      </c>
      <c r="C26" s="57" t="s">
        <v>143</v>
      </c>
      <c r="D26" s="54" t="s">
        <v>144</v>
      </c>
      <c r="E26" s="6" t="s">
        <v>145</v>
      </c>
      <c r="F26" s="19">
        <v>150000</v>
      </c>
      <c r="G26" s="24">
        <v>691.8</v>
      </c>
      <c r="H26" s="24">
        <v>2.02</v>
      </c>
      <c r="I26" s="31"/>
      <c r="J26" s="31"/>
      <c r="K26" s="35"/>
    </row>
    <row r="27" spans="2:11" x14ac:dyDescent="0.35">
      <c r="B27" s="8" t="s">
        <v>519</v>
      </c>
      <c r="C27" s="57" t="s">
        <v>520</v>
      </c>
      <c r="D27" s="54" t="s">
        <v>521</v>
      </c>
      <c r="E27" s="6" t="s">
        <v>319</v>
      </c>
      <c r="F27" s="19">
        <v>13200</v>
      </c>
      <c r="G27" s="24">
        <v>555.83000000000004</v>
      </c>
      <c r="H27" s="24">
        <v>1.62</v>
      </c>
      <c r="I27" s="31"/>
      <c r="J27" s="31"/>
      <c r="K27" s="35"/>
    </row>
    <row r="28" spans="2:11" x14ac:dyDescent="0.35">
      <c r="B28" s="8" t="s">
        <v>446</v>
      </c>
      <c r="C28" s="57" t="s">
        <v>447</v>
      </c>
      <c r="D28" s="54" t="s">
        <v>448</v>
      </c>
      <c r="E28" s="6" t="s">
        <v>67</v>
      </c>
      <c r="F28" s="19">
        <v>390121</v>
      </c>
      <c r="G28" s="24">
        <v>528.29999999999995</v>
      </c>
      <c r="H28" s="24">
        <v>1.54</v>
      </c>
      <c r="I28" s="31"/>
      <c r="J28" s="31"/>
      <c r="K28" s="35"/>
    </row>
    <row r="29" spans="2:11" x14ac:dyDescent="0.35">
      <c r="B29" s="8" t="s">
        <v>47</v>
      </c>
      <c r="C29" s="57" t="s">
        <v>48</v>
      </c>
      <c r="D29" s="54" t="s">
        <v>49</v>
      </c>
      <c r="E29" s="6" t="s">
        <v>50</v>
      </c>
      <c r="F29" s="19">
        <v>30000</v>
      </c>
      <c r="G29" s="24">
        <v>471.2</v>
      </c>
      <c r="H29" s="24">
        <v>1.38</v>
      </c>
      <c r="I29" s="31"/>
      <c r="J29" s="31"/>
      <c r="K29" s="35"/>
    </row>
    <row r="30" spans="2:11" x14ac:dyDescent="0.35">
      <c r="B30" s="8" t="s">
        <v>1012</v>
      </c>
      <c r="C30" s="57" t="s">
        <v>1013</v>
      </c>
      <c r="D30" s="54" t="s">
        <v>1014</v>
      </c>
      <c r="E30" s="6" t="s">
        <v>215</v>
      </c>
      <c r="F30" s="19">
        <v>200000</v>
      </c>
      <c r="G30" s="24">
        <v>351.54</v>
      </c>
      <c r="H30" s="24">
        <v>1.03</v>
      </c>
      <c r="I30" s="31"/>
      <c r="J30" s="31"/>
      <c r="K30" s="35"/>
    </row>
    <row r="31" spans="2:11" x14ac:dyDescent="0.35">
      <c r="B31" s="8" t="s">
        <v>430</v>
      </c>
      <c r="C31" s="57" t="s">
        <v>431</v>
      </c>
      <c r="D31" s="54" t="s">
        <v>432</v>
      </c>
      <c r="E31" s="6" t="s">
        <v>131</v>
      </c>
      <c r="F31" s="19">
        <v>15861</v>
      </c>
      <c r="G31" s="24">
        <v>269.11</v>
      </c>
      <c r="H31" s="24">
        <v>0.79</v>
      </c>
      <c r="I31" s="31"/>
      <c r="J31" s="31"/>
      <c r="K31" s="35"/>
    </row>
    <row r="32" spans="2:11" x14ac:dyDescent="0.35">
      <c r="B32" s="8" t="s">
        <v>894</v>
      </c>
      <c r="C32" s="57" t="s">
        <v>895</v>
      </c>
      <c r="D32" s="54" t="s">
        <v>896</v>
      </c>
      <c r="E32" s="6" t="s">
        <v>127</v>
      </c>
      <c r="F32" s="19">
        <v>3600</v>
      </c>
      <c r="G32" s="24">
        <v>74.47</v>
      </c>
      <c r="H32" s="24">
        <v>0.22</v>
      </c>
      <c r="I32" s="31"/>
      <c r="J32" s="31"/>
      <c r="K32" s="35"/>
    </row>
    <row r="33" spans="2:11" x14ac:dyDescent="0.35">
      <c r="B33" s="8" t="s">
        <v>527</v>
      </c>
      <c r="C33" s="57" t="s">
        <v>528</v>
      </c>
      <c r="D33" s="54" t="s">
        <v>529</v>
      </c>
      <c r="E33" s="6" t="s">
        <v>82</v>
      </c>
      <c r="F33" s="19">
        <v>500</v>
      </c>
      <c r="G33" s="24">
        <v>44.73</v>
      </c>
      <c r="H33" s="24">
        <v>0.13</v>
      </c>
      <c r="I33" s="31"/>
      <c r="J33" s="31"/>
      <c r="K33" s="35"/>
    </row>
    <row r="34" spans="2:11" x14ac:dyDescent="0.35">
      <c r="B34" s="8" t="s">
        <v>172</v>
      </c>
      <c r="C34" s="57" t="s">
        <v>173</v>
      </c>
      <c r="D34" s="54" t="s">
        <v>174</v>
      </c>
      <c r="E34" s="6" t="s">
        <v>160</v>
      </c>
      <c r="F34" s="19">
        <v>1291</v>
      </c>
      <c r="G34" s="24">
        <v>12.78</v>
      </c>
      <c r="H34" s="24">
        <v>0.04</v>
      </c>
      <c r="I34" s="31"/>
      <c r="J34" s="31"/>
      <c r="K34" s="35"/>
    </row>
    <row r="35" spans="2:11" x14ac:dyDescent="0.35">
      <c r="B35" s="8" t="s">
        <v>942</v>
      </c>
      <c r="C35" s="57" t="s">
        <v>943</v>
      </c>
      <c r="D35" s="54" t="s">
        <v>944</v>
      </c>
      <c r="E35" s="6" t="s">
        <v>945</v>
      </c>
      <c r="F35" s="19">
        <v>192</v>
      </c>
      <c r="G35" s="24">
        <v>4.3099999999999996</v>
      </c>
      <c r="H35" s="24">
        <v>0.01</v>
      </c>
      <c r="I35" s="31"/>
      <c r="J35" s="31"/>
      <c r="K35" s="35"/>
    </row>
    <row r="36" spans="2:11" x14ac:dyDescent="0.35">
      <c r="C36" s="58" t="s">
        <v>175</v>
      </c>
      <c r="D36" s="54"/>
      <c r="E36" s="6"/>
      <c r="F36" s="19"/>
      <c r="G36" s="25">
        <v>32198.58</v>
      </c>
      <c r="H36" s="25">
        <v>94.07</v>
      </c>
      <c r="I36" s="31"/>
      <c r="J36" s="31"/>
      <c r="K36" s="35"/>
    </row>
    <row r="37" spans="2:11" x14ac:dyDescent="0.35">
      <c r="C37" s="57"/>
      <c r="D37" s="54"/>
      <c r="E37" s="6"/>
      <c r="F37" s="19"/>
      <c r="G37" s="24"/>
      <c r="H37" s="24"/>
      <c r="I37" s="31"/>
      <c r="J37" s="31"/>
      <c r="K37" s="35"/>
    </row>
    <row r="38" spans="2:11" x14ac:dyDescent="0.35">
      <c r="C38" s="58" t="s">
        <v>3</v>
      </c>
      <c r="D38" s="54"/>
      <c r="E38" s="6"/>
      <c r="F38" s="19"/>
      <c r="G38" s="24" t="s">
        <v>2</v>
      </c>
      <c r="H38" s="24" t="s">
        <v>2</v>
      </c>
      <c r="I38" s="31"/>
      <c r="J38" s="31"/>
      <c r="K38" s="35"/>
    </row>
    <row r="39" spans="2:11" x14ac:dyDescent="0.35">
      <c r="C39" s="57"/>
      <c r="D39" s="54"/>
      <c r="E39" s="6"/>
      <c r="F39" s="19"/>
      <c r="G39" s="24"/>
      <c r="H39" s="24"/>
      <c r="I39" s="31"/>
      <c r="J39" s="31"/>
      <c r="K39" s="35"/>
    </row>
    <row r="40" spans="2:11" x14ac:dyDescent="0.35">
      <c r="C40" s="58" t="s">
        <v>4</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8" t="s">
        <v>5</v>
      </c>
      <c r="D42" s="54"/>
      <c r="E42" s="6"/>
      <c r="F42" s="19"/>
      <c r="G42" s="24"/>
      <c r="H42" s="24"/>
      <c r="I42" s="31"/>
      <c r="J42" s="31"/>
      <c r="K42" s="35"/>
    </row>
    <row r="43" spans="2:11" x14ac:dyDescent="0.35">
      <c r="C43" s="57"/>
      <c r="D43" s="54"/>
      <c r="E43" s="6"/>
      <c r="F43" s="19"/>
      <c r="G43" s="24"/>
      <c r="H43" s="24"/>
      <c r="I43" s="31"/>
      <c r="J43" s="31"/>
      <c r="K43" s="35"/>
    </row>
    <row r="44" spans="2:11" x14ac:dyDescent="0.35">
      <c r="C44" s="58" t="s">
        <v>6</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7</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8</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9</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10</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11</v>
      </c>
      <c r="D54" s="54"/>
      <c r="E54" s="6"/>
      <c r="F54" s="19"/>
      <c r="G54" s="24"/>
      <c r="H54" s="24"/>
      <c r="I54" s="31"/>
      <c r="J54" s="31"/>
      <c r="K54" s="35"/>
    </row>
    <row r="55" spans="3:11" x14ac:dyDescent="0.35">
      <c r="C55" s="57"/>
      <c r="D55" s="54"/>
      <c r="E55" s="6"/>
      <c r="F55" s="19"/>
      <c r="G55" s="24"/>
      <c r="H55" s="24"/>
      <c r="I55" s="31"/>
      <c r="J55" s="31"/>
      <c r="K55" s="35"/>
    </row>
    <row r="56" spans="3:11" x14ac:dyDescent="0.35">
      <c r="C56" s="58" t="s">
        <v>13</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14</v>
      </c>
      <c r="D58" s="54"/>
      <c r="E58" s="6"/>
      <c r="F58" s="19"/>
      <c r="G58" s="24" t="s">
        <v>2</v>
      </c>
      <c r="H58" s="24" t="s">
        <v>2</v>
      </c>
      <c r="I58" s="31"/>
      <c r="J58" s="31"/>
      <c r="K58" s="35"/>
    </row>
    <row r="59" spans="3:11" x14ac:dyDescent="0.35">
      <c r="C59" s="57"/>
      <c r="D59" s="54"/>
      <c r="E59" s="6"/>
      <c r="F59" s="19"/>
      <c r="G59" s="24"/>
      <c r="H59" s="24"/>
      <c r="I59" s="31"/>
      <c r="J59" s="31"/>
      <c r="K59" s="35"/>
    </row>
    <row r="60" spans="3:11" x14ac:dyDescent="0.35">
      <c r="C60" s="58" t="s">
        <v>15</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16</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17</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A66" s="10"/>
      <c r="B66" s="28"/>
      <c r="C66" s="58" t="s">
        <v>18</v>
      </c>
      <c r="D66" s="54"/>
      <c r="E66" s="6"/>
      <c r="F66" s="19"/>
      <c r="G66" s="24"/>
      <c r="H66" s="24"/>
      <c r="I66" s="31"/>
      <c r="J66" s="31"/>
      <c r="K66" s="35"/>
    </row>
    <row r="67" spans="1:11" x14ac:dyDescent="0.35">
      <c r="A67" s="28"/>
      <c r="B67" s="28"/>
      <c r="C67" s="58" t="s">
        <v>19</v>
      </c>
      <c r="D67" s="54"/>
      <c r="E67" s="6"/>
      <c r="F67" s="19"/>
      <c r="G67" s="24" t="s">
        <v>2</v>
      </c>
      <c r="H67" s="24" t="s">
        <v>2</v>
      </c>
      <c r="I67" s="31"/>
      <c r="J67" s="31"/>
      <c r="K67" s="35"/>
    </row>
    <row r="68" spans="1:11" x14ac:dyDescent="0.35">
      <c r="A68" s="28"/>
      <c r="B68" s="28"/>
      <c r="C68" s="58"/>
      <c r="D68" s="54"/>
      <c r="E68" s="6"/>
      <c r="F68" s="19"/>
      <c r="G68" s="24"/>
      <c r="H68" s="24"/>
      <c r="I68" s="31"/>
      <c r="J68" s="31"/>
      <c r="K68" s="35"/>
    </row>
    <row r="69" spans="1:11" x14ac:dyDescent="0.35">
      <c r="A69" s="28"/>
      <c r="B69" s="28"/>
      <c r="C69" s="58" t="s">
        <v>20</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21</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22</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23</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C77" s="59" t="s">
        <v>24</v>
      </c>
      <c r="D77" s="54"/>
      <c r="E77" s="6"/>
      <c r="F77" s="19"/>
      <c r="G77" s="24"/>
      <c r="H77" s="24"/>
      <c r="I77" s="31"/>
      <c r="J77" s="31"/>
      <c r="K77" s="35"/>
    </row>
    <row r="78" spans="1:11" x14ac:dyDescent="0.35">
      <c r="B78" s="8" t="s">
        <v>190</v>
      </c>
      <c r="C78" s="57" t="s">
        <v>191</v>
      </c>
      <c r="D78" s="54"/>
      <c r="E78" s="6"/>
      <c r="F78" s="19"/>
      <c r="G78" s="24">
        <v>2494.15</v>
      </c>
      <c r="H78" s="24">
        <v>7.29</v>
      </c>
      <c r="I78" s="31"/>
      <c r="J78" s="31"/>
      <c r="K78" s="35"/>
    </row>
    <row r="79" spans="1:11" x14ac:dyDescent="0.35">
      <c r="C79" s="58" t="s">
        <v>175</v>
      </c>
      <c r="D79" s="54"/>
      <c r="E79" s="6"/>
      <c r="F79" s="19"/>
      <c r="G79" s="25">
        <v>2494.15</v>
      </c>
      <c r="H79" s="25">
        <v>7.29</v>
      </c>
      <c r="I79" s="31"/>
      <c r="J79" s="31"/>
      <c r="K79" s="35"/>
    </row>
    <row r="80" spans="1:11" x14ac:dyDescent="0.35">
      <c r="C80" s="57"/>
      <c r="D80" s="54"/>
      <c r="E80" s="6"/>
      <c r="F80" s="19"/>
      <c r="G80" s="24"/>
      <c r="H80" s="24"/>
      <c r="I80" s="31"/>
      <c r="J80" s="31"/>
      <c r="K80" s="35"/>
    </row>
    <row r="81" spans="1:54" x14ac:dyDescent="0.35">
      <c r="A81" s="10"/>
      <c r="B81" s="28"/>
      <c r="C81" s="58" t="s">
        <v>25</v>
      </c>
      <c r="D81" s="54"/>
      <c r="E81" s="6"/>
      <c r="F81" s="19"/>
      <c r="G81" s="24"/>
      <c r="H81" s="24"/>
      <c r="I81" s="31"/>
      <c r="J81" s="31"/>
      <c r="K81" s="35"/>
    </row>
    <row r="82" spans="1:54" s="2" customFormat="1" ht="13.5" x14ac:dyDescent="0.35">
      <c r="A82" s="28"/>
      <c r="B82" s="28"/>
      <c r="C82" s="57" t="s">
        <v>5122</v>
      </c>
      <c r="D82" s="54"/>
      <c r="E82" s="6"/>
      <c r="F82" s="19"/>
      <c r="G82" s="24" t="s">
        <v>2</v>
      </c>
      <c r="H82" s="24" t="s">
        <v>2</v>
      </c>
      <c r="I82" s="31"/>
      <c r="J82" s="31"/>
      <c r="K82" s="35"/>
      <c r="L82" s="3"/>
      <c r="AI82" s="3"/>
      <c r="AV82" s="3"/>
      <c r="AX82" s="3"/>
      <c r="BB82" s="3"/>
    </row>
    <row r="83" spans="1:54" x14ac:dyDescent="0.35">
      <c r="B83" s="8"/>
      <c r="C83" s="57" t="s">
        <v>192</v>
      </c>
      <c r="D83" s="54"/>
      <c r="E83" s="6"/>
      <c r="F83" s="19"/>
      <c r="G83" s="24">
        <v>-467.59</v>
      </c>
      <c r="H83" s="24">
        <v>-1.36</v>
      </c>
      <c r="I83" s="31"/>
      <c r="J83" s="31"/>
      <c r="K83" s="35"/>
    </row>
    <row r="84" spans="1:54" x14ac:dyDescent="0.35">
      <c r="C84" s="58" t="s">
        <v>175</v>
      </c>
      <c r="D84" s="54"/>
      <c r="E84" s="6"/>
      <c r="F84" s="19"/>
      <c r="G84" s="25">
        <v>-467.59</v>
      </c>
      <c r="H84" s="25">
        <v>-1.36</v>
      </c>
      <c r="I84" s="31"/>
      <c r="J84" s="31"/>
      <c r="K84" s="35"/>
    </row>
    <row r="85" spans="1:54" x14ac:dyDescent="0.35">
      <c r="C85" s="57"/>
      <c r="D85" s="54"/>
      <c r="E85" s="6"/>
      <c r="F85" s="19"/>
      <c r="G85" s="24"/>
      <c r="H85" s="24"/>
      <c r="I85" s="31"/>
      <c r="J85" s="31"/>
      <c r="K85" s="35"/>
    </row>
    <row r="86" spans="1:54" x14ac:dyDescent="0.35">
      <c r="C86" s="60" t="s">
        <v>193</v>
      </c>
      <c r="D86" s="55"/>
      <c r="E86" s="5"/>
      <c r="F86" s="20"/>
      <c r="G86" s="26">
        <v>34225.14</v>
      </c>
      <c r="H86" s="26">
        <v>100</v>
      </c>
      <c r="I86" s="32"/>
      <c r="J86" s="32"/>
      <c r="K86" s="36"/>
    </row>
    <row r="89" spans="1:54" x14ac:dyDescent="0.35">
      <c r="C89" s="1" t="s">
        <v>194</v>
      </c>
    </row>
    <row r="90" spans="1:54" x14ac:dyDescent="0.35">
      <c r="C90" s="37" t="s">
        <v>195</v>
      </c>
      <c r="D90" s="37"/>
      <c r="E90" s="37"/>
      <c r="F90" s="37"/>
      <c r="G90" s="37"/>
      <c r="H90" s="37"/>
      <c r="I90" s="37"/>
      <c r="J90" s="37"/>
      <c r="K90" s="37"/>
    </row>
    <row r="91" spans="1:54" x14ac:dyDescent="0.35">
      <c r="C91" s="2" t="s">
        <v>196</v>
      </c>
    </row>
    <row r="92" spans="1:54" x14ac:dyDescent="0.35">
      <c r="C92" s="2" t="s">
        <v>197</v>
      </c>
    </row>
    <row r="93" spans="1:54" ht="30" customHeight="1" x14ac:dyDescent="0.35">
      <c r="C93" s="81" t="s">
        <v>198</v>
      </c>
      <c r="D93" s="82"/>
      <c r="E93" s="82"/>
      <c r="F93" s="82"/>
      <c r="G93" s="82"/>
      <c r="H93" s="82"/>
      <c r="I93" s="82"/>
      <c r="J93" s="82"/>
      <c r="K93" s="82"/>
    </row>
    <row r="94" spans="1:54" x14ac:dyDescent="0.35">
      <c r="C94" s="2" t="s">
        <v>199</v>
      </c>
    </row>
    <row r="96" spans="1:54" x14ac:dyDescent="0.35">
      <c r="C96" s="78" t="s">
        <v>5235</v>
      </c>
      <c r="E96" s="78" t="s">
        <v>5236</v>
      </c>
      <c r="F96" s="79"/>
    </row>
    <row r="97" spans="5:5" x14ac:dyDescent="0.35">
      <c r="E97" s="2" t="s">
        <v>5239</v>
      </c>
    </row>
  </sheetData>
  <mergeCells count="1">
    <mergeCell ref="C93:K93"/>
  </mergeCells>
  <hyperlinks>
    <hyperlink ref="J2" location="'Index'!A1" display="'Index'!A1" xr:uid="{3A02B959-C872-4E54-9528-A37943CC1FEB}"/>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4E296-2249-4625-8F3A-3A25DBD43433}">
  <sheetPr codeName="Sheet13"/>
  <dimension ref="A1:IV103"/>
  <sheetViews>
    <sheetView showGridLines="0" zoomScale="90" zoomScaleNormal="90" workbookViewId="0">
      <pane ySplit="6" topLeftCell="A99"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473</v>
      </c>
      <c r="J2" s="38" t="s">
        <v>4846</v>
      </c>
    </row>
    <row r="3" spans="1:54" ht="16" x14ac:dyDescent="0.4">
      <c r="C3" s="1" t="s">
        <v>28</v>
      </c>
      <c r="D3" s="21" t="s">
        <v>474</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94</v>
      </c>
      <c r="C10" s="57" t="s">
        <v>95</v>
      </c>
      <c r="D10" s="54" t="s">
        <v>96</v>
      </c>
      <c r="E10" s="6" t="s">
        <v>97</v>
      </c>
      <c r="F10" s="19">
        <v>1400000</v>
      </c>
      <c r="G10" s="24">
        <v>31623.9</v>
      </c>
      <c r="H10" s="24">
        <v>5.29</v>
      </c>
      <c r="I10" s="31"/>
      <c r="J10" s="31"/>
      <c r="K10" s="35"/>
    </row>
    <row r="11" spans="1:54" x14ac:dyDescent="0.35">
      <c r="B11" s="8" t="s">
        <v>209</v>
      </c>
      <c r="C11" s="57" t="s">
        <v>210</v>
      </c>
      <c r="D11" s="54" t="s">
        <v>211</v>
      </c>
      <c r="E11" s="6" t="s">
        <v>93</v>
      </c>
      <c r="F11" s="19">
        <v>100000</v>
      </c>
      <c r="G11" s="24">
        <v>30720.55</v>
      </c>
      <c r="H11" s="24">
        <v>5.14</v>
      </c>
      <c r="I11" s="31"/>
      <c r="J11" s="31"/>
      <c r="K11" s="35"/>
    </row>
    <row r="12" spans="1:54" x14ac:dyDescent="0.35">
      <c r="B12" s="8" t="s">
        <v>68</v>
      </c>
      <c r="C12" s="57" t="s">
        <v>69</v>
      </c>
      <c r="D12" s="54" t="s">
        <v>70</v>
      </c>
      <c r="E12" s="6" t="s">
        <v>71</v>
      </c>
      <c r="F12" s="19">
        <v>250000</v>
      </c>
      <c r="G12" s="24">
        <v>28805.38</v>
      </c>
      <c r="H12" s="24">
        <v>4.82</v>
      </c>
      <c r="I12" s="31"/>
      <c r="J12" s="31"/>
      <c r="K12" s="35"/>
    </row>
    <row r="13" spans="1:54" x14ac:dyDescent="0.35">
      <c r="B13" s="8" t="s">
        <v>475</v>
      </c>
      <c r="C13" s="57" t="s">
        <v>476</v>
      </c>
      <c r="D13" s="54" t="s">
        <v>477</v>
      </c>
      <c r="E13" s="6" t="s">
        <v>164</v>
      </c>
      <c r="F13" s="19">
        <v>210000</v>
      </c>
      <c r="G13" s="24">
        <v>28561.37</v>
      </c>
      <c r="H13" s="24">
        <v>4.78</v>
      </c>
      <c r="I13" s="31"/>
      <c r="J13" s="31"/>
      <c r="K13" s="35"/>
    </row>
    <row r="14" spans="1:54" x14ac:dyDescent="0.35">
      <c r="B14" s="8" t="s">
        <v>268</v>
      </c>
      <c r="C14" s="57" t="s">
        <v>269</v>
      </c>
      <c r="D14" s="54" t="s">
        <v>270</v>
      </c>
      <c r="E14" s="6" t="s">
        <v>271</v>
      </c>
      <c r="F14" s="19">
        <v>1400000</v>
      </c>
      <c r="G14" s="24">
        <v>27989.5</v>
      </c>
      <c r="H14" s="24">
        <v>4.6900000000000004</v>
      </c>
      <c r="I14" s="31"/>
      <c r="J14" s="31"/>
      <c r="K14" s="35"/>
    </row>
    <row r="15" spans="1:54" x14ac:dyDescent="0.35">
      <c r="B15" s="8" t="s">
        <v>90</v>
      </c>
      <c r="C15" s="57" t="s">
        <v>91</v>
      </c>
      <c r="D15" s="54" t="s">
        <v>92</v>
      </c>
      <c r="E15" s="6" t="s">
        <v>93</v>
      </c>
      <c r="F15" s="19">
        <v>470000</v>
      </c>
      <c r="G15" s="24">
        <v>27144.62</v>
      </c>
      <c r="H15" s="24">
        <v>4.54</v>
      </c>
      <c r="I15" s="31"/>
      <c r="J15" s="31"/>
      <c r="K15" s="35"/>
    </row>
    <row r="16" spans="1:54" x14ac:dyDescent="0.35">
      <c r="B16" s="8" t="s">
        <v>478</v>
      </c>
      <c r="C16" s="57" t="s">
        <v>479</v>
      </c>
      <c r="D16" s="54" t="s">
        <v>480</v>
      </c>
      <c r="E16" s="6" t="s">
        <v>111</v>
      </c>
      <c r="F16" s="19">
        <v>3073000</v>
      </c>
      <c r="G16" s="24">
        <v>26572.23</v>
      </c>
      <c r="H16" s="24">
        <v>4.45</v>
      </c>
      <c r="I16" s="31"/>
      <c r="J16" s="31"/>
      <c r="K16" s="35"/>
    </row>
    <row r="17" spans="2:11" x14ac:dyDescent="0.35">
      <c r="B17" s="8" t="s">
        <v>399</v>
      </c>
      <c r="C17" s="57" t="s">
        <v>400</v>
      </c>
      <c r="D17" s="54" t="s">
        <v>401</v>
      </c>
      <c r="E17" s="6" t="s">
        <v>131</v>
      </c>
      <c r="F17" s="19">
        <v>790000</v>
      </c>
      <c r="G17" s="24">
        <v>26478.43</v>
      </c>
      <c r="H17" s="24">
        <v>4.43</v>
      </c>
      <c r="I17" s="31"/>
      <c r="J17" s="31"/>
      <c r="K17" s="35"/>
    </row>
    <row r="18" spans="2:11" x14ac:dyDescent="0.35">
      <c r="B18" s="8" t="s">
        <v>452</v>
      </c>
      <c r="C18" s="57" t="s">
        <v>453</v>
      </c>
      <c r="D18" s="54" t="s">
        <v>454</v>
      </c>
      <c r="E18" s="6" t="s">
        <v>93</v>
      </c>
      <c r="F18" s="19">
        <v>1500000</v>
      </c>
      <c r="G18" s="24">
        <v>26020.5</v>
      </c>
      <c r="H18" s="24">
        <v>4.3600000000000003</v>
      </c>
      <c r="I18" s="31"/>
      <c r="J18" s="31"/>
      <c r="K18" s="35"/>
    </row>
    <row r="19" spans="2:11" x14ac:dyDescent="0.35">
      <c r="B19" s="8" t="s">
        <v>481</v>
      </c>
      <c r="C19" s="57" t="s">
        <v>482</v>
      </c>
      <c r="D19" s="54" t="s">
        <v>483</v>
      </c>
      <c r="E19" s="6" t="s">
        <v>319</v>
      </c>
      <c r="F19" s="19">
        <v>3100000</v>
      </c>
      <c r="G19" s="24">
        <v>25761</v>
      </c>
      <c r="H19" s="24">
        <v>4.3099999999999996</v>
      </c>
      <c r="I19" s="31"/>
      <c r="J19" s="31"/>
      <c r="K19" s="35"/>
    </row>
    <row r="20" spans="2:11" x14ac:dyDescent="0.35">
      <c r="B20" s="8" t="s">
        <v>47</v>
      </c>
      <c r="C20" s="57" t="s">
        <v>48</v>
      </c>
      <c r="D20" s="54" t="s">
        <v>49</v>
      </c>
      <c r="E20" s="6" t="s">
        <v>50</v>
      </c>
      <c r="F20" s="19">
        <v>1640000</v>
      </c>
      <c r="G20" s="24">
        <v>25758.66</v>
      </c>
      <c r="H20" s="24">
        <v>4.3099999999999996</v>
      </c>
      <c r="I20" s="31"/>
      <c r="J20" s="31"/>
      <c r="K20" s="35"/>
    </row>
    <row r="21" spans="2:11" x14ac:dyDescent="0.35">
      <c r="B21" s="8" t="s">
        <v>484</v>
      </c>
      <c r="C21" s="57" t="s">
        <v>485</v>
      </c>
      <c r="D21" s="54" t="s">
        <v>486</v>
      </c>
      <c r="E21" s="6" t="s">
        <v>111</v>
      </c>
      <c r="F21" s="19">
        <v>3000000</v>
      </c>
      <c r="G21" s="24">
        <v>24190.5</v>
      </c>
      <c r="H21" s="24">
        <v>4.05</v>
      </c>
      <c r="I21" s="31"/>
      <c r="J21" s="31"/>
      <c r="K21" s="35"/>
    </row>
    <row r="22" spans="2:11" x14ac:dyDescent="0.35">
      <c r="B22" s="8" t="s">
        <v>161</v>
      </c>
      <c r="C22" s="57" t="s">
        <v>162</v>
      </c>
      <c r="D22" s="54" t="s">
        <v>163</v>
      </c>
      <c r="E22" s="6" t="s">
        <v>164</v>
      </c>
      <c r="F22" s="19">
        <v>980000</v>
      </c>
      <c r="G22" s="24">
        <v>23420.04</v>
      </c>
      <c r="H22" s="24">
        <v>3.92</v>
      </c>
      <c r="I22" s="31"/>
      <c r="J22" s="31"/>
      <c r="K22" s="35"/>
    </row>
    <row r="23" spans="2:11" x14ac:dyDescent="0.35">
      <c r="B23" s="8" t="s">
        <v>487</v>
      </c>
      <c r="C23" s="57" t="s">
        <v>488</v>
      </c>
      <c r="D23" s="54" t="s">
        <v>489</v>
      </c>
      <c r="E23" s="6" t="s">
        <v>490</v>
      </c>
      <c r="F23" s="19">
        <v>4144773</v>
      </c>
      <c r="G23" s="24">
        <v>23003.49</v>
      </c>
      <c r="H23" s="24">
        <v>3.85</v>
      </c>
      <c r="I23" s="31"/>
      <c r="J23" s="31"/>
      <c r="K23" s="35"/>
    </row>
    <row r="24" spans="2:11" x14ac:dyDescent="0.35">
      <c r="B24" s="8" t="s">
        <v>430</v>
      </c>
      <c r="C24" s="57" t="s">
        <v>431</v>
      </c>
      <c r="D24" s="54" t="s">
        <v>432</v>
      </c>
      <c r="E24" s="6" t="s">
        <v>131</v>
      </c>
      <c r="F24" s="19">
        <v>1000000</v>
      </c>
      <c r="G24" s="24">
        <v>16967</v>
      </c>
      <c r="H24" s="24">
        <v>2.84</v>
      </c>
      <c r="I24" s="31"/>
      <c r="J24" s="31"/>
      <c r="K24" s="35"/>
    </row>
    <row r="25" spans="2:11" x14ac:dyDescent="0.35">
      <c r="B25" s="8" t="s">
        <v>246</v>
      </c>
      <c r="C25" s="57" t="s">
        <v>247</v>
      </c>
      <c r="D25" s="54" t="s">
        <v>248</v>
      </c>
      <c r="E25" s="6" t="s">
        <v>145</v>
      </c>
      <c r="F25" s="19">
        <v>130000</v>
      </c>
      <c r="G25" s="24">
        <v>16891.62</v>
      </c>
      <c r="H25" s="24">
        <v>2.83</v>
      </c>
      <c r="I25" s="31"/>
      <c r="J25" s="31"/>
      <c r="K25" s="35"/>
    </row>
    <row r="26" spans="2:11" x14ac:dyDescent="0.35">
      <c r="B26" s="8" t="s">
        <v>303</v>
      </c>
      <c r="C26" s="57" t="s">
        <v>304</v>
      </c>
      <c r="D26" s="54" t="s">
        <v>305</v>
      </c>
      <c r="E26" s="6" t="s">
        <v>290</v>
      </c>
      <c r="F26" s="19">
        <v>50000</v>
      </c>
      <c r="G26" s="24">
        <v>16842.2</v>
      </c>
      <c r="H26" s="24">
        <v>2.82</v>
      </c>
      <c r="I26" s="31"/>
      <c r="J26" s="31"/>
      <c r="K26" s="35"/>
    </row>
    <row r="27" spans="2:11" x14ac:dyDescent="0.35">
      <c r="B27" s="8" t="s">
        <v>142</v>
      </c>
      <c r="C27" s="57" t="s">
        <v>143</v>
      </c>
      <c r="D27" s="54" t="s">
        <v>144</v>
      </c>
      <c r="E27" s="6" t="s">
        <v>145</v>
      </c>
      <c r="F27" s="19">
        <v>3500000</v>
      </c>
      <c r="G27" s="24">
        <v>16142</v>
      </c>
      <c r="H27" s="24">
        <v>2.7</v>
      </c>
      <c r="I27" s="31"/>
      <c r="J27" s="31"/>
      <c r="K27" s="35"/>
    </row>
    <row r="28" spans="2:11" x14ac:dyDescent="0.35">
      <c r="B28" s="8" t="s">
        <v>491</v>
      </c>
      <c r="C28" s="57" t="s">
        <v>492</v>
      </c>
      <c r="D28" s="54" t="s">
        <v>493</v>
      </c>
      <c r="E28" s="6" t="s">
        <v>494</v>
      </c>
      <c r="F28" s="19">
        <v>1680672</v>
      </c>
      <c r="G28" s="24">
        <v>15931.09</v>
      </c>
      <c r="H28" s="24">
        <v>2.67</v>
      </c>
      <c r="I28" s="31"/>
      <c r="J28" s="31"/>
      <c r="K28" s="35"/>
    </row>
    <row r="29" spans="2:11" x14ac:dyDescent="0.35">
      <c r="B29" s="8" t="s">
        <v>234</v>
      </c>
      <c r="C29" s="57" t="s">
        <v>235</v>
      </c>
      <c r="D29" s="54" t="s">
        <v>236</v>
      </c>
      <c r="E29" s="6" t="s">
        <v>145</v>
      </c>
      <c r="F29" s="19">
        <v>1100000</v>
      </c>
      <c r="G29" s="24">
        <v>12860.65</v>
      </c>
      <c r="H29" s="24">
        <v>2.15</v>
      </c>
      <c r="I29" s="31"/>
      <c r="J29" s="31"/>
      <c r="K29" s="35"/>
    </row>
    <row r="30" spans="2:11" x14ac:dyDescent="0.35">
      <c r="B30" s="8" t="s">
        <v>495</v>
      </c>
      <c r="C30" s="57" t="s">
        <v>496</v>
      </c>
      <c r="D30" s="54" t="s">
        <v>497</v>
      </c>
      <c r="E30" s="6" t="s">
        <v>71</v>
      </c>
      <c r="F30" s="19">
        <v>750000</v>
      </c>
      <c r="G30" s="24">
        <v>12807.38</v>
      </c>
      <c r="H30" s="24">
        <v>2.14</v>
      </c>
      <c r="I30" s="31"/>
      <c r="J30" s="31"/>
      <c r="K30" s="35"/>
    </row>
    <row r="31" spans="2:11" x14ac:dyDescent="0.35">
      <c r="B31" s="8" t="s">
        <v>498</v>
      </c>
      <c r="C31" s="57" t="s">
        <v>499</v>
      </c>
      <c r="D31" s="54" t="s">
        <v>500</v>
      </c>
      <c r="E31" s="6" t="s">
        <v>309</v>
      </c>
      <c r="F31" s="19">
        <v>250000</v>
      </c>
      <c r="G31" s="24">
        <v>12342.25</v>
      </c>
      <c r="H31" s="24">
        <v>2.0699999999999998</v>
      </c>
      <c r="I31" s="31"/>
      <c r="J31" s="31"/>
      <c r="K31" s="35"/>
    </row>
    <row r="32" spans="2:11" x14ac:dyDescent="0.35">
      <c r="B32" s="8" t="s">
        <v>387</v>
      </c>
      <c r="C32" s="57" t="s">
        <v>388</v>
      </c>
      <c r="D32" s="54" t="s">
        <v>389</v>
      </c>
      <c r="E32" s="6" t="s">
        <v>93</v>
      </c>
      <c r="F32" s="19">
        <v>600000</v>
      </c>
      <c r="G32" s="24">
        <v>12167.7</v>
      </c>
      <c r="H32" s="24">
        <v>2.04</v>
      </c>
      <c r="I32" s="31"/>
      <c r="J32" s="31"/>
      <c r="K32" s="35"/>
    </row>
    <row r="33" spans="2:11" x14ac:dyDescent="0.35">
      <c r="B33" s="8" t="s">
        <v>501</v>
      </c>
      <c r="C33" s="57" t="s">
        <v>502</v>
      </c>
      <c r="D33" s="54" t="s">
        <v>503</v>
      </c>
      <c r="E33" s="6" t="s">
        <v>43</v>
      </c>
      <c r="F33" s="19">
        <v>4021979</v>
      </c>
      <c r="G33" s="24">
        <v>12156.43</v>
      </c>
      <c r="H33" s="24">
        <v>2.04</v>
      </c>
      <c r="I33" s="31"/>
      <c r="J33" s="31"/>
      <c r="K33" s="35"/>
    </row>
    <row r="34" spans="2:11" x14ac:dyDescent="0.35">
      <c r="B34" s="8" t="s">
        <v>504</v>
      </c>
      <c r="C34" s="57" t="s">
        <v>505</v>
      </c>
      <c r="D34" s="54" t="s">
        <v>506</v>
      </c>
      <c r="E34" s="6" t="s">
        <v>145</v>
      </c>
      <c r="F34" s="19">
        <v>9000000</v>
      </c>
      <c r="G34" s="24">
        <v>11786.4</v>
      </c>
      <c r="H34" s="24">
        <v>1.97</v>
      </c>
      <c r="I34" s="31"/>
      <c r="J34" s="31"/>
      <c r="K34" s="35"/>
    </row>
    <row r="35" spans="2:11" x14ac:dyDescent="0.35">
      <c r="B35" s="8" t="s">
        <v>507</v>
      </c>
      <c r="C35" s="57" t="s">
        <v>508</v>
      </c>
      <c r="D35" s="54" t="s">
        <v>509</v>
      </c>
      <c r="E35" s="6" t="s">
        <v>131</v>
      </c>
      <c r="F35" s="19">
        <v>250000</v>
      </c>
      <c r="G35" s="24">
        <v>11321.38</v>
      </c>
      <c r="H35" s="24">
        <v>1.9</v>
      </c>
      <c r="I35" s="31"/>
      <c r="J35" s="31"/>
      <c r="K35" s="35"/>
    </row>
    <row r="36" spans="2:11" x14ac:dyDescent="0.35">
      <c r="B36" s="8" t="s">
        <v>510</v>
      </c>
      <c r="C36" s="57" t="s">
        <v>511</v>
      </c>
      <c r="D36" s="54" t="s">
        <v>512</v>
      </c>
      <c r="E36" s="6" t="s">
        <v>290</v>
      </c>
      <c r="F36" s="19">
        <v>428223</v>
      </c>
      <c r="G36" s="24">
        <v>9408.7000000000007</v>
      </c>
      <c r="H36" s="24">
        <v>1.58</v>
      </c>
      <c r="I36" s="31"/>
      <c r="J36" s="31"/>
      <c r="K36" s="35"/>
    </row>
    <row r="37" spans="2:11" x14ac:dyDescent="0.35">
      <c r="B37" s="8" t="s">
        <v>172</v>
      </c>
      <c r="C37" s="57" t="s">
        <v>173</v>
      </c>
      <c r="D37" s="54" t="s">
        <v>174</v>
      </c>
      <c r="E37" s="6" t="s">
        <v>160</v>
      </c>
      <c r="F37" s="19">
        <v>664048</v>
      </c>
      <c r="G37" s="24">
        <v>6573.41</v>
      </c>
      <c r="H37" s="24">
        <v>1.1000000000000001</v>
      </c>
      <c r="I37" s="31"/>
      <c r="J37" s="31"/>
      <c r="K37" s="35"/>
    </row>
    <row r="38" spans="2:11" x14ac:dyDescent="0.35">
      <c r="B38" s="8" t="s">
        <v>513</v>
      </c>
      <c r="C38" s="57" t="s">
        <v>514</v>
      </c>
      <c r="D38" s="54" t="s">
        <v>515</v>
      </c>
      <c r="E38" s="6" t="s">
        <v>309</v>
      </c>
      <c r="F38" s="19">
        <v>290000</v>
      </c>
      <c r="G38" s="24">
        <v>6527.18</v>
      </c>
      <c r="H38" s="24">
        <v>1.0900000000000001</v>
      </c>
      <c r="I38" s="31"/>
      <c r="J38" s="31"/>
      <c r="K38" s="35"/>
    </row>
    <row r="39" spans="2:11" x14ac:dyDescent="0.35">
      <c r="B39" s="8" t="s">
        <v>516</v>
      </c>
      <c r="C39" s="57" t="s">
        <v>517</v>
      </c>
      <c r="D39" s="54" t="s">
        <v>518</v>
      </c>
      <c r="E39" s="6" t="s">
        <v>86</v>
      </c>
      <c r="F39" s="19">
        <v>1888807</v>
      </c>
      <c r="G39" s="24">
        <v>5464.32</v>
      </c>
      <c r="H39" s="24">
        <v>0.91</v>
      </c>
      <c r="I39" s="31"/>
      <c r="J39" s="31"/>
      <c r="K39" s="35"/>
    </row>
    <row r="40" spans="2:11" x14ac:dyDescent="0.35">
      <c r="B40" s="8" t="s">
        <v>519</v>
      </c>
      <c r="C40" s="57" t="s">
        <v>520</v>
      </c>
      <c r="D40" s="54" t="s">
        <v>521</v>
      </c>
      <c r="E40" s="6" t="s">
        <v>319</v>
      </c>
      <c r="F40" s="19">
        <v>55399</v>
      </c>
      <c r="G40" s="24">
        <v>2332.77</v>
      </c>
      <c r="H40" s="24">
        <v>0.39</v>
      </c>
      <c r="I40" s="31"/>
      <c r="J40" s="31"/>
      <c r="K40" s="35"/>
    </row>
    <row r="41" spans="2:11" x14ac:dyDescent="0.35">
      <c r="C41" s="58" t="s">
        <v>175</v>
      </c>
      <c r="D41" s="54"/>
      <c r="E41" s="6"/>
      <c r="F41" s="19"/>
      <c r="G41" s="25">
        <v>574572.65</v>
      </c>
      <c r="H41" s="25">
        <v>96.18</v>
      </c>
      <c r="I41" s="31"/>
      <c r="J41" s="31"/>
      <c r="K41" s="35"/>
    </row>
    <row r="42" spans="2:11" x14ac:dyDescent="0.35">
      <c r="C42" s="57"/>
      <c r="D42" s="54"/>
      <c r="E42" s="6"/>
      <c r="F42" s="19"/>
      <c r="G42" s="24"/>
      <c r="H42" s="24"/>
      <c r="I42" s="31"/>
      <c r="J42" s="31"/>
      <c r="K42" s="35"/>
    </row>
    <row r="43" spans="2:11" x14ac:dyDescent="0.35">
      <c r="C43" s="58" t="s">
        <v>3</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4</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5</v>
      </c>
      <c r="D47" s="54"/>
      <c r="E47" s="6"/>
      <c r="F47" s="19"/>
      <c r="G47" s="24"/>
      <c r="H47" s="24"/>
      <c r="I47" s="31"/>
      <c r="J47" s="31"/>
      <c r="K47" s="35"/>
    </row>
    <row r="48" spans="2:11" x14ac:dyDescent="0.35">
      <c r="C48" s="57"/>
      <c r="D48" s="54"/>
      <c r="E48" s="6"/>
      <c r="F48" s="19"/>
      <c r="G48" s="24"/>
      <c r="H48" s="24"/>
      <c r="I48" s="31"/>
      <c r="J48" s="31"/>
      <c r="K48" s="35"/>
    </row>
    <row r="49" spans="1:11" x14ac:dyDescent="0.35">
      <c r="C49" s="58" t="s">
        <v>6</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7</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C53" s="58" t="s">
        <v>8</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C55" s="58" t="s">
        <v>9</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C57" s="58" t="s">
        <v>10</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A59" s="10"/>
      <c r="B59" s="28"/>
      <c r="C59" s="58" t="s">
        <v>11</v>
      </c>
      <c r="D59" s="54"/>
      <c r="E59" s="6"/>
      <c r="F59" s="19"/>
      <c r="G59" s="24"/>
      <c r="H59" s="24"/>
      <c r="I59" s="31"/>
      <c r="J59" s="31"/>
      <c r="K59" s="35"/>
    </row>
    <row r="60" spans="1:11" x14ac:dyDescent="0.35">
      <c r="A60" s="28"/>
      <c r="B60" s="28"/>
      <c r="C60" s="58" t="s">
        <v>13</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14</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C64" s="59" t="s">
        <v>15</v>
      </c>
      <c r="D64" s="54"/>
      <c r="E64" s="6"/>
      <c r="F64" s="19"/>
      <c r="G64" s="24"/>
      <c r="H64" s="24"/>
      <c r="I64" s="31"/>
      <c r="J64" s="31"/>
      <c r="K64" s="35"/>
    </row>
    <row r="65" spans="1:11" x14ac:dyDescent="0.35">
      <c r="B65" s="8" t="s">
        <v>186</v>
      </c>
      <c r="C65" s="57" t="s">
        <v>187</v>
      </c>
      <c r="D65" s="54" t="s">
        <v>188</v>
      </c>
      <c r="E65" s="6" t="s">
        <v>189</v>
      </c>
      <c r="F65" s="19">
        <v>2000000</v>
      </c>
      <c r="G65" s="24">
        <v>1977.39</v>
      </c>
      <c r="H65" s="24">
        <v>0.33</v>
      </c>
      <c r="I65" s="31">
        <v>6.4202000000000004</v>
      </c>
      <c r="J65" s="31"/>
      <c r="K65" s="35"/>
    </row>
    <row r="66" spans="1:11" x14ac:dyDescent="0.35">
      <c r="C66" s="58" t="s">
        <v>175</v>
      </c>
      <c r="D66" s="54"/>
      <c r="E66" s="6"/>
      <c r="F66" s="19"/>
      <c r="G66" s="25">
        <v>1977.39</v>
      </c>
      <c r="H66" s="25">
        <v>0.33</v>
      </c>
      <c r="I66" s="31"/>
      <c r="J66" s="31"/>
      <c r="K66" s="35"/>
    </row>
    <row r="67" spans="1:11" x14ac:dyDescent="0.35">
      <c r="C67" s="57"/>
      <c r="D67" s="54"/>
      <c r="E67" s="6"/>
      <c r="F67" s="19"/>
      <c r="G67" s="24"/>
      <c r="H67" s="24"/>
      <c r="I67" s="31"/>
      <c r="J67" s="31"/>
      <c r="K67" s="35"/>
    </row>
    <row r="68" spans="1:11" x14ac:dyDescent="0.35">
      <c r="C68" s="58" t="s">
        <v>16</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C70" s="58" t="s">
        <v>17</v>
      </c>
      <c r="D70" s="54"/>
      <c r="E70" s="6"/>
      <c r="F70" s="19"/>
      <c r="G70" s="24" t="s">
        <v>2</v>
      </c>
      <c r="H70" s="24" t="s">
        <v>2</v>
      </c>
      <c r="I70" s="31"/>
      <c r="J70" s="31"/>
      <c r="K70" s="35"/>
    </row>
    <row r="71" spans="1:11" x14ac:dyDescent="0.35">
      <c r="C71" s="57"/>
      <c r="D71" s="54"/>
      <c r="E71" s="6"/>
      <c r="F71" s="19"/>
      <c r="G71" s="24"/>
      <c r="H71" s="24"/>
      <c r="I71" s="31"/>
      <c r="J71" s="31"/>
      <c r="K71" s="35"/>
    </row>
    <row r="72" spans="1:11" x14ac:dyDescent="0.35">
      <c r="A72" s="10"/>
      <c r="B72" s="28"/>
      <c r="C72" s="58" t="s">
        <v>18</v>
      </c>
      <c r="D72" s="54"/>
      <c r="E72" s="6"/>
      <c r="F72" s="19"/>
      <c r="G72" s="24"/>
      <c r="H72" s="24"/>
      <c r="I72" s="31"/>
      <c r="J72" s="31"/>
      <c r="K72" s="35"/>
    </row>
    <row r="73" spans="1:11" x14ac:dyDescent="0.35">
      <c r="A73" s="28"/>
      <c r="B73" s="28"/>
      <c r="C73" s="58" t="s">
        <v>19</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20</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21</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22</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A81" s="28"/>
      <c r="B81" s="28"/>
      <c r="C81" s="58" t="s">
        <v>23</v>
      </c>
      <c r="D81" s="54"/>
      <c r="E81" s="6"/>
      <c r="F81" s="19"/>
      <c r="G81" s="24" t="s">
        <v>2</v>
      </c>
      <c r="H81" s="24" t="s">
        <v>2</v>
      </c>
      <c r="I81" s="31"/>
      <c r="J81" s="31"/>
      <c r="K81" s="35"/>
    </row>
    <row r="82" spans="1:54" x14ac:dyDescent="0.35">
      <c r="A82" s="28"/>
      <c r="B82" s="28"/>
      <c r="C82" s="58"/>
      <c r="D82" s="54"/>
      <c r="E82" s="6"/>
      <c r="F82" s="19"/>
      <c r="G82" s="24"/>
      <c r="H82" s="24"/>
      <c r="I82" s="31"/>
      <c r="J82" s="31"/>
      <c r="K82" s="35"/>
    </row>
    <row r="83" spans="1:54" x14ac:dyDescent="0.35">
      <c r="C83" s="59" t="s">
        <v>24</v>
      </c>
      <c r="D83" s="54"/>
      <c r="E83" s="6"/>
      <c r="F83" s="19"/>
      <c r="G83" s="24"/>
      <c r="H83" s="24"/>
      <c r="I83" s="31"/>
      <c r="J83" s="31"/>
      <c r="K83" s="35"/>
    </row>
    <row r="84" spans="1:54" x14ac:dyDescent="0.35">
      <c r="B84" s="8" t="s">
        <v>190</v>
      </c>
      <c r="C84" s="57" t="s">
        <v>191</v>
      </c>
      <c r="D84" s="54"/>
      <c r="E84" s="6"/>
      <c r="F84" s="19"/>
      <c r="G84" s="24">
        <v>22130.37</v>
      </c>
      <c r="H84" s="24">
        <v>3.7</v>
      </c>
      <c r="I84" s="31"/>
      <c r="J84" s="31"/>
      <c r="K84" s="35"/>
    </row>
    <row r="85" spans="1:54" x14ac:dyDescent="0.35">
      <c r="C85" s="58" t="s">
        <v>175</v>
      </c>
      <c r="D85" s="54"/>
      <c r="E85" s="6"/>
      <c r="F85" s="19"/>
      <c r="G85" s="25">
        <v>22130.37</v>
      </c>
      <c r="H85" s="25">
        <v>3.7</v>
      </c>
      <c r="I85" s="31"/>
      <c r="J85" s="31"/>
      <c r="K85" s="35"/>
    </row>
    <row r="86" spans="1:54" x14ac:dyDescent="0.35">
      <c r="C86" s="57"/>
      <c r="D86" s="54"/>
      <c r="E86" s="6"/>
      <c r="F86" s="19"/>
      <c r="G86" s="24"/>
      <c r="H86" s="24"/>
      <c r="I86" s="31"/>
      <c r="J86" s="31"/>
      <c r="K86" s="35"/>
    </row>
    <row r="87" spans="1:54" x14ac:dyDescent="0.35">
      <c r="A87" s="10"/>
      <c r="B87" s="28"/>
      <c r="C87" s="58" t="s">
        <v>25</v>
      </c>
      <c r="D87" s="54"/>
      <c r="E87" s="6"/>
      <c r="F87" s="19"/>
      <c r="G87" s="24"/>
      <c r="H87" s="24"/>
      <c r="I87" s="31"/>
      <c r="J87" s="31"/>
      <c r="K87" s="35"/>
    </row>
    <row r="88" spans="1:54" s="2" customFormat="1" ht="13.5" x14ac:dyDescent="0.35">
      <c r="A88" s="28"/>
      <c r="B88" s="28"/>
      <c r="C88" s="57" t="s">
        <v>5122</v>
      </c>
      <c r="D88" s="54"/>
      <c r="E88" s="6"/>
      <c r="F88" s="19"/>
      <c r="G88" s="61">
        <v>0</v>
      </c>
      <c r="H88" s="24" t="s">
        <v>5123</v>
      </c>
      <c r="I88" s="31"/>
      <c r="J88" s="31"/>
      <c r="K88" s="35"/>
      <c r="L88" s="3"/>
      <c r="AI88" s="3"/>
      <c r="AV88" s="3"/>
      <c r="AX88" s="3"/>
      <c r="BB88" s="3"/>
    </row>
    <row r="89" spans="1:54" x14ac:dyDescent="0.35">
      <c r="B89" s="8"/>
      <c r="C89" s="57" t="s">
        <v>192</v>
      </c>
      <c r="D89" s="54"/>
      <c r="E89" s="6"/>
      <c r="F89" s="19"/>
      <c r="G89" s="24">
        <v>-1345.33</v>
      </c>
      <c r="H89" s="24">
        <v>-0.21000000000000002</v>
      </c>
      <c r="I89" s="31"/>
      <c r="J89" s="31"/>
      <c r="K89" s="35"/>
    </row>
    <row r="90" spans="1:54" x14ac:dyDescent="0.35">
      <c r="C90" s="58" t="s">
        <v>175</v>
      </c>
      <c r="D90" s="54"/>
      <c r="E90" s="6"/>
      <c r="F90" s="19"/>
      <c r="G90" s="25">
        <v>-1345.33</v>
      </c>
      <c r="H90" s="25">
        <v>-0.21000000000000002</v>
      </c>
      <c r="I90" s="31"/>
      <c r="J90" s="31"/>
      <c r="K90" s="35"/>
    </row>
    <row r="91" spans="1:54" x14ac:dyDescent="0.35">
      <c r="C91" s="57"/>
      <c r="D91" s="54"/>
      <c r="E91" s="6"/>
      <c r="F91" s="19"/>
      <c r="G91" s="24"/>
      <c r="H91" s="24"/>
      <c r="I91" s="31"/>
      <c r="J91" s="31"/>
      <c r="K91" s="35"/>
    </row>
    <row r="92" spans="1:54" x14ac:dyDescent="0.35">
      <c r="C92" s="60" t="s">
        <v>193</v>
      </c>
      <c r="D92" s="55"/>
      <c r="E92" s="5"/>
      <c r="F92" s="20"/>
      <c r="G92" s="26">
        <v>597335.07999999996</v>
      </c>
      <c r="H92" s="26">
        <v>100.00000000000001</v>
      </c>
      <c r="I92" s="32"/>
      <c r="J92" s="32"/>
      <c r="K92" s="36"/>
    </row>
    <row r="95" spans="1:54" x14ac:dyDescent="0.35">
      <c r="C95" s="1" t="s">
        <v>194</v>
      </c>
    </row>
    <row r="96" spans="1:54" x14ac:dyDescent="0.35">
      <c r="C96" s="37" t="s">
        <v>195</v>
      </c>
      <c r="D96" s="37"/>
      <c r="E96" s="37"/>
      <c r="F96" s="37"/>
      <c r="G96" s="37"/>
      <c r="H96" s="37"/>
      <c r="I96" s="37"/>
      <c r="J96" s="37"/>
      <c r="K96" s="37"/>
    </row>
    <row r="97" spans="3:11" x14ac:dyDescent="0.35">
      <c r="C97" s="2" t="s">
        <v>196</v>
      </c>
    </row>
    <row r="98" spans="3:11" x14ac:dyDescent="0.35">
      <c r="C98" s="2" t="s">
        <v>197</v>
      </c>
    </row>
    <row r="99" spans="3:11" ht="30" customHeight="1" x14ac:dyDescent="0.35">
      <c r="C99" s="81" t="s">
        <v>198</v>
      </c>
      <c r="D99" s="82"/>
      <c r="E99" s="82"/>
      <c r="F99" s="82"/>
      <c r="G99" s="82"/>
      <c r="H99" s="82"/>
      <c r="I99" s="82"/>
      <c r="J99" s="82"/>
      <c r="K99" s="82"/>
    </row>
    <row r="100" spans="3:11" x14ac:dyDescent="0.35">
      <c r="C100" s="2" t="s">
        <v>199</v>
      </c>
    </row>
    <row r="102" spans="3:11" x14ac:dyDescent="0.35">
      <c r="C102" s="78" t="s">
        <v>5235</v>
      </c>
      <c r="E102" s="78" t="s">
        <v>5236</v>
      </c>
      <c r="F102" s="79"/>
    </row>
    <row r="103" spans="3:11" x14ac:dyDescent="0.35">
      <c r="E103" s="2" t="s">
        <v>5240</v>
      </c>
    </row>
  </sheetData>
  <mergeCells count="1">
    <mergeCell ref="C99:K99"/>
  </mergeCells>
  <hyperlinks>
    <hyperlink ref="J2" location="'Index'!A1" display="'Index'!A1" xr:uid="{25AB4CF0-E4DC-4D74-950D-F847325B9EA5}"/>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2519F-6472-4724-A3E6-6DC9E5A45A7A}">
  <sheetPr codeName="Sheet148"/>
  <dimension ref="A1:IV107"/>
  <sheetViews>
    <sheetView showGridLines="0" zoomScale="90" zoomScaleNormal="90" workbookViewId="0">
      <pane ySplit="6" topLeftCell="A103"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2930</v>
      </c>
      <c r="J2" s="38" t="s">
        <v>4846</v>
      </c>
    </row>
    <row r="3" spans="1:54" ht="16" x14ac:dyDescent="0.4">
      <c r="C3" s="1" t="s">
        <v>28</v>
      </c>
      <c r="D3" s="21" t="s">
        <v>2931</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72500</v>
      </c>
      <c r="G10" s="24">
        <v>1325.45</v>
      </c>
      <c r="H10" s="24">
        <v>5.1100000000000003</v>
      </c>
      <c r="I10" s="31"/>
      <c r="J10" s="31"/>
      <c r="K10" s="35"/>
    </row>
    <row r="11" spans="1:54" x14ac:dyDescent="0.35">
      <c r="B11" s="8" t="s">
        <v>256</v>
      </c>
      <c r="C11" s="57" t="s">
        <v>257</v>
      </c>
      <c r="D11" s="54" t="s">
        <v>258</v>
      </c>
      <c r="E11" s="6" t="s">
        <v>252</v>
      </c>
      <c r="F11" s="19">
        <v>72142</v>
      </c>
      <c r="G11" s="24">
        <v>1250.51</v>
      </c>
      <c r="H11" s="24">
        <v>4.82</v>
      </c>
      <c r="I11" s="31"/>
      <c r="J11" s="31"/>
      <c r="K11" s="35"/>
    </row>
    <row r="12" spans="1:54" x14ac:dyDescent="0.35">
      <c r="B12" s="8" t="s">
        <v>58</v>
      </c>
      <c r="C12" s="57" t="s">
        <v>59</v>
      </c>
      <c r="D12" s="54" t="s">
        <v>60</v>
      </c>
      <c r="E12" s="6" t="s">
        <v>43</v>
      </c>
      <c r="F12" s="19">
        <v>55350</v>
      </c>
      <c r="G12" s="24">
        <v>1201.76</v>
      </c>
      <c r="H12" s="24">
        <v>4.63</v>
      </c>
      <c r="I12" s="31"/>
      <c r="J12" s="31"/>
      <c r="K12" s="35"/>
    </row>
    <row r="13" spans="1:54" x14ac:dyDescent="0.35">
      <c r="B13" s="8" t="s">
        <v>68</v>
      </c>
      <c r="C13" s="57" t="s">
        <v>69</v>
      </c>
      <c r="D13" s="54" t="s">
        <v>70</v>
      </c>
      <c r="E13" s="6" t="s">
        <v>71</v>
      </c>
      <c r="F13" s="19">
        <v>9100</v>
      </c>
      <c r="G13" s="24">
        <v>1048.52</v>
      </c>
      <c r="H13" s="24">
        <v>4.04</v>
      </c>
      <c r="I13" s="31"/>
      <c r="J13" s="31"/>
      <c r="K13" s="35"/>
    </row>
    <row r="14" spans="1:54" x14ac:dyDescent="0.35">
      <c r="B14" s="8" t="s">
        <v>55</v>
      </c>
      <c r="C14" s="57" t="s">
        <v>56</v>
      </c>
      <c r="D14" s="54" t="s">
        <v>57</v>
      </c>
      <c r="E14" s="6" t="s">
        <v>43</v>
      </c>
      <c r="F14" s="19">
        <v>91300</v>
      </c>
      <c r="G14" s="24">
        <v>1006.13</v>
      </c>
      <c r="H14" s="24">
        <v>3.88</v>
      </c>
      <c r="I14" s="31"/>
      <c r="J14" s="31"/>
      <c r="K14" s="35"/>
    </row>
    <row r="15" spans="1:54" x14ac:dyDescent="0.35">
      <c r="B15" s="8" t="s">
        <v>1012</v>
      </c>
      <c r="C15" s="57" t="s">
        <v>1013</v>
      </c>
      <c r="D15" s="54" t="s">
        <v>1014</v>
      </c>
      <c r="E15" s="6" t="s">
        <v>215</v>
      </c>
      <c r="F15" s="19">
        <v>570000</v>
      </c>
      <c r="G15" s="24">
        <v>1001.89</v>
      </c>
      <c r="H15" s="24">
        <v>3.86</v>
      </c>
      <c r="I15" s="31"/>
      <c r="J15" s="31"/>
      <c r="K15" s="35"/>
    </row>
    <row r="16" spans="1:54" x14ac:dyDescent="0.35">
      <c r="B16" s="8" t="s">
        <v>206</v>
      </c>
      <c r="C16" s="57" t="s">
        <v>207</v>
      </c>
      <c r="D16" s="54" t="s">
        <v>208</v>
      </c>
      <c r="E16" s="6" t="s">
        <v>67</v>
      </c>
      <c r="F16" s="19">
        <v>3216</v>
      </c>
      <c r="G16" s="24">
        <v>980.97</v>
      </c>
      <c r="H16" s="24">
        <v>3.78</v>
      </c>
      <c r="I16" s="31"/>
      <c r="J16" s="31"/>
      <c r="K16" s="35"/>
    </row>
    <row r="17" spans="2:11" x14ac:dyDescent="0.35">
      <c r="B17" s="8" t="s">
        <v>51</v>
      </c>
      <c r="C17" s="57" t="s">
        <v>52</v>
      </c>
      <c r="D17" s="54" t="s">
        <v>53</v>
      </c>
      <c r="E17" s="6" t="s">
        <v>54</v>
      </c>
      <c r="F17" s="19">
        <v>27650</v>
      </c>
      <c r="G17" s="24">
        <v>965.62</v>
      </c>
      <c r="H17" s="24">
        <v>3.72</v>
      </c>
      <c r="I17" s="31"/>
      <c r="J17" s="31"/>
      <c r="K17" s="35"/>
    </row>
    <row r="18" spans="2:11" x14ac:dyDescent="0.35">
      <c r="B18" s="8" t="s">
        <v>2419</v>
      </c>
      <c r="C18" s="57" t="s">
        <v>2420</v>
      </c>
      <c r="D18" s="54" t="s">
        <v>2421</v>
      </c>
      <c r="E18" s="6" t="s">
        <v>82</v>
      </c>
      <c r="F18" s="19">
        <v>107000</v>
      </c>
      <c r="G18" s="24">
        <v>942.78</v>
      </c>
      <c r="H18" s="24">
        <v>3.63</v>
      </c>
      <c r="I18" s="31"/>
      <c r="J18" s="31"/>
      <c r="K18" s="35"/>
    </row>
    <row r="19" spans="2:11" x14ac:dyDescent="0.35">
      <c r="B19" s="8" t="s">
        <v>306</v>
      </c>
      <c r="C19" s="57" t="s">
        <v>307</v>
      </c>
      <c r="D19" s="54" t="s">
        <v>308</v>
      </c>
      <c r="E19" s="6" t="s">
        <v>309</v>
      </c>
      <c r="F19" s="19">
        <v>90000</v>
      </c>
      <c r="G19" s="24">
        <v>867.74</v>
      </c>
      <c r="H19" s="24">
        <v>3.34</v>
      </c>
      <c r="I19" s="31"/>
      <c r="J19" s="31"/>
      <c r="K19" s="35"/>
    </row>
    <row r="20" spans="2:11" x14ac:dyDescent="0.35">
      <c r="B20" s="8" t="s">
        <v>94</v>
      </c>
      <c r="C20" s="57" t="s">
        <v>95</v>
      </c>
      <c r="D20" s="54" t="s">
        <v>96</v>
      </c>
      <c r="E20" s="6" t="s">
        <v>97</v>
      </c>
      <c r="F20" s="19">
        <v>38000</v>
      </c>
      <c r="G20" s="24">
        <v>858.36</v>
      </c>
      <c r="H20" s="24">
        <v>3.31</v>
      </c>
      <c r="I20" s="31"/>
      <c r="J20" s="31"/>
      <c r="K20" s="35"/>
    </row>
    <row r="21" spans="2:11" x14ac:dyDescent="0.35">
      <c r="B21" s="8" t="s">
        <v>2150</v>
      </c>
      <c r="C21" s="57" t="s">
        <v>2151</v>
      </c>
      <c r="D21" s="54" t="s">
        <v>2152</v>
      </c>
      <c r="E21" s="6" t="s">
        <v>43</v>
      </c>
      <c r="F21" s="19">
        <v>500000</v>
      </c>
      <c r="G21" s="24">
        <v>785.9</v>
      </c>
      <c r="H21" s="24">
        <v>3.03</v>
      </c>
      <c r="I21" s="31"/>
      <c r="J21" s="31"/>
      <c r="K21" s="35"/>
    </row>
    <row r="22" spans="2:11" x14ac:dyDescent="0.35">
      <c r="B22" s="8" t="s">
        <v>430</v>
      </c>
      <c r="C22" s="57" t="s">
        <v>431</v>
      </c>
      <c r="D22" s="54" t="s">
        <v>432</v>
      </c>
      <c r="E22" s="6" t="s">
        <v>131</v>
      </c>
      <c r="F22" s="19">
        <v>42350</v>
      </c>
      <c r="G22" s="24">
        <v>718.55</v>
      </c>
      <c r="H22" s="24">
        <v>2.77</v>
      </c>
      <c r="I22" s="31"/>
      <c r="J22" s="31"/>
      <c r="K22" s="35"/>
    </row>
    <row r="23" spans="2:11" x14ac:dyDescent="0.35">
      <c r="B23" s="8" t="s">
        <v>936</v>
      </c>
      <c r="C23" s="57" t="s">
        <v>937</v>
      </c>
      <c r="D23" s="54" t="s">
        <v>938</v>
      </c>
      <c r="E23" s="6" t="s">
        <v>152</v>
      </c>
      <c r="F23" s="19">
        <v>109500</v>
      </c>
      <c r="G23" s="24">
        <v>700.36</v>
      </c>
      <c r="H23" s="24">
        <v>2.7</v>
      </c>
      <c r="I23" s="31"/>
      <c r="J23" s="31"/>
      <c r="K23" s="35"/>
    </row>
    <row r="24" spans="2:11" x14ac:dyDescent="0.35">
      <c r="B24" s="8" t="s">
        <v>375</v>
      </c>
      <c r="C24" s="57" t="s">
        <v>376</v>
      </c>
      <c r="D24" s="54" t="s">
        <v>377</v>
      </c>
      <c r="E24" s="6" t="s">
        <v>71</v>
      </c>
      <c r="F24" s="19">
        <v>25500</v>
      </c>
      <c r="G24" s="24">
        <v>679.78</v>
      </c>
      <c r="H24" s="24">
        <v>2.62</v>
      </c>
      <c r="I24" s="31"/>
      <c r="J24" s="31"/>
      <c r="K24" s="35"/>
    </row>
    <row r="25" spans="2:11" x14ac:dyDescent="0.35">
      <c r="B25" s="8" t="s">
        <v>2144</v>
      </c>
      <c r="C25" s="57" t="s">
        <v>2145</v>
      </c>
      <c r="D25" s="54" t="s">
        <v>2146</v>
      </c>
      <c r="E25" s="6" t="s">
        <v>445</v>
      </c>
      <c r="F25" s="19">
        <v>627900</v>
      </c>
      <c r="G25" s="24">
        <v>649.37</v>
      </c>
      <c r="H25" s="24">
        <v>2.5</v>
      </c>
      <c r="I25" s="31"/>
      <c r="J25" s="31"/>
      <c r="K25" s="35"/>
    </row>
    <row r="26" spans="2:11" x14ac:dyDescent="0.35">
      <c r="B26" s="8" t="s">
        <v>1141</v>
      </c>
      <c r="C26" s="57" t="s">
        <v>1142</v>
      </c>
      <c r="D26" s="54" t="s">
        <v>1143</v>
      </c>
      <c r="E26" s="6" t="s">
        <v>111</v>
      </c>
      <c r="F26" s="19">
        <v>171500</v>
      </c>
      <c r="G26" s="24">
        <v>620.32000000000005</v>
      </c>
      <c r="H26" s="24">
        <v>2.39</v>
      </c>
      <c r="I26" s="31"/>
      <c r="J26" s="31"/>
      <c r="K26" s="35"/>
    </row>
    <row r="27" spans="2:11" x14ac:dyDescent="0.35">
      <c r="B27" s="8" t="s">
        <v>877</v>
      </c>
      <c r="C27" s="57" t="s">
        <v>878</v>
      </c>
      <c r="D27" s="54" t="s">
        <v>879</v>
      </c>
      <c r="E27" s="6" t="s">
        <v>880</v>
      </c>
      <c r="F27" s="19">
        <v>173000</v>
      </c>
      <c r="G27" s="24">
        <v>588.63</v>
      </c>
      <c r="H27" s="24">
        <v>2.27</v>
      </c>
      <c r="I27" s="31"/>
      <c r="J27" s="31"/>
      <c r="K27" s="35"/>
    </row>
    <row r="28" spans="2:11" x14ac:dyDescent="0.35">
      <c r="B28" s="8" t="s">
        <v>906</v>
      </c>
      <c r="C28" s="57" t="s">
        <v>907</v>
      </c>
      <c r="D28" s="54" t="s">
        <v>908</v>
      </c>
      <c r="E28" s="6" t="s">
        <v>152</v>
      </c>
      <c r="F28" s="19">
        <v>100000</v>
      </c>
      <c r="G28" s="24">
        <v>578.5</v>
      </c>
      <c r="H28" s="24">
        <v>2.23</v>
      </c>
      <c r="I28" s="31"/>
      <c r="J28" s="31"/>
      <c r="K28" s="35"/>
    </row>
    <row r="29" spans="2:11" x14ac:dyDescent="0.35">
      <c r="B29" s="8" t="s">
        <v>142</v>
      </c>
      <c r="C29" s="57" t="s">
        <v>143</v>
      </c>
      <c r="D29" s="54" t="s">
        <v>144</v>
      </c>
      <c r="E29" s="6" t="s">
        <v>145</v>
      </c>
      <c r="F29" s="19">
        <v>123000</v>
      </c>
      <c r="G29" s="24">
        <v>567.28</v>
      </c>
      <c r="H29" s="24">
        <v>2.19</v>
      </c>
      <c r="I29" s="31"/>
      <c r="J29" s="31"/>
      <c r="K29" s="35"/>
    </row>
    <row r="30" spans="2:11" x14ac:dyDescent="0.35">
      <c r="B30" s="8" t="s">
        <v>132</v>
      </c>
      <c r="C30" s="57" t="s">
        <v>133</v>
      </c>
      <c r="D30" s="54" t="s">
        <v>134</v>
      </c>
      <c r="E30" s="6" t="s">
        <v>135</v>
      </c>
      <c r="F30" s="19">
        <v>84400</v>
      </c>
      <c r="G30" s="24">
        <v>560.71</v>
      </c>
      <c r="H30" s="24">
        <v>2.16</v>
      </c>
      <c r="I30" s="31"/>
      <c r="J30" s="31"/>
      <c r="K30" s="35"/>
    </row>
    <row r="31" spans="2:11" x14ac:dyDescent="0.35">
      <c r="B31" s="8" t="s">
        <v>313</v>
      </c>
      <c r="C31" s="57" t="s">
        <v>314</v>
      </c>
      <c r="D31" s="54" t="s">
        <v>315</v>
      </c>
      <c r="E31" s="6" t="s">
        <v>111</v>
      </c>
      <c r="F31" s="19">
        <v>36000</v>
      </c>
      <c r="G31" s="24">
        <v>560.54</v>
      </c>
      <c r="H31" s="24">
        <v>2.16</v>
      </c>
      <c r="I31" s="31"/>
      <c r="J31" s="31"/>
      <c r="K31" s="35"/>
    </row>
    <row r="32" spans="2:11" x14ac:dyDescent="0.35">
      <c r="B32" s="8" t="s">
        <v>1825</v>
      </c>
      <c r="C32" s="57" t="s">
        <v>1826</v>
      </c>
      <c r="D32" s="54" t="s">
        <v>1827</v>
      </c>
      <c r="E32" s="6" t="s">
        <v>82</v>
      </c>
      <c r="F32" s="19">
        <v>189000</v>
      </c>
      <c r="G32" s="24">
        <v>557.08000000000004</v>
      </c>
      <c r="H32" s="24">
        <v>2.15</v>
      </c>
      <c r="I32" s="31"/>
      <c r="J32" s="31"/>
      <c r="K32" s="35"/>
    </row>
    <row r="33" spans="2:11" x14ac:dyDescent="0.35">
      <c r="B33" s="8" t="s">
        <v>552</v>
      </c>
      <c r="C33" s="57" t="s">
        <v>553</v>
      </c>
      <c r="D33" s="54" t="s">
        <v>554</v>
      </c>
      <c r="E33" s="6" t="s">
        <v>135</v>
      </c>
      <c r="F33" s="19">
        <v>78900</v>
      </c>
      <c r="G33" s="24">
        <v>552.14</v>
      </c>
      <c r="H33" s="24">
        <v>2.13</v>
      </c>
      <c r="I33" s="31"/>
      <c r="J33" s="31"/>
      <c r="K33" s="35"/>
    </row>
    <row r="34" spans="2:11" x14ac:dyDescent="0.35">
      <c r="B34" s="8" t="s">
        <v>2156</v>
      </c>
      <c r="C34" s="57" t="s">
        <v>2157</v>
      </c>
      <c r="D34" s="54" t="s">
        <v>2158</v>
      </c>
      <c r="E34" s="6" t="s">
        <v>127</v>
      </c>
      <c r="F34" s="19">
        <v>400000</v>
      </c>
      <c r="G34" s="24">
        <v>526.96</v>
      </c>
      <c r="H34" s="24">
        <v>2.0299999999999998</v>
      </c>
      <c r="I34" s="31"/>
      <c r="J34" s="31"/>
      <c r="K34" s="35"/>
    </row>
    <row r="35" spans="2:11" x14ac:dyDescent="0.35">
      <c r="B35" s="8" t="s">
        <v>449</v>
      </c>
      <c r="C35" s="57" t="s">
        <v>450</v>
      </c>
      <c r="D35" s="54" t="s">
        <v>451</v>
      </c>
      <c r="E35" s="6" t="s">
        <v>43</v>
      </c>
      <c r="F35" s="19">
        <v>952000</v>
      </c>
      <c r="G35" s="24">
        <v>523.41</v>
      </c>
      <c r="H35" s="24">
        <v>2.02</v>
      </c>
      <c r="I35" s="31"/>
      <c r="J35" s="31"/>
      <c r="K35" s="35"/>
    </row>
    <row r="36" spans="2:11" x14ac:dyDescent="0.35">
      <c r="B36" s="8" t="s">
        <v>161</v>
      </c>
      <c r="C36" s="57" t="s">
        <v>162</v>
      </c>
      <c r="D36" s="54" t="s">
        <v>163</v>
      </c>
      <c r="E36" s="6" t="s">
        <v>164</v>
      </c>
      <c r="F36" s="19">
        <v>21900</v>
      </c>
      <c r="G36" s="24">
        <v>523.37</v>
      </c>
      <c r="H36" s="24">
        <v>2.02</v>
      </c>
      <c r="I36" s="31"/>
      <c r="J36" s="31"/>
      <c r="K36" s="35"/>
    </row>
    <row r="37" spans="2:11" x14ac:dyDescent="0.35">
      <c r="B37" s="8" t="s">
        <v>839</v>
      </c>
      <c r="C37" s="57" t="s">
        <v>840</v>
      </c>
      <c r="D37" s="54" t="s">
        <v>841</v>
      </c>
      <c r="E37" s="6" t="s">
        <v>160</v>
      </c>
      <c r="F37" s="19">
        <v>7180</v>
      </c>
      <c r="G37" s="24">
        <v>517.99</v>
      </c>
      <c r="H37" s="24">
        <v>2</v>
      </c>
      <c r="I37" s="31"/>
      <c r="J37" s="31"/>
      <c r="K37" s="35"/>
    </row>
    <row r="38" spans="2:11" x14ac:dyDescent="0.35">
      <c r="B38" s="8" t="s">
        <v>303</v>
      </c>
      <c r="C38" s="57" t="s">
        <v>304</v>
      </c>
      <c r="D38" s="54" t="s">
        <v>305</v>
      </c>
      <c r="E38" s="6" t="s">
        <v>290</v>
      </c>
      <c r="F38" s="19">
        <v>1464</v>
      </c>
      <c r="G38" s="24">
        <v>493.14</v>
      </c>
      <c r="H38" s="24">
        <v>1.9</v>
      </c>
      <c r="I38" s="31"/>
      <c r="J38" s="31"/>
      <c r="K38" s="35"/>
    </row>
    <row r="39" spans="2:11" x14ac:dyDescent="0.35">
      <c r="B39" s="8" t="s">
        <v>2756</v>
      </c>
      <c r="C39" s="57" t="s">
        <v>2757</v>
      </c>
      <c r="D39" s="54" t="s">
        <v>2758</v>
      </c>
      <c r="E39" s="6" t="s">
        <v>50</v>
      </c>
      <c r="F39" s="19">
        <v>82000</v>
      </c>
      <c r="G39" s="24">
        <v>489.29</v>
      </c>
      <c r="H39" s="24">
        <v>1.89</v>
      </c>
      <c r="I39" s="31"/>
      <c r="J39" s="31"/>
      <c r="K39" s="35"/>
    </row>
    <row r="40" spans="2:11" x14ac:dyDescent="0.35">
      <c r="B40" s="8" t="s">
        <v>297</v>
      </c>
      <c r="C40" s="57" t="s">
        <v>298</v>
      </c>
      <c r="D40" s="54" t="s">
        <v>299</v>
      </c>
      <c r="E40" s="6" t="s">
        <v>202</v>
      </c>
      <c r="F40" s="19">
        <v>187000</v>
      </c>
      <c r="G40" s="24">
        <v>477.04</v>
      </c>
      <c r="H40" s="24">
        <v>1.84</v>
      </c>
      <c r="I40" s="31"/>
      <c r="J40" s="31"/>
      <c r="K40" s="35"/>
    </row>
    <row r="41" spans="2:11" x14ac:dyDescent="0.35">
      <c r="B41" s="8" t="s">
        <v>909</v>
      </c>
      <c r="C41" s="57" t="s">
        <v>910</v>
      </c>
      <c r="D41" s="54" t="s">
        <v>911</v>
      </c>
      <c r="E41" s="6" t="s">
        <v>912</v>
      </c>
      <c r="F41" s="19">
        <v>105000</v>
      </c>
      <c r="G41" s="24">
        <v>435.38</v>
      </c>
      <c r="H41" s="24">
        <v>1.68</v>
      </c>
      <c r="I41" s="31"/>
      <c r="J41" s="31"/>
      <c r="K41" s="35"/>
    </row>
    <row r="42" spans="2:11" x14ac:dyDescent="0.35">
      <c r="B42" s="8" t="s">
        <v>2932</v>
      </c>
      <c r="C42" s="57" t="s">
        <v>2933</v>
      </c>
      <c r="D42" s="54" t="s">
        <v>2934</v>
      </c>
      <c r="E42" s="6" t="s">
        <v>2935</v>
      </c>
      <c r="F42" s="19">
        <v>255000</v>
      </c>
      <c r="G42" s="24">
        <v>425.44</v>
      </c>
      <c r="H42" s="24">
        <v>1.64</v>
      </c>
      <c r="I42" s="31"/>
      <c r="J42" s="31"/>
      <c r="K42" s="35"/>
    </row>
    <row r="43" spans="2:11" x14ac:dyDescent="0.35">
      <c r="B43" s="8" t="s">
        <v>2744</v>
      </c>
      <c r="C43" s="57" t="s">
        <v>2745</v>
      </c>
      <c r="D43" s="54" t="s">
        <v>2746</v>
      </c>
      <c r="E43" s="6" t="s">
        <v>319</v>
      </c>
      <c r="F43" s="19">
        <v>35000</v>
      </c>
      <c r="G43" s="24">
        <v>390.67</v>
      </c>
      <c r="H43" s="24">
        <v>1.51</v>
      </c>
      <c r="I43" s="31"/>
      <c r="J43" s="31"/>
      <c r="K43" s="35"/>
    </row>
    <row r="44" spans="2:11" x14ac:dyDescent="0.35">
      <c r="B44" s="8" t="s">
        <v>348</v>
      </c>
      <c r="C44" s="57" t="s">
        <v>349</v>
      </c>
      <c r="D44" s="54" t="s">
        <v>350</v>
      </c>
      <c r="E44" s="6" t="s">
        <v>160</v>
      </c>
      <c r="F44" s="19">
        <v>90000</v>
      </c>
      <c r="G44" s="24">
        <v>366.26</v>
      </c>
      <c r="H44" s="24">
        <v>1.41</v>
      </c>
      <c r="I44" s="31"/>
      <c r="J44" s="31"/>
      <c r="K44" s="35"/>
    </row>
    <row r="45" spans="2:11" x14ac:dyDescent="0.35">
      <c r="B45" s="8" t="s">
        <v>2936</v>
      </c>
      <c r="C45" s="57" t="s">
        <v>2937</v>
      </c>
      <c r="D45" s="54" t="s">
        <v>2938</v>
      </c>
      <c r="E45" s="6" t="s">
        <v>215</v>
      </c>
      <c r="F45" s="19">
        <v>5499</v>
      </c>
      <c r="G45" s="24">
        <v>301.33</v>
      </c>
      <c r="H45" s="24">
        <v>1.1599999999999999</v>
      </c>
      <c r="I45" s="31"/>
      <c r="J45" s="31"/>
      <c r="K45" s="35"/>
    </row>
    <row r="46" spans="2:11" x14ac:dyDescent="0.35">
      <c r="C46" s="58" t="s">
        <v>175</v>
      </c>
      <c r="D46" s="54"/>
      <c r="E46" s="6"/>
      <c r="F46" s="19"/>
      <c r="G46" s="25">
        <v>25039.17</v>
      </c>
      <c r="H46" s="25">
        <v>96.52</v>
      </c>
      <c r="I46" s="31"/>
      <c r="J46" s="31"/>
      <c r="K46" s="35"/>
    </row>
    <row r="47" spans="2:11" x14ac:dyDescent="0.35">
      <c r="C47" s="57"/>
      <c r="D47" s="54"/>
      <c r="E47" s="6"/>
      <c r="F47" s="19"/>
      <c r="G47" s="24"/>
      <c r="H47" s="24"/>
      <c r="I47" s="31"/>
      <c r="J47" s="31"/>
      <c r="K47" s="35"/>
    </row>
    <row r="48" spans="2:11" x14ac:dyDescent="0.35">
      <c r="C48" s="58" t="s">
        <v>3</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4</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5</v>
      </c>
      <c r="D52" s="54"/>
      <c r="E52" s="6"/>
      <c r="F52" s="19"/>
      <c r="G52" s="24"/>
      <c r="H52" s="24"/>
      <c r="I52" s="31"/>
      <c r="J52" s="31"/>
      <c r="K52" s="35"/>
    </row>
    <row r="53" spans="3:11" x14ac:dyDescent="0.35">
      <c r="C53" s="57"/>
      <c r="D53" s="54"/>
      <c r="E53" s="6"/>
      <c r="F53" s="19"/>
      <c r="G53" s="24"/>
      <c r="H53" s="24"/>
      <c r="I53" s="31"/>
      <c r="J53" s="31"/>
      <c r="K53" s="35"/>
    </row>
    <row r="54" spans="3:11" x14ac:dyDescent="0.35">
      <c r="C54" s="58" t="s">
        <v>6</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7</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8</v>
      </c>
      <c r="D58" s="54"/>
      <c r="E58" s="6"/>
      <c r="F58" s="19"/>
      <c r="G58" s="24" t="s">
        <v>2</v>
      </c>
      <c r="H58" s="24" t="s">
        <v>2</v>
      </c>
      <c r="I58" s="31"/>
      <c r="J58" s="31"/>
      <c r="K58" s="35"/>
    </row>
    <row r="59" spans="3:11" x14ac:dyDescent="0.35">
      <c r="C59" s="57"/>
      <c r="D59" s="54"/>
      <c r="E59" s="6"/>
      <c r="F59" s="19"/>
      <c r="G59" s="24"/>
      <c r="H59" s="24"/>
      <c r="I59" s="31"/>
      <c r="J59" s="31"/>
      <c r="K59" s="35"/>
    </row>
    <row r="60" spans="3:11" x14ac:dyDescent="0.35">
      <c r="C60" s="58" t="s">
        <v>9</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10</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11</v>
      </c>
      <c r="D64" s="54"/>
      <c r="E64" s="6"/>
      <c r="F64" s="19"/>
      <c r="G64" s="24"/>
      <c r="H64" s="24"/>
      <c r="I64" s="31"/>
      <c r="J64" s="31"/>
      <c r="K64" s="35"/>
    </row>
    <row r="65" spans="1:11" x14ac:dyDescent="0.35">
      <c r="C65" s="57"/>
      <c r="D65" s="54"/>
      <c r="E65" s="6"/>
      <c r="F65" s="19"/>
      <c r="G65" s="24"/>
      <c r="H65" s="24"/>
      <c r="I65" s="31"/>
      <c r="J65" s="31"/>
      <c r="K65" s="35"/>
    </row>
    <row r="66" spans="1:11" x14ac:dyDescent="0.35">
      <c r="C66" s="58" t="s">
        <v>13</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14</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C70" s="58" t="s">
        <v>15</v>
      </c>
      <c r="D70" s="54"/>
      <c r="E70" s="6"/>
      <c r="F70" s="19"/>
      <c r="G70" s="24" t="s">
        <v>2</v>
      </c>
      <c r="H70" s="24" t="s">
        <v>2</v>
      </c>
      <c r="I70" s="31"/>
      <c r="J70" s="31"/>
      <c r="K70" s="35"/>
    </row>
    <row r="71" spans="1:11" x14ac:dyDescent="0.35">
      <c r="C71" s="57"/>
      <c r="D71" s="54"/>
      <c r="E71" s="6"/>
      <c r="F71" s="19"/>
      <c r="G71" s="24"/>
      <c r="H71" s="24"/>
      <c r="I71" s="31"/>
      <c r="J71" s="31"/>
      <c r="K71" s="35"/>
    </row>
    <row r="72" spans="1:11" x14ac:dyDescent="0.35">
      <c r="C72" s="58" t="s">
        <v>16</v>
      </c>
      <c r="D72" s="54"/>
      <c r="E72" s="6"/>
      <c r="F72" s="19"/>
      <c r="G72" s="24" t="s">
        <v>2</v>
      </c>
      <c r="H72" s="24" t="s">
        <v>2</v>
      </c>
      <c r="I72" s="31"/>
      <c r="J72" s="31"/>
      <c r="K72" s="35"/>
    </row>
    <row r="73" spans="1:11" x14ac:dyDescent="0.35">
      <c r="C73" s="57"/>
      <c r="D73" s="54"/>
      <c r="E73" s="6"/>
      <c r="F73" s="19"/>
      <c r="G73" s="24"/>
      <c r="H73" s="24"/>
      <c r="I73" s="31"/>
      <c r="J73" s="31"/>
      <c r="K73" s="35"/>
    </row>
    <row r="74" spans="1:11" x14ac:dyDescent="0.35">
      <c r="C74" s="58" t="s">
        <v>17</v>
      </c>
      <c r="D74" s="54"/>
      <c r="E74" s="6"/>
      <c r="F74" s="19"/>
      <c r="G74" s="24" t="s">
        <v>2</v>
      </c>
      <c r="H74" s="24" t="s">
        <v>2</v>
      </c>
      <c r="I74" s="31"/>
      <c r="J74" s="31"/>
      <c r="K74" s="35"/>
    </row>
    <row r="75" spans="1:11" x14ac:dyDescent="0.35">
      <c r="C75" s="57"/>
      <c r="D75" s="54"/>
      <c r="E75" s="6"/>
      <c r="F75" s="19"/>
      <c r="G75" s="24"/>
      <c r="H75" s="24"/>
      <c r="I75" s="31"/>
      <c r="J75" s="31"/>
      <c r="K75" s="35"/>
    </row>
    <row r="76" spans="1:11" x14ac:dyDescent="0.35">
      <c r="A76" s="10"/>
      <c r="B76" s="28"/>
      <c r="C76" s="58" t="s">
        <v>18</v>
      </c>
      <c r="D76" s="54"/>
      <c r="E76" s="6"/>
      <c r="F76" s="19"/>
      <c r="G76" s="24"/>
      <c r="H76" s="24"/>
      <c r="I76" s="31"/>
      <c r="J76" s="31"/>
      <c r="K76" s="35"/>
    </row>
    <row r="77" spans="1:11" x14ac:dyDescent="0.35">
      <c r="A77" s="28"/>
      <c r="B77" s="28"/>
      <c r="C77" s="58" t="s">
        <v>19</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20</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A81" s="28"/>
      <c r="B81" s="28"/>
      <c r="C81" s="58" t="s">
        <v>21</v>
      </c>
      <c r="D81" s="54"/>
      <c r="E81" s="6"/>
      <c r="F81" s="19"/>
      <c r="G81" s="24" t="s">
        <v>2</v>
      </c>
      <c r="H81" s="24" t="s">
        <v>2</v>
      </c>
      <c r="I81" s="31"/>
      <c r="J81" s="31"/>
      <c r="K81" s="35"/>
    </row>
    <row r="82" spans="1:54" x14ac:dyDescent="0.35">
      <c r="A82" s="28"/>
      <c r="B82" s="28"/>
      <c r="C82" s="58"/>
      <c r="D82" s="54"/>
      <c r="E82" s="6"/>
      <c r="F82" s="19"/>
      <c r="G82" s="24"/>
      <c r="H82" s="24"/>
      <c r="I82" s="31"/>
      <c r="J82" s="31"/>
      <c r="K82" s="35"/>
    </row>
    <row r="83" spans="1:54" x14ac:dyDescent="0.35">
      <c r="A83" s="28"/>
      <c r="B83" s="28"/>
      <c r="C83" s="58" t="s">
        <v>22</v>
      </c>
      <c r="D83" s="54"/>
      <c r="E83" s="6"/>
      <c r="F83" s="19"/>
      <c r="G83" s="24" t="s">
        <v>2</v>
      </c>
      <c r="H83" s="24" t="s">
        <v>2</v>
      </c>
      <c r="I83" s="31"/>
      <c r="J83" s="31"/>
      <c r="K83" s="35"/>
    </row>
    <row r="84" spans="1:54" x14ac:dyDescent="0.35">
      <c r="A84" s="28"/>
      <c r="B84" s="28"/>
      <c r="C84" s="58"/>
      <c r="D84" s="54"/>
      <c r="E84" s="6"/>
      <c r="F84" s="19"/>
      <c r="G84" s="24"/>
      <c r="H84" s="24"/>
      <c r="I84" s="31"/>
      <c r="J84" s="31"/>
      <c r="K84" s="35"/>
    </row>
    <row r="85" spans="1:54" x14ac:dyDescent="0.35">
      <c r="A85" s="28"/>
      <c r="B85" s="28"/>
      <c r="C85" s="58" t="s">
        <v>23</v>
      </c>
      <c r="D85" s="54"/>
      <c r="E85" s="6"/>
      <c r="F85" s="19"/>
      <c r="G85" s="24" t="s">
        <v>2</v>
      </c>
      <c r="H85" s="24" t="s">
        <v>2</v>
      </c>
      <c r="I85" s="31"/>
      <c r="J85" s="31"/>
      <c r="K85" s="35"/>
    </row>
    <row r="86" spans="1:54" x14ac:dyDescent="0.35">
      <c r="A86" s="28"/>
      <c r="B86" s="28"/>
      <c r="C86" s="58"/>
      <c r="D86" s="54"/>
      <c r="E86" s="6"/>
      <c r="F86" s="19"/>
      <c r="G86" s="24"/>
      <c r="H86" s="24"/>
      <c r="I86" s="31"/>
      <c r="J86" s="31"/>
      <c r="K86" s="35"/>
    </row>
    <row r="87" spans="1:54" x14ac:dyDescent="0.35">
      <c r="C87" s="59" t="s">
        <v>24</v>
      </c>
      <c r="D87" s="54"/>
      <c r="E87" s="6"/>
      <c r="F87" s="19"/>
      <c r="G87" s="24"/>
      <c r="H87" s="24"/>
      <c r="I87" s="31"/>
      <c r="J87" s="31"/>
      <c r="K87" s="35"/>
    </row>
    <row r="88" spans="1:54" x14ac:dyDescent="0.35">
      <c r="B88" s="8" t="s">
        <v>190</v>
      </c>
      <c r="C88" s="57" t="s">
        <v>191</v>
      </c>
      <c r="D88" s="54"/>
      <c r="E88" s="6"/>
      <c r="F88" s="19"/>
      <c r="G88" s="24">
        <v>924.1</v>
      </c>
      <c r="H88" s="24">
        <v>3.56</v>
      </c>
      <c r="I88" s="31"/>
      <c r="J88" s="31"/>
      <c r="K88" s="35"/>
    </row>
    <row r="89" spans="1:54" x14ac:dyDescent="0.35">
      <c r="C89" s="58" t="s">
        <v>175</v>
      </c>
      <c r="D89" s="54"/>
      <c r="E89" s="6"/>
      <c r="F89" s="19"/>
      <c r="G89" s="25">
        <v>924.1</v>
      </c>
      <c r="H89" s="25">
        <v>3.56</v>
      </c>
      <c r="I89" s="31"/>
      <c r="J89" s="31"/>
      <c r="K89" s="35"/>
    </row>
    <row r="90" spans="1:54" x14ac:dyDescent="0.35">
      <c r="C90" s="57"/>
      <c r="D90" s="54"/>
      <c r="E90" s="6"/>
      <c r="F90" s="19"/>
      <c r="G90" s="24"/>
      <c r="H90" s="24"/>
      <c r="I90" s="31"/>
      <c r="J90" s="31"/>
      <c r="K90" s="35"/>
    </row>
    <row r="91" spans="1:54" x14ac:dyDescent="0.35">
      <c r="A91" s="10"/>
      <c r="B91" s="28"/>
      <c r="C91" s="58" t="s">
        <v>25</v>
      </c>
      <c r="D91" s="54"/>
      <c r="E91" s="6"/>
      <c r="F91" s="19"/>
      <c r="G91" s="24"/>
      <c r="H91" s="24"/>
      <c r="I91" s="31"/>
      <c r="J91" s="31"/>
      <c r="K91" s="35"/>
    </row>
    <row r="92" spans="1:54" s="2" customFormat="1" ht="13.5" x14ac:dyDescent="0.35">
      <c r="A92" s="28"/>
      <c r="B92" s="28"/>
      <c r="C92" s="57" t="s">
        <v>5122</v>
      </c>
      <c r="D92" s="54"/>
      <c r="E92" s="6"/>
      <c r="F92" s="19"/>
      <c r="G92" s="24" t="s">
        <v>2</v>
      </c>
      <c r="H92" s="24" t="s">
        <v>2</v>
      </c>
      <c r="I92" s="31"/>
      <c r="J92" s="31"/>
      <c r="K92" s="35"/>
      <c r="L92" s="3"/>
      <c r="AI92" s="3"/>
      <c r="AV92" s="3"/>
      <c r="AX92" s="3"/>
      <c r="BB92" s="3"/>
    </row>
    <row r="93" spans="1:54" x14ac:dyDescent="0.35">
      <c r="B93" s="8"/>
      <c r="C93" s="57" t="s">
        <v>192</v>
      </c>
      <c r="D93" s="54"/>
      <c r="E93" s="6"/>
      <c r="F93" s="19"/>
      <c r="G93" s="24">
        <v>-20.91</v>
      </c>
      <c r="H93" s="24">
        <v>-0.08</v>
      </c>
      <c r="I93" s="31"/>
      <c r="J93" s="31"/>
      <c r="K93" s="35"/>
    </row>
    <row r="94" spans="1:54" x14ac:dyDescent="0.35">
      <c r="C94" s="58" t="s">
        <v>175</v>
      </c>
      <c r="D94" s="54"/>
      <c r="E94" s="6"/>
      <c r="F94" s="19"/>
      <c r="G94" s="25">
        <v>-20.91</v>
      </c>
      <c r="H94" s="25">
        <v>-0.08</v>
      </c>
      <c r="I94" s="31"/>
      <c r="J94" s="31"/>
      <c r="K94" s="35"/>
    </row>
    <row r="95" spans="1:54" x14ac:dyDescent="0.35">
      <c r="C95" s="57"/>
      <c r="D95" s="54"/>
      <c r="E95" s="6"/>
      <c r="F95" s="19"/>
      <c r="G95" s="24"/>
      <c r="H95" s="24"/>
      <c r="I95" s="31"/>
      <c r="J95" s="31"/>
      <c r="K95" s="35"/>
    </row>
    <row r="96" spans="1:54" x14ac:dyDescent="0.35">
      <c r="C96" s="60" t="s">
        <v>193</v>
      </c>
      <c r="D96" s="55"/>
      <c r="E96" s="5"/>
      <c r="F96" s="20"/>
      <c r="G96" s="26">
        <v>25942.36</v>
      </c>
      <c r="H96" s="26">
        <v>100</v>
      </c>
      <c r="I96" s="32"/>
      <c r="J96" s="32"/>
      <c r="K96" s="36"/>
    </row>
    <row r="99" spans="3:11" x14ac:dyDescent="0.35">
      <c r="C99" s="1" t="s">
        <v>194</v>
      </c>
    </row>
    <row r="100" spans="3:11" x14ac:dyDescent="0.35">
      <c r="C100" s="37" t="s">
        <v>195</v>
      </c>
      <c r="D100" s="37"/>
      <c r="E100" s="37"/>
      <c r="F100" s="37"/>
      <c r="G100" s="37"/>
      <c r="H100" s="37"/>
      <c r="I100" s="37"/>
      <c r="J100" s="37"/>
      <c r="K100" s="37"/>
    </row>
    <row r="101" spans="3:11" x14ac:dyDescent="0.35">
      <c r="C101" s="2" t="s">
        <v>196</v>
      </c>
    </row>
    <row r="102" spans="3:11" x14ac:dyDescent="0.35">
      <c r="C102" s="2" t="s">
        <v>197</v>
      </c>
    </row>
    <row r="103" spans="3:11" ht="30" customHeight="1" x14ac:dyDescent="0.35">
      <c r="C103" s="81" t="s">
        <v>198</v>
      </c>
      <c r="D103" s="82"/>
      <c r="E103" s="82"/>
      <c r="F103" s="82"/>
      <c r="G103" s="82"/>
      <c r="H103" s="82"/>
      <c r="I103" s="82"/>
      <c r="J103" s="82"/>
      <c r="K103" s="82"/>
    </row>
    <row r="104" spans="3:11" x14ac:dyDescent="0.35">
      <c r="C104" s="2" t="s">
        <v>199</v>
      </c>
    </row>
    <row r="106" spans="3:11" x14ac:dyDescent="0.35">
      <c r="C106" s="78" t="s">
        <v>5235</v>
      </c>
      <c r="E106" s="78" t="s">
        <v>5236</v>
      </c>
      <c r="F106" s="79"/>
    </row>
    <row r="107" spans="3:11" x14ac:dyDescent="0.35">
      <c r="E107" s="2" t="s">
        <v>5239</v>
      </c>
    </row>
  </sheetData>
  <mergeCells count="1">
    <mergeCell ref="C103:K103"/>
  </mergeCells>
  <hyperlinks>
    <hyperlink ref="J2" location="'Index'!A1" display="'Index'!A1" xr:uid="{B21561E3-644A-4AA4-9A48-2E9475F54148}"/>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232F4-EBD7-4CA8-BFF2-DFF3B5C4E82D}">
  <sheetPr codeName="Sheet149"/>
  <dimension ref="A1:IV121"/>
  <sheetViews>
    <sheetView showGridLines="0" zoomScale="90" zoomScaleNormal="90" workbookViewId="0">
      <pane ySplit="6" topLeftCell="A117"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2939</v>
      </c>
      <c r="J2" s="38" t="s">
        <v>4846</v>
      </c>
    </row>
    <row r="3" spans="1:54" ht="16" x14ac:dyDescent="0.4">
      <c r="C3" s="1" t="s">
        <v>28</v>
      </c>
      <c r="D3" s="21" t="s">
        <v>2940</v>
      </c>
      <c r="F3" s="73" t="s">
        <v>5168</v>
      </c>
      <c r="G3" s="13" t="s">
        <v>4772</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533</v>
      </c>
      <c r="C10" s="57" t="s">
        <v>534</v>
      </c>
      <c r="D10" s="54" t="s">
        <v>535</v>
      </c>
      <c r="E10" s="6" t="s">
        <v>202</v>
      </c>
      <c r="F10" s="19">
        <v>1739</v>
      </c>
      <c r="G10" s="24">
        <v>88.92</v>
      </c>
      <c r="H10" s="24">
        <v>4.0199999999999996</v>
      </c>
      <c r="I10" s="31"/>
      <c r="J10" s="31"/>
      <c r="K10" s="35"/>
    </row>
    <row r="11" spans="1:54" x14ac:dyDescent="0.35">
      <c r="B11" s="8" t="s">
        <v>1107</v>
      </c>
      <c r="C11" s="57" t="s">
        <v>1108</v>
      </c>
      <c r="D11" s="54" t="s">
        <v>1109</v>
      </c>
      <c r="E11" s="6" t="s">
        <v>82</v>
      </c>
      <c r="F11" s="19">
        <v>12279</v>
      </c>
      <c r="G11" s="24">
        <v>80.53</v>
      </c>
      <c r="H11" s="24">
        <v>3.64</v>
      </c>
      <c r="I11" s="31"/>
      <c r="J11" s="31"/>
      <c r="K11" s="35"/>
    </row>
    <row r="12" spans="1:54" x14ac:dyDescent="0.35">
      <c r="B12" s="8" t="s">
        <v>543</v>
      </c>
      <c r="C12" s="57" t="s">
        <v>544</v>
      </c>
      <c r="D12" s="54" t="s">
        <v>545</v>
      </c>
      <c r="E12" s="6" t="s">
        <v>152</v>
      </c>
      <c r="F12" s="19">
        <v>6520</v>
      </c>
      <c r="G12" s="24">
        <v>71.5</v>
      </c>
      <c r="H12" s="24">
        <v>3.24</v>
      </c>
      <c r="I12" s="31"/>
      <c r="J12" s="31"/>
      <c r="K12" s="35"/>
    </row>
    <row r="13" spans="1:54" x14ac:dyDescent="0.35">
      <c r="B13" s="8" t="s">
        <v>2091</v>
      </c>
      <c r="C13" s="57" t="s">
        <v>2092</v>
      </c>
      <c r="D13" s="54" t="s">
        <v>2093</v>
      </c>
      <c r="E13" s="6" t="s">
        <v>2094</v>
      </c>
      <c r="F13" s="19">
        <v>14839</v>
      </c>
      <c r="G13" s="24">
        <v>68.87</v>
      </c>
      <c r="H13" s="24">
        <v>3.12</v>
      </c>
      <c r="I13" s="31"/>
      <c r="J13" s="31"/>
      <c r="K13" s="35"/>
    </row>
    <row r="14" spans="1:54" x14ac:dyDescent="0.35">
      <c r="B14" s="8" t="s">
        <v>83</v>
      </c>
      <c r="C14" s="57" t="s">
        <v>84</v>
      </c>
      <c r="D14" s="54" t="s">
        <v>85</v>
      </c>
      <c r="E14" s="6" t="s">
        <v>86</v>
      </c>
      <c r="F14" s="19">
        <v>9499</v>
      </c>
      <c r="G14" s="24">
        <v>65.12</v>
      </c>
      <c r="H14" s="24">
        <v>2.95</v>
      </c>
      <c r="I14" s="31"/>
      <c r="J14" s="31"/>
      <c r="K14" s="35"/>
    </row>
    <row r="15" spans="1:54" x14ac:dyDescent="0.35">
      <c r="B15" s="8" t="s">
        <v>90</v>
      </c>
      <c r="C15" s="57" t="s">
        <v>91</v>
      </c>
      <c r="D15" s="54" t="s">
        <v>92</v>
      </c>
      <c r="E15" s="6" t="s">
        <v>93</v>
      </c>
      <c r="F15" s="19">
        <v>1125</v>
      </c>
      <c r="G15" s="24">
        <v>64.95</v>
      </c>
      <c r="H15" s="24">
        <v>2.94</v>
      </c>
      <c r="I15" s="31"/>
      <c r="J15" s="31"/>
      <c r="K15" s="35"/>
    </row>
    <row r="16" spans="1:54" x14ac:dyDescent="0.35">
      <c r="B16" s="8" t="s">
        <v>569</v>
      </c>
      <c r="C16" s="57" t="s">
        <v>570</v>
      </c>
      <c r="D16" s="54" t="s">
        <v>571</v>
      </c>
      <c r="E16" s="6" t="s">
        <v>271</v>
      </c>
      <c r="F16" s="19">
        <v>11938</v>
      </c>
      <c r="G16" s="24">
        <v>64.42</v>
      </c>
      <c r="H16" s="24">
        <v>2.92</v>
      </c>
      <c r="I16" s="31"/>
      <c r="J16" s="31"/>
      <c r="K16" s="35"/>
    </row>
    <row r="17" spans="2:11" x14ac:dyDescent="0.35">
      <c r="B17" s="8" t="s">
        <v>2066</v>
      </c>
      <c r="C17" s="57" t="s">
        <v>2067</v>
      </c>
      <c r="D17" s="54" t="s">
        <v>2068</v>
      </c>
      <c r="E17" s="6" t="s">
        <v>135</v>
      </c>
      <c r="F17" s="19">
        <v>7788</v>
      </c>
      <c r="G17" s="24">
        <v>61.26</v>
      </c>
      <c r="H17" s="24">
        <v>2.77</v>
      </c>
      <c r="I17" s="31"/>
      <c r="J17" s="31"/>
      <c r="K17" s="35"/>
    </row>
    <row r="18" spans="2:11" x14ac:dyDescent="0.35">
      <c r="B18" s="8" t="s">
        <v>79</v>
      </c>
      <c r="C18" s="57" t="s">
        <v>80</v>
      </c>
      <c r="D18" s="54" t="s">
        <v>81</v>
      </c>
      <c r="E18" s="6" t="s">
        <v>82</v>
      </c>
      <c r="F18" s="19">
        <v>3710</v>
      </c>
      <c r="G18" s="24">
        <v>56.38</v>
      </c>
      <c r="H18" s="24">
        <v>2.5499999999999998</v>
      </c>
      <c r="I18" s="31"/>
      <c r="J18" s="31"/>
      <c r="K18" s="35"/>
    </row>
    <row r="19" spans="2:11" x14ac:dyDescent="0.35">
      <c r="B19" s="8" t="s">
        <v>2904</v>
      </c>
      <c r="C19" s="57" t="s">
        <v>2905</v>
      </c>
      <c r="D19" s="54" t="s">
        <v>2906</v>
      </c>
      <c r="E19" s="6" t="s">
        <v>119</v>
      </c>
      <c r="F19" s="19">
        <v>98762</v>
      </c>
      <c r="G19" s="24">
        <v>55.9</v>
      </c>
      <c r="H19" s="24">
        <v>2.5299999999999998</v>
      </c>
      <c r="I19" s="31"/>
      <c r="J19" s="31"/>
      <c r="K19" s="35"/>
    </row>
    <row r="20" spans="2:11" x14ac:dyDescent="0.35">
      <c r="B20" s="8" t="s">
        <v>2234</v>
      </c>
      <c r="C20" s="57" t="s">
        <v>2235</v>
      </c>
      <c r="D20" s="54" t="s">
        <v>2236</v>
      </c>
      <c r="E20" s="6" t="s">
        <v>123</v>
      </c>
      <c r="F20" s="19">
        <v>14664</v>
      </c>
      <c r="G20" s="24">
        <v>55.05</v>
      </c>
      <c r="H20" s="24">
        <v>2.4900000000000002</v>
      </c>
      <c r="I20" s="31"/>
      <c r="J20" s="31"/>
      <c r="K20" s="35"/>
    </row>
    <row r="21" spans="2:11" x14ac:dyDescent="0.35">
      <c r="B21" s="8" t="s">
        <v>536</v>
      </c>
      <c r="C21" s="57" t="s">
        <v>537</v>
      </c>
      <c r="D21" s="54" t="s">
        <v>538</v>
      </c>
      <c r="E21" s="6" t="s">
        <v>127</v>
      </c>
      <c r="F21" s="19">
        <v>1321</v>
      </c>
      <c r="G21" s="24">
        <v>53.87</v>
      </c>
      <c r="H21" s="24">
        <v>2.44</v>
      </c>
      <c r="I21" s="31"/>
      <c r="J21" s="31"/>
      <c r="K21" s="35"/>
    </row>
    <row r="22" spans="2:11" x14ac:dyDescent="0.35">
      <c r="B22" s="8" t="s">
        <v>2229</v>
      </c>
      <c r="C22" s="57" t="s">
        <v>654</v>
      </c>
      <c r="D22" s="54" t="s">
        <v>2230</v>
      </c>
      <c r="E22" s="6" t="s">
        <v>82</v>
      </c>
      <c r="F22" s="19">
        <v>12814</v>
      </c>
      <c r="G22" s="24">
        <v>53.09</v>
      </c>
      <c r="H22" s="24">
        <v>2.4</v>
      </c>
      <c r="I22" s="31"/>
      <c r="J22" s="31"/>
      <c r="K22" s="35"/>
    </row>
    <row r="23" spans="2:11" x14ac:dyDescent="0.35">
      <c r="B23" s="8" t="s">
        <v>884</v>
      </c>
      <c r="C23" s="57" t="s">
        <v>885</v>
      </c>
      <c r="D23" s="54" t="s">
        <v>886</v>
      </c>
      <c r="E23" s="6" t="s">
        <v>50</v>
      </c>
      <c r="F23" s="19">
        <v>935</v>
      </c>
      <c r="G23" s="24">
        <v>51.45</v>
      </c>
      <c r="H23" s="24">
        <v>2.33</v>
      </c>
      <c r="I23" s="31"/>
      <c r="J23" s="31"/>
      <c r="K23" s="35"/>
    </row>
    <row r="24" spans="2:11" x14ac:dyDescent="0.35">
      <c r="B24" s="8" t="s">
        <v>105</v>
      </c>
      <c r="C24" s="57" t="s">
        <v>106</v>
      </c>
      <c r="D24" s="54" t="s">
        <v>107</v>
      </c>
      <c r="E24" s="6" t="s">
        <v>71</v>
      </c>
      <c r="F24" s="19">
        <v>2054</v>
      </c>
      <c r="G24" s="24">
        <v>49.72</v>
      </c>
      <c r="H24" s="24">
        <v>2.25</v>
      </c>
      <c r="I24" s="31"/>
      <c r="J24" s="31"/>
      <c r="K24" s="35"/>
    </row>
    <row r="25" spans="2:11" x14ac:dyDescent="0.35">
      <c r="B25" s="8" t="s">
        <v>2278</v>
      </c>
      <c r="C25" s="57" t="s">
        <v>2279</v>
      </c>
      <c r="D25" s="54" t="s">
        <v>2280</v>
      </c>
      <c r="E25" s="6" t="s">
        <v>127</v>
      </c>
      <c r="F25" s="19">
        <v>686</v>
      </c>
      <c r="G25" s="24">
        <v>49.19</v>
      </c>
      <c r="H25" s="24">
        <v>2.23</v>
      </c>
      <c r="I25" s="31"/>
      <c r="J25" s="31"/>
      <c r="K25" s="35"/>
    </row>
    <row r="26" spans="2:11" x14ac:dyDescent="0.35">
      <c r="B26" s="8" t="s">
        <v>415</v>
      </c>
      <c r="C26" s="57" t="s">
        <v>416</v>
      </c>
      <c r="D26" s="54" t="s">
        <v>417</v>
      </c>
      <c r="E26" s="6" t="s">
        <v>78</v>
      </c>
      <c r="F26" s="19">
        <v>17229</v>
      </c>
      <c r="G26" s="24">
        <v>47.97</v>
      </c>
      <c r="H26" s="24">
        <v>2.17</v>
      </c>
      <c r="I26" s="31"/>
      <c r="J26" s="31"/>
      <c r="K26" s="35"/>
    </row>
    <row r="27" spans="2:11" x14ac:dyDescent="0.35">
      <c r="B27" s="8" t="s">
        <v>2882</v>
      </c>
      <c r="C27" s="57" t="s">
        <v>2883</v>
      </c>
      <c r="D27" s="54" t="s">
        <v>2884</v>
      </c>
      <c r="E27" s="6" t="s">
        <v>82</v>
      </c>
      <c r="F27" s="19">
        <v>383</v>
      </c>
      <c r="G27" s="24">
        <v>47.76</v>
      </c>
      <c r="H27" s="24">
        <v>2.16</v>
      </c>
      <c r="I27" s="31"/>
      <c r="J27" s="31"/>
      <c r="K27" s="35"/>
    </row>
    <row r="28" spans="2:11" x14ac:dyDescent="0.35">
      <c r="B28" s="8" t="s">
        <v>2224</v>
      </c>
      <c r="C28" s="57" t="s">
        <v>637</v>
      </c>
      <c r="D28" s="54" t="s">
        <v>2225</v>
      </c>
      <c r="E28" s="6" t="s">
        <v>82</v>
      </c>
      <c r="F28" s="19">
        <v>10922</v>
      </c>
      <c r="G28" s="24">
        <v>46.9</v>
      </c>
      <c r="H28" s="24">
        <v>2.12</v>
      </c>
      <c r="I28" s="31"/>
      <c r="J28" s="31"/>
      <c r="K28" s="35"/>
    </row>
    <row r="29" spans="2:11" x14ac:dyDescent="0.35">
      <c r="B29" s="8" t="s">
        <v>890</v>
      </c>
      <c r="C29" s="57" t="s">
        <v>891</v>
      </c>
      <c r="D29" s="54" t="s">
        <v>892</v>
      </c>
      <c r="E29" s="6" t="s">
        <v>893</v>
      </c>
      <c r="F29" s="19">
        <v>2918</v>
      </c>
      <c r="G29" s="24">
        <v>46.37</v>
      </c>
      <c r="H29" s="24">
        <v>2.1</v>
      </c>
      <c r="I29" s="31"/>
      <c r="J29" s="31"/>
      <c r="K29" s="35"/>
    </row>
    <row r="30" spans="2:11" x14ac:dyDescent="0.35">
      <c r="B30" s="8" t="s">
        <v>402</v>
      </c>
      <c r="C30" s="57" t="s">
        <v>403</v>
      </c>
      <c r="D30" s="54" t="s">
        <v>404</v>
      </c>
      <c r="E30" s="6" t="s">
        <v>344</v>
      </c>
      <c r="F30" s="19">
        <v>23791</v>
      </c>
      <c r="G30" s="24">
        <v>43.48</v>
      </c>
      <c r="H30" s="24">
        <v>1.97</v>
      </c>
      <c r="I30" s="31"/>
      <c r="J30" s="31"/>
      <c r="K30" s="35"/>
    </row>
    <row r="31" spans="2:11" x14ac:dyDescent="0.35">
      <c r="B31" s="8" t="s">
        <v>387</v>
      </c>
      <c r="C31" s="57" t="s">
        <v>388</v>
      </c>
      <c r="D31" s="54" t="s">
        <v>389</v>
      </c>
      <c r="E31" s="6" t="s">
        <v>93</v>
      </c>
      <c r="F31" s="19">
        <v>2135</v>
      </c>
      <c r="G31" s="24">
        <v>43.27</v>
      </c>
      <c r="H31" s="24">
        <v>1.96</v>
      </c>
      <c r="I31" s="31"/>
      <c r="J31" s="31"/>
      <c r="K31" s="35"/>
    </row>
    <row r="32" spans="2:11" x14ac:dyDescent="0.35">
      <c r="B32" s="8" t="s">
        <v>2048</v>
      </c>
      <c r="C32" s="57" t="s">
        <v>2049</v>
      </c>
      <c r="D32" s="54" t="s">
        <v>2050</v>
      </c>
      <c r="E32" s="6" t="s">
        <v>43</v>
      </c>
      <c r="F32" s="19">
        <v>21661</v>
      </c>
      <c r="G32" s="24">
        <v>41.75</v>
      </c>
      <c r="H32" s="24">
        <v>1.89</v>
      </c>
      <c r="I32" s="31"/>
      <c r="J32" s="31"/>
      <c r="K32" s="35"/>
    </row>
    <row r="33" spans="2:11" x14ac:dyDescent="0.35">
      <c r="B33" s="8" t="s">
        <v>2248</v>
      </c>
      <c r="C33" s="57" t="s">
        <v>2249</v>
      </c>
      <c r="D33" s="54" t="s">
        <v>2250</v>
      </c>
      <c r="E33" s="6" t="s">
        <v>119</v>
      </c>
      <c r="F33" s="19">
        <v>786</v>
      </c>
      <c r="G33" s="24">
        <v>41.47</v>
      </c>
      <c r="H33" s="24">
        <v>1.88</v>
      </c>
      <c r="I33" s="31"/>
      <c r="J33" s="31"/>
      <c r="K33" s="35"/>
    </row>
    <row r="34" spans="2:11" x14ac:dyDescent="0.35">
      <c r="B34" s="8" t="s">
        <v>1002</v>
      </c>
      <c r="C34" s="57" t="s">
        <v>1003</v>
      </c>
      <c r="D34" s="54" t="s">
        <v>1004</v>
      </c>
      <c r="E34" s="6" t="s">
        <v>78</v>
      </c>
      <c r="F34" s="19">
        <v>32402</v>
      </c>
      <c r="G34" s="24">
        <v>41.39</v>
      </c>
      <c r="H34" s="24">
        <v>1.87</v>
      </c>
      <c r="I34" s="31"/>
      <c r="J34" s="31"/>
      <c r="K34" s="35"/>
    </row>
    <row r="35" spans="2:11" x14ac:dyDescent="0.35">
      <c r="B35" s="8" t="s">
        <v>265</v>
      </c>
      <c r="C35" s="57" t="s">
        <v>266</v>
      </c>
      <c r="D35" s="54" t="s">
        <v>267</v>
      </c>
      <c r="E35" s="6" t="s">
        <v>164</v>
      </c>
      <c r="F35" s="19">
        <v>3521</v>
      </c>
      <c r="G35" s="24">
        <v>40.799999999999997</v>
      </c>
      <c r="H35" s="24">
        <v>1.85</v>
      </c>
      <c r="I35" s="31"/>
      <c r="J35" s="31"/>
      <c r="K35" s="35"/>
    </row>
    <row r="36" spans="2:11" x14ac:dyDescent="0.35">
      <c r="B36" s="8" t="s">
        <v>2216</v>
      </c>
      <c r="C36" s="57" t="s">
        <v>2217</v>
      </c>
      <c r="D36" s="54" t="s">
        <v>2218</v>
      </c>
      <c r="E36" s="6" t="s">
        <v>156</v>
      </c>
      <c r="F36" s="19">
        <v>5680</v>
      </c>
      <c r="G36" s="24">
        <v>38.65</v>
      </c>
      <c r="H36" s="24">
        <v>1.75</v>
      </c>
      <c r="I36" s="31"/>
      <c r="J36" s="31"/>
      <c r="K36" s="35"/>
    </row>
    <row r="37" spans="2:11" x14ac:dyDescent="0.35">
      <c r="B37" s="8" t="s">
        <v>2242</v>
      </c>
      <c r="C37" s="57" t="s">
        <v>2243</v>
      </c>
      <c r="D37" s="54" t="s">
        <v>2244</v>
      </c>
      <c r="E37" s="6" t="s">
        <v>319</v>
      </c>
      <c r="F37" s="19">
        <v>1347</v>
      </c>
      <c r="G37" s="24">
        <v>38.380000000000003</v>
      </c>
      <c r="H37" s="24">
        <v>1.74</v>
      </c>
      <c r="I37" s="31"/>
      <c r="J37" s="31"/>
      <c r="K37" s="35"/>
    </row>
    <row r="38" spans="2:11" x14ac:dyDescent="0.35">
      <c r="B38" s="8" t="s">
        <v>2402</v>
      </c>
      <c r="C38" s="57" t="s">
        <v>2403</v>
      </c>
      <c r="D38" s="54" t="s">
        <v>2404</v>
      </c>
      <c r="E38" s="6" t="s">
        <v>319</v>
      </c>
      <c r="F38" s="19">
        <v>1282</v>
      </c>
      <c r="G38" s="24">
        <v>37.68</v>
      </c>
      <c r="H38" s="24">
        <v>1.71</v>
      </c>
      <c r="I38" s="31"/>
      <c r="J38" s="31"/>
      <c r="K38" s="35"/>
    </row>
    <row r="39" spans="2:11" x14ac:dyDescent="0.35">
      <c r="B39" s="8" t="s">
        <v>549</v>
      </c>
      <c r="C39" s="57" t="s">
        <v>550</v>
      </c>
      <c r="D39" s="54" t="s">
        <v>551</v>
      </c>
      <c r="E39" s="6" t="s">
        <v>86</v>
      </c>
      <c r="F39" s="19">
        <v>2099</v>
      </c>
      <c r="G39" s="24">
        <v>37.619999999999997</v>
      </c>
      <c r="H39" s="24">
        <v>1.7</v>
      </c>
      <c r="I39" s="31"/>
      <c r="J39" s="31"/>
      <c r="K39" s="35"/>
    </row>
    <row r="40" spans="2:11" x14ac:dyDescent="0.35">
      <c r="B40" s="8" t="s">
        <v>345</v>
      </c>
      <c r="C40" s="57" t="s">
        <v>346</v>
      </c>
      <c r="D40" s="54" t="s">
        <v>347</v>
      </c>
      <c r="E40" s="6" t="s">
        <v>43</v>
      </c>
      <c r="F40" s="19">
        <v>16430</v>
      </c>
      <c r="G40" s="24">
        <v>37.53</v>
      </c>
      <c r="H40" s="24">
        <v>1.7</v>
      </c>
      <c r="I40" s="31"/>
      <c r="J40" s="31"/>
      <c r="K40" s="35"/>
    </row>
    <row r="41" spans="2:11" x14ac:dyDescent="0.35">
      <c r="B41" s="8" t="s">
        <v>165</v>
      </c>
      <c r="C41" s="57" t="s">
        <v>166</v>
      </c>
      <c r="D41" s="54" t="s">
        <v>167</v>
      </c>
      <c r="E41" s="6" t="s">
        <v>131</v>
      </c>
      <c r="F41" s="19">
        <v>1199</v>
      </c>
      <c r="G41" s="24">
        <v>36.57</v>
      </c>
      <c r="H41" s="24">
        <v>1.65</v>
      </c>
      <c r="I41" s="31"/>
      <c r="J41" s="31"/>
      <c r="K41" s="35"/>
    </row>
    <row r="42" spans="2:11" x14ac:dyDescent="0.35">
      <c r="B42" s="8" t="s">
        <v>98</v>
      </c>
      <c r="C42" s="57" t="s">
        <v>99</v>
      </c>
      <c r="D42" s="54" t="s">
        <v>100</v>
      </c>
      <c r="E42" s="6" t="s">
        <v>50</v>
      </c>
      <c r="F42" s="19">
        <v>811</v>
      </c>
      <c r="G42" s="24">
        <v>36.43</v>
      </c>
      <c r="H42" s="24">
        <v>1.65</v>
      </c>
      <c r="I42" s="31"/>
      <c r="J42" s="31"/>
      <c r="K42" s="35"/>
    </row>
    <row r="43" spans="2:11" x14ac:dyDescent="0.35">
      <c r="B43" s="8" t="s">
        <v>824</v>
      </c>
      <c r="C43" s="57" t="s">
        <v>825</v>
      </c>
      <c r="D43" s="54" t="s">
        <v>826</v>
      </c>
      <c r="E43" s="6" t="s">
        <v>271</v>
      </c>
      <c r="F43" s="19">
        <v>2568</v>
      </c>
      <c r="G43" s="24">
        <v>36</v>
      </c>
      <c r="H43" s="24">
        <v>1.63</v>
      </c>
      <c r="I43" s="31"/>
      <c r="J43" s="31"/>
      <c r="K43" s="35"/>
    </row>
    <row r="44" spans="2:11" x14ac:dyDescent="0.35">
      <c r="B44" s="8" t="s">
        <v>206</v>
      </c>
      <c r="C44" s="57" t="s">
        <v>207</v>
      </c>
      <c r="D44" s="54" t="s">
        <v>208</v>
      </c>
      <c r="E44" s="6" t="s">
        <v>67</v>
      </c>
      <c r="F44" s="19">
        <v>118</v>
      </c>
      <c r="G44" s="24">
        <v>35.99</v>
      </c>
      <c r="H44" s="24">
        <v>1.63</v>
      </c>
      <c r="I44" s="31"/>
      <c r="J44" s="31"/>
      <c r="K44" s="35"/>
    </row>
    <row r="45" spans="2:11" x14ac:dyDescent="0.35">
      <c r="B45" s="8" t="s">
        <v>212</v>
      </c>
      <c r="C45" s="57" t="s">
        <v>213</v>
      </c>
      <c r="D45" s="54" t="s">
        <v>214</v>
      </c>
      <c r="E45" s="6" t="s">
        <v>215</v>
      </c>
      <c r="F45" s="19">
        <v>887</v>
      </c>
      <c r="G45" s="24">
        <v>35.6</v>
      </c>
      <c r="H45" s="24">
        <v>1.61</v>
      </c>
      <c r="I45" s="31"/>
      <c r="J45" s="31"/>
      <c r="K45" s="35"/>
    </row>
    <row r="46" spans="2:11" x14ac:dyDescent="0.35">
      <c r="B46" s="8" t="s">
        <v>2888</v>
      </c>
      <c r="C46" s="57" t="s">
        <v>2889</v>
      </c>
      <c r="D46" s="54" t="s">
        <v>2890</v>
      </c>
      <c r="E46" s="6" t="s">
        <v>123</v>
      </c>
      <c r="F46" s="19">
        <v>6808</v>
      </c>
      <c r="G46" s="24">
        <v>34.67</v>
      </c>
      <c r="H46" s="24">
        <v>1.57</v>
      </c>
      <c r="I46" s="31"/>
      <c r="J46" s="31"/>
      <c r="K46" s="35"/>
    </row>
    <row r="47" spans="2:11" x14ac:dyDescent="0.35">
      <c r="B47" s="8" t="s">
        <v>504</v>
      </c>
      <c r="C47" s="57" t="s">
        <v>505</v>
      </c>
      <c r="D47" s="54" t="s">
        <v>506</v>
      </c>
      <c r="E47" s="6" t="s">
        <v>145</v>
      </c>
      <c r="F47" s="19">
        <v>26080</v>
      </c>
      <c r="G47" s="24">
        <v>34.159999999999997</v>
      </c>
      <c r="H47" s="24">
        <v>1.55</v>
      </c>
      <c r="I47" s="31"/>
      <c r="J47" s="31"/>
      <c r="K47" s="35"/>
    </row>
    <row r="48" spans="2:11" x14ac:dyDescent="0.35">
      <c r="B48" s="8" t="s">
        <v>2275</v>
      </c>
      <c r="C48" s="57" t="s">
        <v>2276</v>
      </c>
      <c r="D48" s="54" t="s">
        <v>2277</v>
      </c>
      <c r="E48" s="6" t="s">
        <v>160</v>
      </c>
      <c r="F48" s="19">
        <v>2213</v>
      </c>
      <c r="G48" s="24">
        <v>33.81</v>
      </c>
      <c r="H48" s="24">
        <v>1.53</v>
      </c>
      <c r="I48" s="31"/>
      <c r="J48" s="31"/>
      <c r="K48" s="35"/>
    </row>
    <row r="49" spans="2:11" x14ac:dyDescent="0.35">
      <c r="B49" s="8" t="s">
        <v>2101</v>
      </c>
      <c r="C49" s="57" t="s">
        <v>2102</v>
      </c>
      <c r="D49" s="54" t="s">
        <v>2103</v>
      </c>
      <c r="E49" s="6" t="s">
        <v>67</v>
      </c>
      <c r="F49" s="19">
        <v>5869</v>
      </c>
      <c r="G49" s="24">
        <v>31.57</v>
      </c>
      <c r="H49" s="24">
        <v>1.43</v>
      </c>
      <c r="I49" s="31"/>
      <c r="J49" s="31"/>
      <c r="K49" s="35"/>
    </row>
    <row r="50" spans="2:11" x14ac:dyDescent="0.35">
      <c r="B50" s="8" t="s">
        <v>2286</v>
      </c>
      <c r="C50" s="57" t="s">
        <v>2287</v>
      </c>
      <c r="D50" s="54" t="s">
        <v>2288</v>
      </c>
      <c r="E50" s="6" t="s">
        <v>490</v>
      </c>
      <c r="F50" s="19">
        <v>4687</v>
      </c>
      <c r="G50" s="24">
        <v>30.53</v>
      </c>
      <c r="H50" s="24">
        <v>1.38</v>
      </c>
      <c r="I50" s="31"/>
      <c r="J50" s="31"/>
      <c r="K50" s="35"/>
    </row>
    <row r="51" spans="2:11" x14ac:dyDescent="0.35">
      <c r="B51" s="8" t="s">
        <v>427</v>
      </c>
      <c r="C51" s="57" t="s">
        <v>428</v>
      </c>
      <c r="D51" s="54" t="s">
        <v>429</v>
      </c>
      <c r="E51" s="6" t="s">
        <v>43</v>
      </c>
      <c r="F51" s="19">
        <v>30428</v>
      </c>
      <c r="G51" s="24">
        <v>29.25</v>
      </c>
      <c r="H51" s="24">
        <v>1.32</v>
      </c>
      <c r="I51" s="31"/>
      <c r="J51" s="31"/>
      <c r="K51" s="35"/>
    </row>
    <row r="52" spans="2:11" x14ac:dyDescent="0.35">
      <c r="B52" s="8" t="s">
        <v>2907</v>
      </c>
      <c r="C52" s="57" t="s">
        <v>1197</v>
      </c>
      <c r="D52" s="54" t="s">
        <v>2908</v>
      </c>
      <c r="E52" s="6" t="s">
        <v>43</v>
      </c>
      <c r="F52" s="19">
        <v>166016</v>
      </c>
      <c r="G52" s="24">
        <v>28.04</v>
      </c>
      <c r="H52" s="24">
        <v>1.27</v>
      </c>
      <c r="I52" s="31"/>
      <c r="J52" s="31"/>
      <c r="K52" s="35"/>
    </row>
    <row r="53" spans="2:11" x14ac:dyDescent="0.35">
      <c r="B53" s="8" t="s">
        <v>234</v>
      </c>
      <c r="C53" s="57" t="s">
        <v>235</v>
      </c>
      <c r="D53" s="54" t="s">
        <v>236</v>
      </c>
      <c r="E53" s="6" t="s">
        <v>145</v>
      </c>
      <c r="F53" s="19">
        <v>2363</v>
      </c>
      <c r="G53" s="24">
        <v>27.57</v>
      </c>
      <c r="H53" s="24">
        <v>1.25</v>
      </c>
      <c r="I53" s="31"/>
      <c r="J53" s="31"/>
      <c r="K53" s="35"/>
    </row>
    <row r="54" spans="2:11" x14ac:dyDescent="0.35">
      <c r="B54" s="8" t="s">
        <v>161</v>
      </c>
      <c r="C54" s="57" t="s">
        <v>162</v>
      </c>
      <c r="D54" s="54" t="s">
        <v>163</v>
      </c>
      <c r="E54" s="6" t="s">
        <v>164</v>
      </c>
      <c r="F54" s="19">
        <v>1152</v>
      </c>
      <c r="G54" s="24">
        <v>27.55</v>
      </c>
      <c r="H54" s="24">
        <v>1.25</v>
      </c>
      <c r="I54" s="31"/>
      <c r="J54" s="31"/>
      <c r="K54" s="35"/>
    </row>
    <row r="55" spans="2:11" x14ac:dyDescent="0.35">
      <c r="B55" s="8" t="s">
        <v>320</v>
      </c>
      <c r="C55" s="57" t="s">
        <v>321</v>
      </c>
      <c r="D55" s="54" t="s">
        <v>322</v>
      </c>
      <c r="E55" s="6" t="s">
        <v>145</v>
      </c>
      <c r="F55" s="19">
        <v>956</v>
      </c>
      <c r="G55" s="24">
        <v>26.49</v>
      </c>
      <c r="H55" s="24">
        <v>1.2</v>
      </c>
      <c r="I55" s="31"/>
      <c r="J55" s="31"/>
      <c r="K55" s="35"/>
    </row>
    <row r="56" spans="2:11" x14ac:dyDescent="0.35">
      <c r="B56" s="8" t="s">
        <v>2240</v>
      </c>
      <c r="C56" s="57" t="s">
        <v>1069</v>
      </c>
      <c r="D56" s="54" t="s">
        <v>2241</v>
      </c>
      <c r="E56" s="6" t="s">
        <v>43</v>
      </c>
      <c r="F56" s="19">
        <v>29618</v>
      </c>
      <c r="G56" s="24">
        <v>26.37</v>
      </c>
      <c r="H56" s="24">
        <v>1.19</v>
      </c>
      <c r="I56" s="31"/>
      <c r="J56" s="31"/>
      <c r="K56" s="35"/>
    </row>
    <row r="57" spans="2:11" x14ac:dyDescent="0.35">
      <c r="B57" s="8" t="s">
        <v>558</v>
      </c>
      <c r="C57" s="57" t="s">
        <v>559</v>
      </c>
      <c r="D57" s="54" t="s">
        <v>560</v>
      </c>
      <c r="E57" s="6" t="s">
        <v>43</v>
      </c>
      <c r="F57" s="19">
        <v>4927</v>
      </c>
      <c r="G57" s="24">
        <v>26.32</v>
      </c>
      <c r="H57" s="24">
        <v>1.19</v>
      </c>
      <c r="I57" s="31"/>
      <c r="J57" s="31"/>
      <c r="K57" s="35"/>
    </row>
    <row r="58" spans="2:11" x14ac:dyDescent="0.35">
      <c r="B58" s="8" t="s">
        <v>984</v>
      </c>
      <c r="C58" s="57" t="s">
        <v>985</v>
      </c>
      <c r="D58" s="54" t="s">
        <v>986</v>
      </c>
      <c r="E58" s="6" t="s">
        <v>164</v>
      </c>
      <c r="F58" s="19">
        <v>5161</v>
      </c>
      <c r="G58" s="24">
        <v>26.14</v>
      </c>
      <c r="H58" s="24">
        <v>1.18</v>
      </c>
      <c r="I58" s="31"/>
      <c r="J58" s="31"/>
      <c r="K58" s="35"/>
    </row>
    <row r="59" spans="2:11" x14ac:dyDescent="0.35">
      <c r="B59" s="8" t="s">
        <v>2237</v>
      </c>
      <c r="C59" s="57" t="s">
        <v>2238</v>
      </c>
      <c r="D59" s="54" t="s">
        <v>2239</v>
      </c>
      <c r="E59" s="6" t="s">
        <v>123</v>
      </c>
      <c r="F59" s="19">
        <v>2656</v>
      </c>
      <c r="G59" s="24">
        <v>25.21</v>
      </c>
      <c r="H59" s="24">
        <v>1.1399999999999999</v>
      </c>
      <c r="I59" s="31"/>
      <c r="J59" s="31"/>
      <c r="K59" s="35"/>
    </row>
    <row r="60" spans="2:11" x14ac:dyDescent="0.35">
      <c r="C60" s="58" t="s">
        <v>175</v>
      </c>
      <c r="D60" s="54"/>
      <c r="E60" s="6"/>
      <c r="F60" s="19"/>
      <c r="G60" s="25">
        <v>2209.5100000000002</v>
      </c>
      <c r="H60" s="25">
        <v>100.01</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190</v>
      </c>
      <c r="C102" s="57" t="s">
        <v>191</v>
      </c>
      <c r="D102" s="54"/>
      <c r="E102" s="6"/>
      <c r="F102" s="19"/>
      <c r="G102" s="24">
        <v>0.11</v>
      </c>
      <c r="H102" s="24" t="s">
        <v>5123</v>
      </c>
      <c r="I102" s="31"/>
      <c r="J102" s="31"/>
      <c r="K102" s="35"/>
    </row>
    <row r="103" spans="1:54" x14ac:dyDescent="0.35">
      <c r="C103" s="58" t="s">
        <v>175</v>
      </c>
      <c r="D103" s="54"/>
      <c r="E103" s="6"/>
      <c r="F103" s="19"/>
      <c r="G103" s="25">
        <v>0.11</v>
      </c>
      <c r="H103" s="25" t="s">
        <v>5123</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5122</v>
      </c>
      <c r="D106" s="54"/>
      <c r="E106" s="6"/>
      <c r="F106" s="19"/>
      <c r="G106" s="24" t="s">
        <v>2</v>
      </c>
      <c r="H106" s="24" t="s">
        <v>2</v>
      </c>
      <c r="I106" s="31"/>
      <c r="J106" s="31"/>
      <c r="K106" s="35"/>
      <c r="L106" s="3"/>
      <c r="AI106" s="3"/>
      <c r="AV106" s="3"/>
      <c r="AX106" s="3"/>
      <c r="BB106" s="3"/>
    </row>
    <row r="107" spans="1:54" x14ac:dyDescent="0.35">
      <c r="B107" s="8"/>
      <c r="C107" s="57" t="s">
        <v>192</v>
      </c>
      <c r="D107" s="54"/>
      <c r="E107" s="6"/>
      <c r="F107" s="19"/>
      <c r="G107" s="24">
        <v>0.04</v>
      </c>
      <c r="H107" s="24">
        <v>-0.01</v>
      </c>
      <c r="I107" s="31"/>
      <c r="J107" s="31"/>
      <c r="K107" s="35"/>
    </row>
    <row r="108" spans="1:54" x14ac:dyDescent="0.35">
      <c r="C108" s="58" t="s">
        <v>175</v>
      </c>
      <c r="D108" s="54"/>
      <c r="E108" s="6"/>
      <c r="F108" s="19"/>
      <c r="G108" s="25">
        <v>0.04</v>
      </c>
      <c r="H108" s="25">
        <v>-0.01</v>
      </c>
      <c r="I108" s="31"/>
      <c r="J108" s="31"/>
      <c r="K108" s="35"/>
    </row>
    <row r="109" spans="1:54" x14ac:dyDescent="0.35">
      <c r="C109" s="57"/>
      <c r="D109" s="54"/>
      <c r="E109" s="6"/>
      <c r="F109" s="19"/>
      <c r="G109" s="24"/>
      <c r="H109" s="24"/>
      <c r="I109" s="31"/>
      <c r="J109" s="31"/>
      <c r="K109" s="35"/>
    </row>
    <row r="110" spans="1:54" x14ac:dyDescent="0.35">
      <c r="C110" s="60" t="s">
        <v>193</v>
      </c>
      <c r="D110" s="55"/>
      <c r="E110" s="5"/>
      <c r="F110" s="20"/>
      <c r="G110" s="26">
        <v>2209.66</v>
      </c>
      <c r="H110" s="26">
        <v>100</v>
      </c>
      <c r="I110" s="32"/>
      <c r="J110" s="32"/>
      <c r="K110" s="36"/>
    </row>
    <row r="113" spans="3:11" x14ac:dyDescent="0.35">
      <c r="C113" s="1" t="s">
        <v>194</v>
      </c>
    </row>
    <row r="114" spans="3:11" x14ac:dyDescent="0.35">
      <c r="C114" s="37" t="s">
        <v>195</v>
      </c>
      <c r="D114" s="37"/>
      <c r="E114" s="37"/>
      <c r="F114" s="37"/>
      <c r="G114" s="37"/>
      <c r="H114" s="37"/>
      <c r="I114" s="37"/>
      <c r="J114" s="37"/>
      <c r="K114" s="37"/>
    </row>
    <row r="115" spans="3:11" x14ac:dyDescent="0.35">
      <c r="C115" s="2" t="s">
        <v>196</v>
      </c>
    </row>
    <row r="116" spans="3:11" x14ac:dyDescent="0.35">
      <c r="C116" s="2" t="s">
        <v>197</v>
      </c>
    </row>
    <row r="117" spans="3:11" ht="30" customHeight="1" x14ac:dyDescent="0.35">
      <c r="C117" s="81" t="s">
        <v>198</v>
      </c>
      <c r="D117" s="82"/>
      <c r="E117" s="82"/>
      <c r="F117" s="82"/>
      <c r="G117" s="82"/>
      <c r="H117" s="82"/>
      <c r="I117" s="82"/>
      <c r="J117" s="82"/>
      <c r="K117" s="82"/>
    </row>
    <row r="118" spans="3:11" x14ac:dyDescent="0.35">
      <c r="C118" s="2" t="s">
        <v>199</v>
      </c>
    </row>
    <row r="120" spans="3:11" x14ac:dyDescent="0.35">
      <c r="C120" s="78" t="s">
        <v>5235</v>
      </c>
      <c r="E120" s="78" t="s">
        <v>5236</v>
      </c>
      <c r="F120" s="79"/>
    </row>
    <row r="121" spans="3:11" x14ac:dyDescent="0.35">
      <c r="E121" s="2" t="s">
        <v>5274</v>
      </c>
    </row>
  </sheetData>
  <mergeCells count="1">
    <mergeCell ref="C117:K117"/>
  </mergeCells>
  <hyperlinks>
    <hyperlink ref="J2" location="'Index'!A1" display="'Index'!A1" xr:uid="{5FE0ADE6-EE92-4CF7-80A7-F8052A031770}"/>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EA5B7-9E0F-479C-8D06-501DF6D40A83}">
  <sheetPr codeName="Sheet150"/>
  <dimension ref="A1:IV101"/>
  <sheetViews>
    <sheetView showGridLines="0" zoomScale="90" zoomScaleNormal="90" workbookViewId="0">
      <pane ySplit="6" topLeftCell="A99"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2942</v>
      </c>
      <c r="J2" s="38" t="s">
        <v>4846</v>
      </c>
    </row>
    <row r="3" spans="1:54" ht="16" x14ac:dyDescent="0.4">
      <c r="C3" s="1" t="s">
        <v>28</v>
      </c>
      <c r="D3" s="21" t="s">
        <v>2943</v>
      </c>
      <c r="F3" s="73" t="s">
        <v>5168</v>
      </c>
      <c r="G3" s="13" t="s">
        <v>4773</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513</v>
      </c>
      <c r="C10" s="57" t="s">
        <v>514</v>
      </c>
      <c r="D10" s="54" t="s">
        <v>515</v>
      </c>
      <c r="E10" s="6" t="s">
        <v>309</v>
      </c>
      <c r="F10" s="19">
        <v>30454</v>
      </c>
      <c r="G10" s="24">
        <v>685.44</v>
      </c>
      <c r="H10" s="24">
        <v>5.7</v>
      </c>
      <c r="I10" s="31"/>
      <c r="J10" s="31"/>
      <c r="K10" s="35"/>
    </row>
    <row r="11" spans="1:54" x14ac:dyDescent="0.35">
      <c r="B11" s="8" t="s">
        <v>1110</v>
      </c>
      <c r="C11" s="57" t="s">
        <v>1111</v>
      </c>
      <c r="D11" s="54" t="s">
        <v>1112</v>
      </c>
      <c r="E11" s="6" t="s">
        <v>1113</v>
      </c>
      <c r="F11" s="19">
        <v>165459</v>
      </c>
      <c r="G11" s="24">
        <v>658.86</v>
      </c>
      <c r="H11" s="24">
        <v>5.48</v>
      </c>
      <c r="I11" s="31"/>
      <c r="J11" s="31"/>
      <c r="K11" s="35"/>
    </row>
    <row r="12" spans="1:54" x14ac:dyDescent="0.35">
      <c r="B12" s="8" t="s">
        <v>94</v>
      </c>
      <c r="C12" s="57" t="s">
        <v>95</v>
      </c>
      <c r="D12" s="54" t="s">
        <v>96</v>
      </c>
      <c r="E12" s="6" t="s">
        <v>97</v>
      </c>
      <c r="F12" s="19">
        <v>28067</v>
      </c>
      <c r="G12" s="24">
        <v>633.99</v>
      </c>
      <c r="H12" s="24">
        <v>5.27</v>
      </c>
      <c r="I12" s="31"/>
      <c r="J12" s="31"/>
      <c r="K12" s="35"/>
    </row>
    <row r="13" spans="1:54" x14ac:dyDescent="0.35">
      <c r="B13" s="8" t="s">
        <v>61</v>
      </c>
      <c r="C13" s="57" t="s">
        <v>62</v>
      </c>
      <c r="D13" s="54" t="s">
        <v>63</v>
      </c>
      <c r="E13" s="6" t="s">
        <v>50</v>
      </c>
      <c r="F13" s="19">
        <v>15705</v>
      </c>
      <c r="G13" s="24">
        <v>566.35</v>
      </c>
      <c r="H13" s="24">
        <v>4.71</v>
      </c>
      <c r="I13" s="31"/>
      <c r="J13" s="31"/>
      <c r="K13" s="35"/>
    </row>
    <row r="14" spans="1:54" x14ac:dyDescent="0.35">
      <c r="B14" s="8" t="s">
        <v>1101</v>
      </c>
      <c r="C14" s="57" t="s">
        <v>1102</v>
      </c>
      <c r="D14" s="54" t="s">
        <v>1103</v>
      </c>
      <c r="E14" s="6" t="s">
        <v>160</v>
      </c>
      <c r="F14" s="19">
        <v>24150</v>
      </c>
      <c r="G14" s="24">
        <v>565.27</v>
      </c>
      <c r="H14" s="24">
        <v>4.7</v>
      </c>
      <c r="I14" s="31"/>
      <c r="J14" s="31"/>
      <c r="K14" s="35"/>
    </row>
    <row r="15" spans="1:54" x14ac:dyDescent="0.35">
      <c r="B15" s="8" t="s">
        <v>498</v>
      </c>
      <c r="C15" s="57" t="s">
        <v>499</v>
      </c>
      <c r="D15" s="54" t="s">
        <v>500</v>
      </c>
      <c r="E15" s="6" t="s">
        <v>309</v>
      </c>
      <c r="F15" s="19">
        <v>11428</v>
      </c>
      <c r="G15" s="24">
        <v>564.19000000000005</v>
      </c>
      <c r="H15" s="24">
        <v>4.6900000000000004</v>
      </c>
      <c r="I15" s="31"/>
      <c r="J15" s="31"/>
      <c r="K15" s="35"/>
    </row>
    <row r="16" spans="1:54" x14ac:dyDescent="0.35">
      <c r="B16" s="8" t="s">
        <v>384</v>
      </c>
      <c r="C16" s="57" t="s">
        <v>385</v>
      </c>
      <c r="D16" s="54" t="s">
        <v>386</v>
      </c>
      <c r="E16" s="6" t="s">
        <v>97</v>
      </c>
      <c r="F16" s="19">
        <v>137276</v>
      </c>
      <c r="G16" s="24">
        <v>562.49</v>
      </c>
      <c r="H16" s="24">
        <v>4.68</v>
      </c>
      <c r="I16" s="31"/>
      <c r="J16" s="31"/>
      <c r="K16" s="35"/>
    </row>
    <row r="17" spans="2:11" x14ac:dyDescent="0.35">
      <c r="B17" s="8" t="s">
        <v>987</v>
      </c>
      <c r="C17" s="57" t="s">
        <v>988</v>
      </c>
      <c r="D17" s="54" t="s">
        <v>989</v>
      </c>
      <c r="E17" s="6" t="s">
        <v>50</v>
      </c>
      <c r="F17" s="19">
        <v>34446</v>
      </c>
      <c r="G17" s="24">
        <v>548.54999999999995</v>
      </c>
      <c r="H17" s="24">
        <v>4.5599999999999996</v>
      </c>
      <c r="I17" s="31"/>
      <c r="J17" s="31"/>
      <c r="K17" s="35"/>
    </row>
    <row r="18" spans="2:11" x14ac:dyDescent="0.35">
      <c r="B18" s="8" t="s">
        <v>1097</v>
      </c>
      <c r="C18" s="57" t="s">
        <v>1098</v>
      </c>
      <c r="D18" s="54" t="s">
        <v>1099</v>
      </c>
      <c r="E18" s="6" t="s">
        <v>1100</v>
      </c>
      <c r="F18" s="19">
        <v>181782</v>
      </c>
      <c r="G18" s="24">
        <v>547.75</v>
      </c>
      <c r="H18" s="24">
        <v>4.55</v>
      </c>
      <c r="I18" s="31"/>
      <c r="J18" s="31"/>
      <c r="K18" s="35"/>
    </row>
    <row r="19" spans="2:11" x14ac:dyDescent="0.35">
      <c r="B19" s="8" t="s">
        <v>47</v>
      </c>
      <c r="C19" s="57" t="s">
        <v>48</v>
      </c>
      <c r="D19" s="54" t="s">
        <v>49</v>
      </c>
      <c r="E19" s="6" t="s">
        <v>50</v>
      </c>
      <c r="F19" s="19">
        <v>34326</v>
      </c>
      <c r="G19" s="24">
        <v>539.14</v>
      </c>
      <c r="H19" s="24">
        <v>4.4800000000000004</v>
      </c>
      <c r="I19" s="31"/>
      <c r="J19" s="31"/>
      <c r="K19" s="35"/>
    </row>
    <row r="20" spans="2:11" x14ac:dyDescent="0.35">
      <c r="B20" s="8" t="s">
        <v>161</v>
      </c>
      <c r="C20" s="57" t="s">
        <v>162</v>
      </c>
      <c r="D20" s="54" t="s">
        <v>163</v>
      </c>
      <c r="E20" s="6" t="s">
        <v>164</v>
      </c>
      <c r="F20" s="19">
        <v>21306</v>
      </c>
      <c r="G20" s="24">
        <v>509.17</v>
      </c>
      <c r="H20" s="24">
        <v>4.2300000000000004</v>
      </c>
      <c r="I20" s="31"/>
      <c r="J20" s="31"/>
      <c r="K20" s="35"/>
    </row>
    <row r="21" spans="2:11" x14ac:dyDescent="0.35">
      <c r="B21" s="8" t="s">
        <v>990</v>
      </c>
      <c r="C21" s="57" t="s">
        <v>991</v>
      </c>
      <c r="D21" s="54" t="s">
        <v>992</v>
      </c>
      <c r="E21" s="6" t="s">
        <v>71</v>
      </c>
      <c r="F21" s="19">
        <v>5822</v>
      </c>
      <c r="G21" s="24">
        <v>458.71</v>
      </c>
      <c r="H21" s="24">
        <v>3.81</v>
      </c>
      <c r="I21" s="31"/>
      <c r="J21" s="31"/>
      <c r="K21" s="35"/>
    </row>
    <row r="22" spans="2:11" x14ac:dyDescent="0.35">
      <c r="B22" s="8" t="s">
        <v>2226</v>
      </c>
      <c r="C22" s="57" t="s">
        <v>2227</v>
      </c>
      <c r="D22" s="54" t="s">
        <v>2228</v>
      </c>
      <c r="E22" s="6" t="s">
        <v>1100</v>
      </c>
      <c r="F22" s="19">
        <v>10154</v>
      </c>
      <c r="G22" s="24">
        <v>424.18</v>
      </c>
      <c r="H22" s="24">
        <v>3.53</v>
      </c>
      <c r="I22" s="31"/>
      <c r="J22" s="31"/>
      <c r="K22" s="35"/>
    </row>
    <row r="23" spans="2:11" x14ac:dyDescent="0.35">
      <c r="B23" s="8" t="s">
        <v>415</v>
      </c>
      <c r="C23" s="57" t="s">
        <v>416</v>
      </c>
      <c r="D23" s="54" t="s">
        <v>417</v>
      </c>
      <c r="E23" s="6" t="s">
        <v>78</v>
      </c>
      <c r="F23" s="19">
        <v>131496</v>
      </c>
      <c r="G23" s="24">
        <v>366.18</v>
      </c>
      <c r="H23" s="24">
        <v>3.04</v>
      </c>
      <c r="I23" s="31"/>
      <c r="J23" s="31"/>
      <c r="K23" s="35"/>
    </row>
    <row r="24" spans="2:11" x14ac:dyDescent="0.35">
      <c r="B24" s="8" t="s">
        <v>2286</v>
      </c>
      <c r="C24" s="57" t="s">
        <v>2287</v>
      </c>
      <c r="D24" s="54" t="s">
        <v>2288</v>
      </c>
      <c r="E24" s="6" t="s">
        <v>490</v>
      </c>
      <c r="F24" s="19">
        <v>55066</v>
      </c>
      <c r="G24" s="24">
        <v>358.84</v>
      </c>
      <c r="H24" s="24">
        <v>2.98</v>
      </c>
      <c r="I24" s="31"/>
      <c r="J24" s="31"/>
      <c r="K24" s="35"/>
    </row>
    <row r="25" spans="2:11" x14ac:dyDescent="0.35">
      <c r="B25" s="8" t="s">
        <v>884</v>
      </c>
      <c r="C25" s="57" t="s">
        <v>885</v>
      </c>
      <c r="D25" s="54" t="s">
        <v>886</v>
      </c>
      <c r="E25" s="6" t="s">
        <v>50</v>
      </c>
      <c r="F25" s="19">
        <v>6224</v>
      </c>
      <c r="G25" s="24">
        <v>343.18</v>
      </c>
      <c r="H25" s="24">
        <v>2.85</v>
      </c>
      <c r="I25" s="31"/>
      <c r="J25" s="31"/>
      <c r="K25" s="35"/>
    </row>
    <row r="26" spans="2:11" x14ac:dyDescent="0.35">
      <c r="B26" s="8" t="s">
        <v>212</v>
      </c>
      <c r="C26" s="57" t="s">
        <v>213</v>
      </c>
      <c r="D26" s="54" t="s">
        <v>214</v>
      </c>
      <c r="E26" s="6" t="s">
        <v>215</v>
      </c>
      <c r="F26" s="19">
        <v>8296</v>
      </c>
      <c r="G26" s="24">
        <v>332.99</v>
      </c>
      <c r="H26" s="24">
        <v>2.77</v>
      </c>
      <c r="I26" s="31"/>
      <c r="J26" s="31"/>
      <c r="K26" s="35"/>
    </row>
    <row r="27" spans="2:11" x14ac:dyDescent="0.35">
      <c r="B27" s="8" t="s">
        <v>2242</v>
      </c>
      <c r="C27" s="57" t="s">
        <v>2243</v>
      </c>
      <c r="D27" s="54" t="s">
        <v>2244</v>
      </c>
      <c r="E27" s="6" t="s">
        <v>319</v>
      </c>
      <c r="F27" s="19">
        <v>11240</v>
      </c>
      <c r="G27" s="24">
        <v>320.26</v>
      </c>
      <c r="H27" s="24">
        <v>2.66</v>
      </c>
      <c r="I27" s="31"/>
      <c r="J27" s="31"/>
      <c r="K27" s="35"/>
    </row>
    <row r="28" spans="2:11" x14ac:dyDescent="0.35">
      <c r="B28" s="8" t="s">
        <v>1021</v>
      </c>
      <c r="C28" s="57" t="s">
        <v>1022</v>
      </c>
      <c r="D28" s="54" t="s">
        <v>1023</v>
      </c>
      <c r="E28" s="6" t="s">
        <v>71</v>
      </c>
      <c r="F28" s="19">
        <v>8487</v>
      </c>
      <c r="G28" s="24">
        <v>315.97000000000003</v>
      </c>
      <c r="H28" s="24">
        <v>2.63</v>
      </c>
      <c r="I28" s="31"/>
      <c r="J28" s="31"/>
      <c r="K28" s="35"/>
    </row>
    <row r="29" spans="2:11" x14ac:dyDescent="0.35">
      <c r="B29" s="8" t="s">
        <v>165</v>
      </c>
      <c r="C29" s="57" t="s">
        <v>166</v>
      </c>
      <c r="D29" s="54" t="s">
        <v>167</v>
      </c>
      <c r="E29" s="6" t="s">
        <v>131</v>
      </c>
      <c r="F29" s="19">
        <v>10027</v>
      </c>
      <c r="G29" s="24">
        <v>306.01</v>
      </c>
      <c r="H29" s="24">
        <v>2.54</v>
      </c>
      <c r="I29" s="31"/>
      <c r="J29" s="31"/>
      <c r="K29" s="35"/>
    </row>
    <row r="30" spans="2:11" x14ac:dyDescent="0.35">
      <c r="B30" s="8" t="s">
        <v>108</v>
      </c>
      <c r="C30" s="57" t="s">
        <v>109</v>
      </c>
      <c r="D30" s="54" t="s">
        <v>110</v>
      </c>
      <c r="E30" s="6" t="s">
        <v>111</v>
      </c>
      <c r="F30" s="19">
        <v>713</v>
      </c>
      <c r="G30" s="24">
        <v>304.41000000000003</v>
      </c>
      <c r="H30" s="24">
        <v>2.5299999999999998</v>
      </c>
      <c r="I30" s="31"/>
      <c r="J30" s="31"/>
      <c r="K30" s="35"/>
    </row>
    <row r="31" spans="2:11" x14ac:dyDescent="0.35">
      <c r="B31" s="8" t="s">
        <v>2269</v>
      </c>
      <c r="C31" s="57" t="s">
        <v>2270</v>
      </c>
      <c r="D31" s="54" t="s">
        <v>2271</v>
      </c>
      <c r="E31" s="6" t="s">
        <v>135</v>
      </c>
      <c r="F31" s="19">
        <v>40264</v>
      </c>
      <c r="G31" s="24">
        <v>292.92</v>
      </c>
      <c r="H31" s="24">
        <v>2.44</v>
      </c>
      <c r="I31" s="31"/>
      <c r="J31" s="31"/>
      <c r="K31" s="35"/>
    </row>
    <row r="32" spans="2:11" x14ac:dyDescent="0.35">
      <c r="B32" s="8" t="s">
        <v>98</v>
      </c>
      <c r="C32" s="57" t="s">
        <v>99</v>
      </c>
      <c r="D32" s="54" t="s">
        <v>100</v>
      </c>
      <c r="E32" s="6" t="s">
        <v>50</v>
      </c>
      <c r="F32" s="19">
        <v>6226</v>
      </c>
      <c r="G32" s="24">
        <v>279.63</v>
      </c>
      <c r="H32" s="24">
        <v>2.33</v>
      </c>
      <c r="I32" s="31"/>
      <c r="J32" s="31"/>
      <c r="K32" s="35"/>
    </row>
    <row r="33" spans="2:11" x14ac:dyDescent="0.35">
      <c r="B33" s="8" t="s">
        <v>2275</v>
      </c>
      <c r="C33" s="57" t="s">
        <v>2276</v>
      </c>
      <c r="D33" s="54" t="s">
        <v>2277</v>
      </c>
      <c r="E33" s="6" t="s">
        <v>160</v>
      </c>
      <c r="F33" s="19">
        <v>17318</v>
      </c>
      <c r="G33" s="24">
        <v>264.77</v>
      </c>
      <c r="H33" s="24">
        <v>2.2000000000000002</v>
      </c>
      <c r="I33" s="31"/>
      <c r="J33" s="31"/>
      <c r="K33" s="35"/>
    </row>
    <row r="34" spans="2:11" x14ac:dyDescent="0.35">
      <c r="B34" s="8" t="s">
        <v>2944</v>
      </c>
      <c r="C34" s="57" t="s">
        <v>2945</v>
      </c>
      <c r="D34" s="54" t="s">
        <v>2946</v>
      </c>
      <c r="E34" s="6" t="s">
        <v>50</v>
      </c>
      <c r="F34" s="19">
        <v>18281</v>
      </c>
      <c r="G34" s="24">
        <v>239.01</v>
      </c>
      <c r="H34" s="24">
        <v>1.99</v>
      </c>
      <c r="I34" s="31"/>
      <c r="J34" s="31"/>
      <c r="K34" s="35"/>
    </row>
    <row r="35" spans="2:11" x14ac:dyDescent="0.35">
      <c r="B35" s="8" t="s">
        <v>984</v>
      </c>
      <c r="C35" s="57" t="s">
        <v>985</v>
      </c>
      <c r="D35" s="54" t="s">
        <v>986</v>
      </c>
      <c r="E35" s="6" t="s">
        <v>164</v>
      </c>
      <c r="F35" s="19">
        <v>47107</v>
      </c>
      <c r="G35" s="24">
        <v>238.6</v>
      </c>
      <c r="H35" s="24">
        <v>1.98</v>
      </c>
      <c r="I35" s="31"/>
      <c r="J35" s="31"/>
      <c r="K35" s="35"/>
    </row>
    <row r="36" spans="2:11" x14ac:dyDescent="0.35">
      <c r="B36" s="8" t="s">
        <v>2376</v>
      </c>
      <c r="C36" s="57" t="s">
        <v>2377</v>
      </c>
      <c r="D36" s="54" t="s">
        <v>2378</v>
      </c>
      <c r="E36" s="6" t="s">
        <v>131</v>
      </c>
      <c r="F36" s="19">
        <v>4239</v>
      </c>
      <c r="G36" s="24">
        <v>218.22</v>
      </c>
      <c r="H36" s="24">
        <v>1.81</v>
      </c>
      <c r="I36" s="31"/>
      <c r="J36" s="31"/>
      <c r="K36" s="35"/>
    </row>
    <row r="37" spans="2:11" x14ac:dyDescent="0.35">
      <c r="B37" s="8" t="s">
        <v>2060</v>
      </c>
      <c r="C37" s="57" t="s">
        <v>2061</v>
      </c>
      <c r="D37" s="54" t="s">
        <v>2062</v>
      </c>
      <c r="E37" s="6" t="s">
        <v>50</v>
      </c>
      <c r="F37" s="19">
        <v>4173</v>
      </c>
      <c r="G37" s="24">
        <v>217.61</v>
      </c>
      <c r="H37" s="24">
        <v>1.81</v>
      </c>
      <c r="I37" s="31"/>
      <c r="J37" s="31"/>
      <c r="K37" s="35"/>
    </row>
    <row r="38" spans="2:11" x14ac:dyDescent="0.35">
      <c r="B38" s="8" t="s">
        <v>2347</v>
      </c>
      <c r="C38" s="57" t="s">
        <v>2348</v>
      </c>
      <c r="D38" s="54" t="s">
        <v>2349</v>
      </c>
      <c r="E38" s="6" t="s">
        <v>50</v>
      </c>
      <c r="F38" s="19">
        <v>2381</v>
      </c>
      <c r="G38" s="24">
        <v>186.93</v>
      </c>
      <c r="H38" s="24">
        <v>1.55</v>
      </c>
      <c r="I38" s="31"/>
      <c r="J38" s="31"/>
      <c r="K38" s="35"/>
    </row>
    <row r="39" spans="2:11" x14ac:dyDescent="0.35">
      <c r="B39" s="8" t="s">
        <v>2422</v>
      </c>
      <c r="C39" s="57" t="s">
        <v>2423</v>
      </c>
      <c r="D39" s="54" t="s">
        <v>2424</v>
      </c>
      <c r="E39" s="6" t="s">
        <v>344</v>
      </c>
      <c r="F39" s="19">
        <v>86525</v>
      </c>
      <c r="G39" s="24">
        <v>175.75</v>
      </c>
      <c r="H39" s="24">
        <v>1.46</v>
      </c>
      <c r="I39" s="31"/>
      <c r="J39" s="31"/>
      <c r="K39" s="35"/>
    </row>
    <row r="40" spans="2:11" x14ac:dyDescent="0.35">
      <c r="C40" s="58" t="s">
        <v>175</v>
      </c>
      <c r="D40" s="54"/>
      <c r="E40" s="6"/>
      <c r="F40" s="19"/>
      <c r="G40" s="25">
        <v>12025.37</v>
      </c>
      <c r="H40" s="25">
        <v>99.96</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4</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7</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8</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9</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10</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11</v>
      </c>
      <c r="D58" s="54"/>
      <c r="E58" s="6"/>
      <c r="F58" s="19"/>
      <c r="G58" s="24"/>
      <c r="H58" s="24"/>
      <c r="I58" s="31"/>
      <c r="J58" s="31"/>
      <c r="K58" s="35"/>
    </row>
    <row r="59" spans="3:11" x14ac:dyDescent="0.35">
      <c r="C59" s="57"/>
      <c r="D59" s="54"/>
      <c r="E59" s="6"/>
      <c r="F59" s="19"/>
      <c r="G59" s="24"/>
      <c r="H59" s="24"/>
      <c r="I59" s="31"/>
      <c r="J59" s="31"/>
      <c r="K59" s="35"/>
    </row>
    <row r="60" spans="3:11" x14ac:dyDescent="0.35">
      <c r="C60" s="58" t="s">
        <v>13</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14</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15</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16</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17</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18</v>
      </c>
      <c r="D70" s="54"/>
      <c r="E70" s="6"/>
      <c r="F70" s="19"/>
      <c r="G70" s="24"/>
      <c r="H70" s="24"/>
      <c r="I70" s="31"/>
      <c r="J70" s="31"/>
      <c r="K70" s="35"/>
    </row>
    <row r="71" spans="1:11" x14ac:dyDescent="0.35">
      <c r="A71" s="28"/>
      <c r="B71" s="28"/>
      <c r="C71" s="58" t="s">
        <v>19</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20</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21</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22</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24</v>
      </c>
      <c r="D81" s="54"/>
      <c r="E81" s="6"/>
      <c r="F81" s="19"/>
      <c r="G81" s="24"/>
      <c r="H81" s="24"/>
      <c r="I81" s="31"/>
      <c r="J81" s="31"/>
      <c r="K81" s="35"/>
    </row>
    <row r="82" spans="1:54" x14ac:dyDescent="0.35">
      <c r="B82" s="8" t="s">
        <v>190</v>
      </c>
      <c r="C82" s="57" t="s">
        <v>191</v>
      </c>
      <c r="D82" s="54"/>
      <c r="E82" s="6"/>
      <c r="F82" s="19"/>
      <c r="G82" s="24">
        <v>3.82</v>
      </c>
      <c r="H82" s="24">
        <v>0.03</v>
      </c>
      <c r="I82" s="31"/>
      <c r="J82" s="31"/>
      <c r="K82" s="35"/>
    </row>
    <row r="83" spans="1:54" x14ac:dyDescent="0.35">
      <c r="C83" s="58" t="s">
        <v>175</v>
      </c>
      <c r="D83" s="54"/>
      <c r="E83" s="6"/>
      <c r="F83" s="19"/>
      <c r="G83" s="25">
        <v>3.82</v>
      </c>
      <c r="H83" s="25">
        <v>0.03</v>
      </c>
      <c r="I83" s="31"/>
      <c r="J83" s="31"/>
      <c r="K83" s="35"/>
    </row>
    <row r="84" spans="1:54" x14ac:dyDescent="0.35">
      <c r="C84" s="57"/>
      <c r="D84" s="54"/>
      <c r="E84" s="6"/>
      <c r="F84" s="19"/>
      <c r="G84" s="24"/>
      <c r="H84" s="24"/>
      <c r="I84" s="31"/>
      <c r="J84" s="31"/>
      <c r="K84" s="35"/>
    </row>
    <row r="85" spans="1:54" x14ac:dyDescent="0.35">
      <c r="A85" s="10"/>
      <c r="B85" s="28"/>
      <c r="C85" s="58" t="s">
        <v>25</v>
      </c>
      <c r="D85" s="54"/>
      <c r="E85" s="6"/>
      <c r="F85" s="19"/>
      <c r="G85" s="24"/>
      <c r="H85" s="24"/>
      <c r="I85" s="31"/>
      <c r="J85" s="31"/>
      <c r="K85" s="35"/>
    </row>
    <row r="86" spans="1:54" s="2" customFormat="1" ht="13.5" x14ac:dyDescent="0.35">
      <c r="A86" s="28"/>
      <c r="B86" s="28"/>
      <c r="C86" s="57" t="s">
        <v>5122</v>
      </c>
      <c r="D86" s="54"/>
      <c r="E86" s="6"/>
      <c r="F86" s="19"/>
      <c r="G86" s="24" t="s">
        <v>2</v>
      </c>
      <c r="H86" s="24" t="s">
        <v>2</v>
      </c>
      <c r="I86" s="31"/>
      <c r="J86" s="31"/>
      <c r="K86" s="35"/>
      <c r="L86" s="3"/>
      <c r="AI86" s="3"/>
      <c r="AV86" s="3"/>
      <c r="AX86" s="3"/>
      <c r="BB86" s="3"/>
    </row>
    <row r="87" spans="1:54" x14ac:dyDescent="0.35">
      <c r="B87" s="8"/>
      <c r="C87" s="57" t="s">
        <v>192</v>
      </c>
      <c r="D87" s="54"/>
      <c r="E87" s="6"/>
      <c r="F87" s="19"/>
      <c r="G87" s="24">
        <v>-3.66</v>
      </c>
      <c r="H87" s="24">
        <v>1.0000000000000002E-2</v>
      </c>
      <c r="I87" s="31"/>
      <c r="J87" s="31"/>
      <c r="K87" s="35"/>
    </row>
    <row r="88" spans="1:54" x14ac:dyDescent="0.35">
      <c r="C88" s="58" t="s">
        <v>175</v>
      </c>
      <c r="D88" s="54"/>
      <c r="E88" s="6"/>
      <c r="F88" s="19"/>
      <c r="G88" s="25">
        <v>-3.66</v>
      </c>
      <c r="H88" s="25">
        <v>1.0000000000000002E-2</v>
      </c>
      <c r="I88" s="31"/>
      <c r="J88" s="31"/>
      <c r="K88" s="35"/>
    </row>
    <row r="89" spans="1:54" x14ac:dyDescent="0.35">
      <c r="C89" s="57"/>
      <c r="D89" s="54"/>
      <c r="E89" s="6"/>
      <c r="F89" s="19"/>
      <c r="G89" s="24"/>
      <c r="H89" s="24"/>
      <c r="I89" s="31"/>
      <c r="J89" s="31"/>
      <c r="K89" s="35"/>
    </row>
    <row r="90" spans="1:54" x14ac:dyDescent="0.35">
      <c r="C90" s="60" t="s">
        <v>193</v>
      </c>
      <c r="D90" s="55"/>
      <c r="E90" s="5"/>
      <c r="F90" s="20"/>
      <c r="G90" s="26">
        <v>12025.53</v>
      </c>
      <c r="H90" s="26">
        <v>100</v>
      </c>
      <c r="I90" s="32"/>
      <c r="J90" s="32"/>
      <c r="K90" s="36"/>
    </row>
    <row r="93" spans="1:54" x14ac:dyDescent="0.35">
      <c r="C93" s="1" t="s">
        <v>194</v>
      </c>
    </row>
    <row r="94" spans="1:54" x14ac:dyDescent="0.35">
      <c r="C94" s="37" t="s">
        <v>195</v>
      </c>
      <c r="D94" s="37"/>
      <c r="E94" s="37"/>
      <c r="F94" s="37"/>
      <c r="G94" s="37"/>
      <c r="H94" s="37"/>
      <c r="I94" s="37"/>
      <c r="J94" s="37"/>
      <c r="K94" s="37"/>
    </row>
    <row r="95" spans="1:54" x14ac:dyDescent="0.35">
      <c r="C95" s="2" t="s">
        <v>196</v>
      </c>
    </row>
    <row r="96" spans="1:54" x14ac:dyDescent="0.35">
      <c r="C96" s="2" t="s">
        <v>197</v>
      </c>
    </row>
    <row r="97" spans="3:11" ht="30" customHeight="1" x14ac:dyDescent="0.35">
      <c r="C97" s="81" t="s">
        <v>198</v>
      </c>
      <c r="D97" s="82"/>
      <c r="E97" s="82"/>
      <c r="F97" s="82"/>
      <c r="G97" s="82"/>
      <c r="H97" s="82"/>
      <c r="I97" s="82"/>
      <c r="J97" s="82"/>
      <c r="K97" s="82"/>
    </row>
    <row r="98" spans="3:11" x14ac:dyDescent="0.35">
      <c r="C98" s="2" t="s">
        <v>199</v>
      </c>
    </row>
    <row r="100" spans="3:11" x14ac:dyDescent="0.35">
      <c r="C100" s="78" t="s">
        <v>5235</v>
      </c>
      <c r="E100" s="78" t="s">
        <v>5236</v>
      </c>
      <c r="F100" s="79"/>
    </row>
    <row r="101" spans="3:11" x14ac:dyDescent="0.35">
      <c r="E101" s="2" t="s">
        <v>5275</v>
      </c>
    </row>
  </sheetData>
  <mergeCells count="1">
    <mergeCell ref="C97:K97"/>
  </mergeCells>
  <hyperlinks>
    <hyperlink ref="J2" location="'Index'!A1" display="'Index'!A1" xr:uid="{E5FE3B5B-287E-4FF4-985F-8E170984522A}"/>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E378F-5F52-4AF2-A55C-C4E57407A759}">
  <sheetPr codeName="Sheet151"/>
  <dimension ref="A1:IV178"/>
  <sheetViews>
    <sheetView showGridLines="0" zoomScale="90" zoomScaleNormal="90" workbookViewId="0">
      <pane ySplit="6" topLeftCell="A174"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2947</v>
      </c>
      <c r="J2" s="38" t="s">
        <v>4846</v>
      </c>
    </row>
    <row r="3" spans="1:54" ht="16" x14ac:dyDescent="0.4">
      <c r="C3" s="1" t="s">
        <v>28</v>
      </c>
      <c r="D3" s="21" t="s">
        <v>2948</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633</v>
      </c>
      <c r="C18" s="57" t="s">
        <v>623</v>
      </c>
      <c r="D18" s="54" t="s">
        <v>634</v>
      </c>
      <c r="E18" s="6" t="s">
        <v>635</v>
      </c>
      <c r="F18" s="19">
        <v>102000</v>
      </c>
      <c r="G18" s="24">
        <v>103753.28</v>
      </c>
      <c r="H18" s="24">
        <v>4.68</v>
      </c>
      <c r="I18" s="31">
        <v>7.18</v>
      </c>
      <c r="J18" s="31"/>
      <c r="K18" s="35"/>
    </row>
    <row r="19" spans="2:11" x14ac:dyDescent="0.35">
      <c r="B19" s="8" t="s">
        <v>2949</v>
      </c>
      <c r="C19" s="57" t="s">
        <v>52</v>
      </c>
      <c r="D19" s="54" t="s">
        <v>2950</v>
      </c>
      <c r="E19" s="6" t="s">
        <v>592</v>
      </c>
      <c r="F19" s="19">
        <v>85000</v>
      </c>
      <c r="G19" s="24">
        <v>85319.09</v>
      </c>
      <c r="H19" s="24">
        <v>3.85</v>
      </c>
      <c r="I19" s="31">
        <v>7.14</v>
      </c>
      <c r="J19" s="31"/>
      <c r="K19" s="35"/>
    </row>
    <row r="20" spans="2:11" x14ac:dyDescent="0.35">
      <c r="B20" s="8" t="s">
        <v>611</v>
      </c>
      <c r="C20" s="57" t="s">
        <v>612</v>
      </c>
      <c r="D20" s="54" t="s">
        <v>613</v>
      </c>
      <c r="E20" s="6" t="s">
        <v>614</v>
      </c>
      <c r="F20" s="19">
        <v>65000</v>
      </c>
      <c r="G20" s="24">
        <v>65297.83</v>
      </c>
      <c r="H20" s="24">
        <v>2.95</v>
      </c>
      <c r="I20" s="31">
        <v>7.3449999999999998</v>
      </c>
      <c r="J20" s="31"/>
      <c r="K20" s="35" t="s">
        <v>593</v>
      </c>
    </row>
    <row r="21" spans="2:11" x14ac:dyDescent="0.35">
      <c r="B21" s="8" t="s">
        <v>2809</v>
      </c>
      <c r="C21" s="57" t="s">
        <v>2801</v>
      </c>
      <c r="D21" s="54" t="s">
        <v>2810</v>
      </c>
      <c r="E21" s="6" t="s">
        <v>592</v>
      </c>
      <c r="F21" s="19">
        <v>65000</v>
      </c>
      <c r="G21" s="24">
        <v>64998.31</v>
      </c>
      <c r="H21" s="24">
        <v>2.93</v>
      </c>
      <c r="I21" s="31">
        <v>7.15</v>
      </c>
      <c r="J21" s="31"/>
      <c r="K21" s="35" t="s">
        <v>593</v>
      </c>
    </row>
    <row r="22" spans="2:11" x14ac:dyDescent="0.35">
      <c r="B22" s="8" t="s">
        <v>1879</v>
      </c>
      <c r="C22" s="57" t="s">
        <v>1880</v>
      </c>
      <c r="D22" s="54" t="s">
        <v>1881</v>
      </c>
      <c r="E22" s="6" t="s">
        <v>592</v>
      </c>
      <c r="F22" s="19">
        <v>60100</v>
      </c>
      <c r="G22" s="24">
        <v>61473.41</v>
      </c>
      <c r="H22" s="24">
        <v>2.77</v>
      </c>
      <c r="I22" s="31">
        <v>7.47</v>
      </c>
      <c r="J22" s="31"/>
      <c r="K22" s="35" t="s">
        <v>593</v>
      </c>
    </row>
    <row r="23" spans="2:11" x14ac:dyDescent="0.35">
      <c r="B23" s="8" t="s">
        <v>2951</v>
      </c>
      <c r="C23" s="57" t="s">
        <v>590</v>
      </c>
      <c r="D23" s="54" t="s">
        <v>2952</v>
      </c>
      <c r="E23" s="6" t="s">
        <v>592</v>
      </c>
      <c r="F23" s="19">
        <v>55000</v>
      </c>
      <c r="G23" s="24">
        <v>55439.73</v>
      </c>
      <c r="H23" s="24">
        <v>2.5</v>
      </c>
      <c r="I23" s="31">
        <v>7.45</v>
      </c>
      <c r="J23" s="31"/>
      <c r="K23" s="35" t="s">
        <v>593</v>
      </c>
    </row>
    <row r="24" spans="2:11" x14ac:dyDescent="0.35">
      <c r="B24" s="8" t="s">
        <v>2953</v>
      </c>
      <c r="C24" s="57" t="s">
        <v>397</v>
      </c>
      <c r="D24" s="54" t="s">
        <v>2954</v>
      </c>
      <c r="E24" s="6" t="s">
        <v>592</v>
      </c>
      <c r="F24" s="19">
        <v>50000</v>
      </c>
      <c r="G24" s="24">
        <v>50653.45</v>
      </c>
      <c r="H24" s="24">
        <v>2.29</v>
      </c>
      <c r="I24" s="31">
        <v>7.7431000000000001</v>
      </c>
      <c r="J24" s="31"/>
      <c r="K24" s="35" t="s">
        <v>593</v>
      </c>
    </row>
    <row r="25" spans="2:11" x14ac:dyDescent="0.35">
      <c r="B25" s="8" t="s">
        <v>2955</v>
      </c>
      <c r="C25" s="57" t="s">
        <v>657</v>
      </c>
      <c r="D25" s="54" t="s">
        <v>2956</v>
      </c>
      <c r="E25" s="6" t="s">
        <v>592</v>
      </c>
      <c r="F25" s="19">
        <v>37500</v>
      </c>
      <c r="G25" s="24">
        <v>38400.83</v>
      </c>
      <c r="H25" s="24">
        <v>1.73</v>
      </c>
      <c r="I25" s="31">
        <v>7.5414000000000003</v>
      </c>
      <c r="J25" s="31"/>
      <c r="K25" s="35" t="s">
        <v>593</v>
      </c>
    </row>
    <row r="26" spans="2:11" x14ac:dyDescent="0.35">
      <c r="B26" s="8" t="s">
        <v>1860</v>
      </c>
      <c r="C26" s="57" t="s">
        <v>1861</v>
      </c>
      <c r="D26" s="54" t="s">
        <v>1862</v>
      </c>
      <c r="E26" s="6" t="s">
        <v>592</v>
      </c>
      <c r="F26" s="19">
        <v>35000</v>
      </c>
      <c r="G26" s="24">
        <v>35387.17</v>
      </c>
      <c r="H26" s="24">
        <v>1.6</v>
      </c>
      <c r="I26" s="31">
        <v>7.7797000000000001</v>
      </c>
      <c r="J26" s="31"/>
      <c r="K26" s="35" t="s">
        <v>593</v>
      </c>
    </row>
    <row r="27" spans="2:11" x14ac:dyDescent="0.35">
      <c r="B27" s="8" t="s">
        <v>2957</v>
      </c>
      <c r="C27" s="57" t="s">
        <v>1148</v>
      </c>
      <c r="D27" s="54" t="s">
        <v>2958</v>
      </c>
      <c r="E27" s="6" t="s">
        <v>635</v>
      </c>
      <c r="F27" s="19">
        <v>34500</v>
      </c>
      <c r="G27" s="24">
        <v>34776.480000000003</v>
      </c>
      <c r="H27" s="24">
        <v>1.57</v>
      </c>
      <c r="I27" s="31">
        <v>7.6875</v>
      </c>
      <c r="J27" s="31"/>
      <c r="K27" s="35" t="s">
        <v>593</v>
      </c>
    </row>
    <row r="28" spans="2:11" x14ac:dyDescent="0.35">
      <c r="B28" s="8" t="s">
        <v>589</v>
      </c>
      <c r="C28" s="57" t="s">
        <v>590</v>
      </c>
      <c r="D28" s="54" t="s">
        <v>591</v>
      </c>
      <c r="E28" s="6" t="s">
        <v>592</v>
      </c>
      <c r="F28" s="19">
        <v>32500</v>
      </c>
      <c r="G28" s="24">
        <v>32855.879999999997</v>
      </c>
      <c r="H28" s="24">
        <v>1.48</v>
      </c>
      <c r="I28" s="31">
        <v>7.42</v>
      </c>
      <c r="J28" s="31"/>
      <c r="K28" s="35"/>
    </row>
    <row r="29" spans="2:11" x14ac:dyDescent="0.35">
      <c r="B29" s="8" t="s">
        <v>2959</v>
      </c>
      <c r="C29" s="57" t="s">
        <v>1334</v>
      </c>
      <c r="D29" s="54" t="s">
        <v>2960</v>
      </c>
      <c r="E29" s="6" t="s">
        <v>592</v>
      </c>
      <c r="F29" s="19">
        <v>32000</v>
      </c>
      <c r="G29" s="24">
        <v>32317.919999999998</v>
      </c>
      <c r="H29" s="24">
        <v>1.46</v>
      </c>
      <c r="I29" s="31">
        <v>7.5708000000000002</v>
      </c>
      <c r="J29" s="31"/>
      <c r="K29" s="35" t="s">
        <v>593</v>
      </c>
    </row>
    <row r="30" spans="2:11" x14ac:dyDescent="0.35">
      <c r="B30" s="8" t="s">
        <v>2961</v>
      </c>
      <c r="C30" s="57" t="s">
        <v>583</v>
      </c>
      <c r="D30" s="54" t="s">
        <v>2962</v>
      </c>
      <c r="E30" s="6" t="s">
        <v>601</v>
      </c>
      <c r="F30" s="19">
        <v>60000</v>
      </c>
      <c r="G30" s="24">
        <v>30907.8</v>
      </c>
      <c r="H30" s="24">
        <v>1.4</v>
      </c>
      <c r="I30" s="31">
        <v>7.7990000000000004</v>
      </c>
      <c r="J30" s="31"/>
      <c r="K30" s="35" t="s">
        <v>593</v>
      </c>
    </row>
    <row r="31" spans="2:11" x14ac:dyDescent="0.35">
      <c r="B31" s="8" t="s">
        <v>2658</v>
      </c>
      <c r="C31" s="57" t="s">
        <v>1774</v>
      </c>
      <c r="D31" s="54" t="s">
        <v>2659</v>
      </c>
      <c r="E31" s="6" t="s">
        <v>635</v>
      </c>
      <c r="F31" s="19">
        <v>30000</v>
      </c>
      <c r="G31" s="24">
        <v>29939.279999999999</v>
      </c>
      <c r="H31" s="24">
        <v>1.35</v>
      </c>
      <c r="I31" s="31">
        <v>7.8406000000000002</v>
      </c>
      <c r="J31" s="31"/>
      <c r="K31" s="35" t="s">
        <v>593</v>
      </c>
    </row>
    <row r="32" spans="2:11" x14ac:dyDescent="0.35">
      <c r="B32" s="8" t="s">
        <v>2963</v>
      </c>
      <c r="C32" s="57" t="s">
        <v>1066</v>
      </c>
      <c r="D32" s="54" t="s">
        <v>2964</v>
      </c>
      <c r="E32" s="6" t="s">
        <v>592</v>
      </c>
      <c r="F32" s="19">
        <v>27500</v>
      </c>
      <c r="G32" s="24">
        <v>27803.35</v>
      </c>
      <c r="H32" s="24">
        <v>1.26</v>
      </c>
      <c r="I32" s="31">
        <v>7.1849999999999996</v>
      </c>
      <c r="J32" s="31"/>
      <c r="K32" s="35" t="s">
        <v>593</v>
      </c>
    </row>
    <row r="33" spans="2:11" x14ac:dyDescent="0.35">
      <c r="B33" s="8" t="s">
        <v>639</v>
      </c>
      <c r="C33" s="57" t="s">
        <v>528</v>
      </c>
      <c r="D33" s="54" t="s">
        <v>640</v>
      </c>
      <c r="E33" s="6" t="s">
        <v>592</v>
      </c>
      <c r="F33" s="19">
        <v>26000</v>
      </c>
      <c r="G33" s="24">
        <v>26283.63</v>
      </c>
      <c r="H33" s="24">
        <v>1.19</v>
      </c>
      <c r="I33" s="31">
        <v>7.4029999999999996</v>
      </c>
      <c r="J33" s="31"/>
      <c r="K33" s="35"/>
    </row>
    <row r="34" spans="2:11" x14ac:dyDescent="0.35">
      <c r="B34" s="8" t="s">
        <v>2637</v>
      </c>
      <c r="C34" s="57" t="s">
        <v>1854</v>
      </c>
      <c r="D34" s="54" t="s">
        <v>2638</v>
      </c>
      <c r="E34" s="6" t="s">
        <v>592</v>
      </c>
      <c r="F34" s="19">
        <v>25000</v>
      </c>
      <c r="G34" s="24">
        <v>25322.03</v>
      </c>
      <c r="H34" s="24">
        <v>1.1399999999999999</v>
      </c>
      <c r="I34" s="31">
        <v>7.43</v>
      </c>
      <c r="J34" s="31"/>
      <c r="K34" s="35" t="s">
        <v>593</v>
      </c>
    </row>
    <row r="35" spans="2:11" x14ac:dyDescent="0.35">
      <c r="B35" s="8" t="s">
        <v>2965</v>
      </c>
      <c r="C35" s="57" t="s">
        <v>2369</v>
      </c>
      <c r="D35" s="54" t="s">
        <v>2966</v>
      </c>
      <c r="E35" s="6" t="s">
        <v>601</v>
      </c>
      <c r="F35" s="19">
        <v>25000</v>
      </c>
      <c r="G35" s="24">
        <v>25229.78</v>
      </c>
      <c r="H35" s="24">
        <v>1.1399999999999999</v>
      </c>
      <c r="I35" s="31">
        <v>7.0621</v>
      </c>
      <c r="J35" s="31"/>
      <c r="K35" s="35" t="s">
        <v>593</v>
      </c>
    </row>
    <row r="36" spans="2:11" x14ac:dyDescent="0.35">
      <c r="B36" s="8" t="s">
        <v>2967</v>
      </c>
      <c r="C36" s="57" t="s">
        <v>1861</v>
      </c>
      <c r="D36" s="54" t="s">
        <v>2968</v>
      </c>
      <c r="E36" s="6" t="s">
        <v>592</v>
      </c>
      <c r="F36" s="19">
        <v>2500</v>
      </c>
      <c r="G36" s="24">
        <v>25184.83</v>
      </c>
      <c r="H36" s="24">
        <v>1.1399999999999999</v>
      </c>
      <c r="I36" s="31">
        <v>7.7172999999999998</v>
      </c>
      <c r="J36" s="31"/>
      <c r="K36" s="35" t="s">
        <v>593</v>
      </c>
    </row>
    <row r="37" spans="2:11" x14ac:dyDescent="0.35">
      <c r="B37" s="8" t="s">
        <v>2969</v>
      </c>
      <c r="C37" s="57" t="s">
        <v>1066</v>
      </c>
      <c r="D37" s="54" t="s">
        <v>2970</v>
      </c>
      <c r="E37" s="6" t="s">
        <v>592</v>
      </c>
      <c r="F37" s="19">
        <v>25000</v>
      </c>
      <c r="G37" s="24">
        <v>25103.98</v>
      </c>
      <c r="H37" s="24">
        <v>1.1299999999999999</v>
      </c>
      <c r="I37" s="31">
        <v>7.2774999999999999</v>
      </c>
      <c r="J37" s="31"/>
      <c r="K37" s="35" t="s">
        <v>593</v>
      </c>
    </row>
    <row r="38" spans="2:11" x14ac:dyDescent="0.35">
      <c r="B38" s="8" t="s">
        <v>2971</v>
      </c>
      <c r="C38" s="57" t="s">
        <v>1066</v>
      </c>
      <c r="D38" s="54" t="s">
        <v>2972</v>
      </c>
      <c r="E38" s="6" t="s">
        <v>592</v>
      </c>
      <c r="F38" s="19">
        <v>23500</v>
      </c>
      <c r="G38" s="24">
        <v>23680.97</v>
      </c>
      <c r="H38" s="24">
        <v>1.07</v>
      </c>
      <c r="I38" s="31">
        <v>7.1849999999999996</v>
      </c>
      <c r="J38" s="31"/>
      <c r="K38" s="35" t="s">
        <v>593</v>
      </c>
    </row>
    <row r="39" spans="2:11" x14ac:dyDescent="0.35">
      <c r="B39" s="8" t="s">
        <v>2973</v>
      </c>
      <c r="C39" s="57" t="s">
        <v>41</v>
      </c>
      <c r="D39" s="54" t="s">
        <v>2974</v>
      </c>
      <c r="E39" s="6" t="s">
        <v>592</v>
      </c>
      <c r="F39" s="19">
        <v>2350</v>
      </c>
      <c r="G39" s="24">
        <v>23125.29</v>
      </c>
      <c r="H39" s="24">
        <v>1.04</v>
      </c>
      <c r="I39" s="31">
        <v>7.46</v>
      </c>
      <c r="J39" s="31"/>
      <c r="K39" s="35"/>
    </row>
    <row r="40" spans="2:11" x14ac:dyDescent="0.35">
      <c r="B40" s="8" t="s">
        <v>1506</v>
      </c>
      <c r="C40" s="57" t="s">
        <v>1507</v>
      </c>
      <c r="D40" s="54" t="s">
        <v>1508</v>
      </c>
      <c r="E40" s="6" t="s">
        <v>592</v>
      </c>
      <c r="F40" s="19">
        <v>22500</v>
      </c>
      <c r="G40" s="24">
        <v>22769.01</v>
      </c>
      <c r="H40" s="24">
        <v>1.03</v>
      </c>
      <c r="I40" s="31">
        <v>7.8288000000000002</v>
      </c>
      <c r="J40" s="31"/>
      <c r="K40" s="35" t="s">
        <v>593</v>
      </c>
    </row>
    <row r="41" spans="2:11" x14ac:dyDescent="0.35">
      <c r="B41" s="8" t="s">
        <v>1509</v>
      </c>
      <c r="C41" s="57" t="s">
        <v>657</v>
      </c>
      <c r="D41" s="54" t="s">
        <v>1510</v>
      </c>
      <c r="E41" s="6" t="s">
        <v>592</v>
      </c>
      <c r="F41" s="19">
        <v>2160</v>
      </c>
      <c r="G41" s="24">
        <v>22729.01</v>
      </c>
      <c r="H41" s="24">
        <v>1.03</v>
      </c>
      <c r="I41" s="31">
        <v>7.7453000000000003</v>
      </c>
      <c r="J41" s="31"/>
      <c r="K41" s="35" t="s">
        <v>593</v>
      </c>
    </row>
    <row r="42" spans="2:11" x14ac:dyDescent="0.35">
      <c r="B42" s="8" t="s">
        <v>1886</v>
      </c>
      <c r="C42" s="57" t="s">
        <v>1839</v>
      </c>
      <c r="D42" s="54" t="s">
        <v>1887</v>
      </c>
      <c r="E42" s="6" t="s">
        <v>592</v>
      </c>
      <c r="F42" s="19">
        <v>22500</v>
      </c>
      <c r="G42" s="24">
        <v>22569.1</v>
      </c>
      <c r="H42" s="24">
        <v>1.02</v>
      </c>
      <c r="I42" s="31">
        <v>7.66</v>
      </c>
      <c r="J42" s="31"/>
      <c r="K42" s="35" t="s">
        <v>593</v>
      </c>
    </row>
    <row r="43" spans="2:11" x14ac:dyDescent="0.35">
      <c r="B43" s="8" t="s">
        <v>2975</v>
      </c>
      <c r="C43" s="57" t="s">
        <v>620</v>
      </c>
      <c r="D43" s="54" t="s">
        <v>2976</v>
      </c>
      <c r="E43" s="6" t="s">
        <v>592</v>
      </c>
      <c r="F43" s="19">
        <v>2250</v>
      </c>
      <c r="G43" s="24">
        <v>22546.85</v>
      </c>
      <c r="H43" s="24">
        <v>1.02</v>
      </c>
      <c r="I43" s="31">
        <v>7.55</v>
      </c>
      <c r="J43" s="31"/>
      <c r="K43" s="35" t="s">
        <v>593</v>
      </c>
    </row>
    <row r="44" spans="2:11" x14ac:dyDescent="0.35">
      <c r="B44" s="8" t="s">
        <v>2977</v>
      </c>
      <c r="C44" s="57" t="s">
        <v>1148</v>
      </c>
      <c r="D44" s="54" t="s">
        <v>2978</v>
      </c>
      <c r="E44" s="6" t="s">
        <v>635</v>
      </c>
      <c r="F44" s="19">
        <v>21000</v>
      </c>
      <c r="G44" s="24">
        <v>21011.97</v>
      </c>
      <c r="H44" s="24">
        <v>0.95</v>
      </c>
      <c r="I44" s="31">
        <v>7.6749000000000001</v>
      </c>
      <c r="J44" s="31"/>
      <c r="K44" s="35" t="s">
        <v>593</v>
      </c>
    </row>
    <row r="45" spans="2:11" x14ac:dyDescent="0.35">
      <c r="B45" s="8" t="s">
        <v>2979</v>
      </c>
      <c r="C45" s="57" t="s">
        <v>657</v>
      </c>
      <c r="D45" s="54" t="s">
        <v>2980</v>
      </c>
      <c r="E45" s="6" t="s">
        <v>592</v>
      </c>
      <c r="F45" s="19">
        <v>20000</v>
      </c>
      <c r="G45" s="24">
        <v>20381.28</v>
      </c>
      <c r="H45" s="24">
        <v>0.92</v>
      </c>
      <c r="I45" s="31">
        <v>7.5350000000000001</v>
      </c>
      <c r="J45" s="31"/>
      <c r="K45" s="35" t="s">
        <v>593</v>
      </c>
    </row>
    <row r="46" spans="2:11" x14ac:dyDescent="0.35">
      <c r="B46" s="8" t="s">
        <v>636</v>
      </c>
      <c r="C46" s="57" t="s">
        <v>637</v>
      </c>
      <c r="D46" s="54" t="s">
        <v>638</v>
      </c>
      <c r="E46" s="6" t="s">
        <v>592</v>
      </c>
      <c r="F46" s="19">
        <v>200</v>
      </c>
      <c r="G46" s="24">
        <v>20299.439999999999</v>
      </c>
      <c r="H46" s="24">
        <v>0.92</v>
      </c>
      <c r="I46" s="31">
        <v>7.7641999999999998</v>
      </c>
      <c r="J46" s="31"/>
      <c r="K46" s="35" t="s">
        <v>593</v>
      </c>
    </row>
    <row r="47" spans="2:11" x14ac:dyDescent="0.35">
      <c r="B47" s="8" t="s">
        <v>656</v>
      </c>
      <c r="C47" s="57" t="s">
        <v>657</v>
      </c>
      <c r="D47" s="54" t="s">
        <v>658</v>
      </c>
      <c r="E47" s="6" t="s">
        <v>592</v>
      </c>
      <c r="F47" s="19">
        <v>20000</v>
      </c>
      <c r="G47" s="24">
        <v>20167.080000000002</v>
      </c>
      <c r="H47" s="24">
        <v>0.91</v>
      </c>
      <c r="I47" s="31">
        <v>7.625</v>
      </c>
      <c r="J47" s="31"/>
      <c r="K47" s="35" t="s">
        <v>593</v>
      </c>
    </row>
    <row r="48" spans="2:11" x14ac:dyDescent="0.35">
      <c r="B48" s="8" t="s">
        <v>2805</v>
      </c>
      <c r="C48" s="57" t="s">
        <v>654</v>
      </c>
      <c r="D48" s="54" t="s">
        <v>2806</v>
      </c>
      <c r="E48" s="6" t="s">
        <v>592</v>
      </c>
      <c r="F48" s="19">
        <v>20000</v>
      </c>
      <c r="G48" s="24">
        <v>20131.7</v>
      </c>
      <c r="H48" s="24">
        <v>0.91</v>
      </c>
      <c r="I48" s="31">
        <v>7.13</v>
      </c>
      <c r="J48" s="31"/>
      <c r="K48" s="35" t="s">
        <v>593</v>
      </c>
    </row>
    <row r="49" spans="2:11" x14ac:dyDescent="0.35">
      <c r="B49" s="8" t="s">
        <v>2981</v>
      </c>
      <c r="C49" s="57" t="s">
        <v>2530</v>
      </c>
      <c r="D49" s="54" t="s">
        <v>2982</v>
      </c>
      <c r="E49" s="6" t="s">
        <v>592</v>
      </c>
      <c r="F49" s="19">
        <v>2000</v>
      </c>
      <c r="G49" s="24">
        <v>20086.18</v>
      </c>
      <c r="H49" s="24">
        <v>0.91</v>
      </c>
      <c r="I49" s="31">
        <v>7.6</v>
      </c>
      <c r="J49" s="31"/>
      <c r="K49" s="35" t="s">
        <v>593</v>
      </c>
    </row>
    <row r="50" spans="2:11" x14ac:dyDescent="0.35">
      <c r="B50" s="8" t="s">
        <v>2983</v>
      </c>
      <c r="C50" s="57" t="s">
        <v>1703</v>
      </c>
      <c r="D50" s="54" t="s">
        <v>2984</v>
      </c>
      <c r="E50" s="6" t="s">
        <v>592</v>
      </c>
      <c r="F50" s="19">
        <v>20000</v>
      </c>
      <c r="G50" s="24">
        <v>20078.54</v>
      </c>
      <c r="H50" s="24">
        <v>0.91</v>
      </c>
      <c r="I50" s="31">
        <v>7.61</v>
      </c>
      <c r="J50" s="31"/>
      <c r="K50" s="35" t="s">
        <v>593</v>
      </c>
    </row>
    <row r="51" spans="2:11" x14ac:dyDescent="0.35">
      <c r="B51" s="8" t="s">
        <v>2679</v>
      </c>
      <c r="C51" s="57" t="s">
        <v>590</v>
      </c>
      <c r="D51" s="54" t="s">
        <v>2680</v>
      </c>
      <c r="E51" s="6" t="s">
        <v>592</v>
      </c>
      <c r="F51" s="19">
        <v>20000</v>
      </c>
      <c r="G51" s="24">
        <v>20076.34</v>
      </c>
      <c r="H51" s="24">
        <v>0.91</v>
      </c>
      <c r="I51" s="31">
        <v>7.45</v>
      </c>
      <c r="J51" s="31"/>
      <c r="K51" s="35" t="s">
        <v>593</v>
      </c>
    </row>
    <row r="52" spans="2:11" x14ac:dyDescent="0.35">
      <c r="B52" s="8" t="s">
        <v>2671</v>
      </c>
      <c r="C52" s="57" t="s">
        <v>1334</v>
      </c>
      <c r="D52" s="54" t="s">
        <v>2672</v>
      </c>
      <c r="E52" s="6" t="s">
        <v>592</v>
      </c>
      <c r="F52" s="19">
        <v>19000</v>
      </c>
      <c r="G52" s="24">
        <v>19161.27</v>
      </c>
      <c r="H52" s="24">
        <v>0.86</v>
      </c>
      <c r="I52" s="31">
        <v>7.5559000000000003</v>
      </c>
      <c r="J52" s="31"/>
      <c r="K52" s="35" t="s">
        <v>593</v>
      </c>
    </row>
    <row r="53" spans="2:11" x14ac:dyDescent="0.35">
      <c r="B53" s="8" t="s">
        <v>2985</v>
      </c>
      <c r="C53" s="57" t="s">
        <v>1334</v>
      </c>
      <c r="D53" s="54" t="s">
        <v>2986</v>
      </c>
      <c r="E53" s="6" t="s">
        <v>592</v>
      </c>
      <c r="F53" s="19">
        <v>18500</v>
      </c>
      <c r="G53" s="24">
        <v>18611.150000000001</v>
      </c>
      <c r="H53" s="24">
        <v>0.84</v>
      </c>
      <c r="I53" s="31">
        <v>7.5639000000000003</v>
      </c>
      <c r="J53" s="31"/>
      <c r="K53" s="35" t="s">
        <v>593</v>
      </c>
    </row>
    <row r="54" spans="2:11" x14ac:dyDescent="0.35">
      <c r="B54" s="8" t="s">
        <v>2987</v>
      </c>
      <c r="C54" s="57" t="s">
        <v>590</v>
      </c>
      <c r="D54" s="54" t="s">
        <v>2988</v>
      </c>
      <c r="E54" s="6" t="s">
        <v>592</v>
      </c>
      <c r="F54" s="19">
        <v>17500</v>
      </c>
      <c r="G54" s="24">
        <v>17627.75</v>
      </c>
      <c r="H54" s="24">
        <v>0.8</v>
      </c>
      <c r="I54" s="31">
        <v>7.4550000000000001</v>
      </c>
      <c r="J54" s="31"/>
      <c r="K54" s="35" t="s">
        <v>593</v>
      </c>
    </row>
    <row r="55" spans="2:11" x14ac:dyDescent="0.35">
      <c r="B55" s="8" t="s">
        <v>2989</v>
      </c>
      <c r="C55" s="57" t="s">
        <v>1923</v>
      </c>
      <c r="D55" s="54" t="s">
        <v>2990</v>
      </c>
      <c r="E55" s="6" t="s">
        <v>592</v>
      </c>
      <c r="F55" s="19">
        <v>1750</v>
      </c>
      <c r="G55" s="24">
        <v>17146.38</v>
      </c>
      <c r="H55" s="24">
        <v>0.77</v>
      </c>
      <c r="I55" s="31">
        <v>7.8375000000000004</v>
      </c>
      <c r="J55" s="31"/>
      <c r="K55" s="35" t="s">
        <v>593</v>
      </c>
    </row>
    <row r="56" spans="2:11" x14ac:dyDescent="0.35">
      <c r="B56" s="8" t="s">
        <v>2991</v>
      </c>
      <c r="C56" s="57" t="s">
        <v>1507</v>
      </c>
      <c r="D56" s="54" t="s">
        <v>2992</v>
      </c>
      <c r="E56" s="6" t="s">
        <v>592</v>
      </c>
      <c r="F56" s="19">
        <v>1750</v>
      </c>
      <c r="G56" s="24">
        <v>17095.54</v>
      </c>
      <c r="H56" s="24">
        <v>0.77</v>
      </c>
      <c r="I56" s="31">
        <v>7.75</v>
      </c>
      <c r="J56" s="31"/>
      <c r="K56" s="35" t="s">
        <v>593</v>
      </c>
    </row>
    <row r="57" spans="2:11" x14ac:dyDescent="0.35">
      <c r="B57" s="8" t="s">
        <v>2993</v>
      </c>
      <c r="C57" s="57" t="s">
        <v>620</v>
      </c>
      <c r="D57" s="54" t="s">
        <v>2994</v>
      </c>
      <c r="E57" s="6" t="s">
        <v>592</v>
      </c>
      <c r="F57" s="19">
        <v>1600</v>
      </c>
      <c r="G57" s="24">
        <v>16133.63</v>
      </c>
      <c r="H57" s="24">
        <v>0.73</v>
      </c>
      <c r="I57" s="31">
        <v>7.54</v>
      </c>
      <c r="J57" s="31"/>
      <c r="K57" s="35" t="s">
        <v>593</v>
      </c>
    </row>
    <row r="58" spans="2:11" x14ac:dyDescent="0.35">
      <c r="B58" s="8" t="s">
        <v>2995</v>
      </c>
      <c r="C58" s="57" t="s">
        <v>637</v>
      </c>
      <c r="D58" s="54" t="s">
        <v>2996</v>
      </c>
      <c r="E58" s="6" t="s">
        <v>592</v>
      </c>
      <c r="F58" s="19">
        <v>1450</v>
      </c>
      <c r="G58" s="24">
        <v>14632.49</v>
      </c>
      <c r="H58" s="24">
        <v>0.66</v>
      </c>
      <c r="I58" s="31">
        <v>7.2</v>
      </c>
      <c r="J58" s="31"/>
      <c r="K58" s="35" t="s">
        <v>593</v>
      </c>
    </row>
    <row r="59" spans="2:11" x14ac:dyDescent="0.35">
      <c r="B59" s="8" t="s">
        <v>2795</v>
      </c>
      <c r="C59" s="57" t="s">
        <v>121</v>
      </c>
      <c r="D59" s="54" t="s">
        <v>2796</v>
      </c>
      <c r="E59" s="6" t="s">
        <v>592</v>
      </c>
      <c r="F59" s="19">
        <v>15000</v>
      </c>
      <c r="G59" s="24">
        <v>13748.6</v>
      </c>
      <c r="H59" s="24">
        <v>0.62</v>
      </c>
      <c r="I59" s="31">
        <v>7.1498999999999997</v>
      </c>
      <c r="J59" s="31"/>
      <c r="K59" s="35" t="s">
        <v>593</v>
      </c>
    </row>
    <row r="60" spans="2:11" x14ac:dyDescent="0.35">
      <c r="B60" s="8" t="s">
        <v>2641</v>
      </c>
      <c r="C60" s="57" t="s">
        <v>1774</v>
      </c>
      <c r="D60" s="54" t="s">
        <v>2642</v>
      </c>
      <c r="E60" s="6" t="s">
        <v>592</v>
      </c>
      <c r="F60" s="19">
        <v>13500</v>
      </c>
      <c r="G60" s="24">
        <v>13574.01</v>
      </c>
      <c r="H60" s="24">
        <v>0.61</v>
      </c>
      <c r="I60" s="31">
        <v>7.9074999999999998</v>
      </c>
      <c r="J60" s="31"/>
      <c r="K60" s="35" t="s">
        <v>593</v>
      </c>
    </row>
    <row r="61" spans="2:11" x14ac:dyDescent="0.35">
      <c r="B61" s="8" t="s">
        <v>2842</v>
      </c>
      <c r="C61" s="57" t="s">
        <v>1066</v>
      </c>
      <c r="D61" s="54" t="s">
        <v>2843</v>
      </c>
      <c r="E61" s="6" t="s">
        <v>592</v>
      </c>
      <c r="F61" s="19">
        <v>13500</v>
      </c>
      <c r="G61" s="24">
        <v>13566.93</v>
      </c>
      <c r="H61" s="24">
        <v>0.61</v>
      </c>
      <c r="I61" s="31">
        <v>7.1849999999999996</v>
      </c>
      <c r="J61" s="31"/>
      <c r="K61" s="35" t="s">
        <v>593</v>
      </c>
    </row>
    <row r="62" spans="2:11" x14ac:dyDescent="0.35">
      <c r="B62" s="8" t="s">
        <v>2997</v>
      </c>
      <c r="C62" s="57" t="s">
        <v>1774</v>
      </c>
      <c r="D62" s="54" t="s">
        <v>2998</v>
      </c>
      <c r="E62" s="6" t="s">
        <v>592</v>
      </c>
      <c r="F62" s="19">
        <v>13000</v>
      </c>
      <c r="G62" s="24">
        <v>13229.23</v>
      </c>
      <c r="H62" s="24">
        <v>0.6</v>
      </c>
      <c r="I62" s="31">
        <v>7.6664000000000003</v>
      </c>
      <c r="J62" s="31"/>
      <c r="K62" s="35" t="s">
        <v>593</v>
      </c>
    </row>
    <row r="63" spans="2:11" x14ac:dyDescent="0.35">
      <c r="B63" s="8" t="s">
        <v>2999</v>
      </c>
      <c r="C63" s="57" t="s">
        <v>2646</v>
      </c>
      <c r="D63" s="54" t="s">
        <v>3000</v>
      </c>
      <c r="E63" s="6" t="s">
        <v>635</v>
      </c>
      <c r="F63" s="19">
        <v>12500</v>
      </c>
      <c r="G63" s="24">
        <v>12522.29</v>
      </c>
      <c r="H63" s="24">
        <v>0.56999999999999995</v>
      </c>
      <c r="I63" s="31">
        <v>7.9550000000000001</v>
      </c>
      <c r="J63" s="31"/>
      <c r="K63" s="35" t="s">
        <v>593</v>
      </c>
    </row>
    <row r="64" spans="2:11" x14ac:dyDescent="0.35">
      <c r="B64" s="8" t="s">
        <v>1807</v>
      </c>
      <c r="C64" s="57" t="s">
        <v>1161</v>
      </c>
      <c r="D64" s="54" t="s">
        <v>1808</v>
      </c>
      <c r="E64" s="6" t="s">
        <v>1163</v>
      </c>
      <c r="F64" s="19">
        <v>1200</v>
      </c>
      <c r="G64" s="24">
        <v>12048.36</v>
      </c>
      <c r="H64" s="24">
        <v>0.54</v>
      </c>
      <c r="I64" s="31">
        <v>7.9481999999999999</v>
      </c>
      <c r="J64" s="31"/>
      <c r="K64" s="35"/>
    </row>
    <row r="65" spans="2:11" x14ac:dyDescent="0.35">
      <c r="B65" s="8" t="s">
        <v>3001</v>
      </c>
      <c r="C65" s="57" t="s">
        <v>1832</v>
      </c>
      <c r="D65" s="54" t="s">
        <v>3002</v>
      </c>
      <c r="E65" s="6" t="s">
        <v>592</v>
      </c>
      <c r="F65" s="19">
        <v>10500</v>
      </c>
      <c r="G65" s="24">
        <v>10565.54</v>
      </c>
      <c r="H65" s="24">
        <v>0.48</v>
      </c>
      <c r="I65" s="31">
        <v>7.6950000000000003</v>
      </c>
      <c r="J65" s="31"/>
      <c r="K65" s="35" t="s">
        <v>593</v>
      </c>
    </row>
    <row r="66" spans="2:11" x14ac:dyDescent="0.35">
      <c r="B66" s="8" t="s">
        <v>3003</v>
      </c>
      <c r="C66" s="57" t="s">
        <v>1832</v>
      </c>
      <c r="D66" s="54" t="s">
        <v>3004</v>
      </c>
      <c r="E66" s="6" t="s">
        <v>592</v>
      </c>
      <c r="F66" s="19">
        <v>1050</v>
      </c>
      <c r="G66" s="24">
        <v>10509.01</v>
      </c>
      <c r="H66" s="24">
        <v>0.47</v>
      </c>
      <c r="I66" s="31">
        <v>7.5298999999999996</v>
      </c>
      <c r="J66" s="31"/>
      <c r="K66" s="35" t="s">
        <v>593</v>
      </c>
    </row>
    <row r="67" spans="2:11" x14ac:dyDescent="0.35">
      <c r="B67" s="8" t="s">
        <v>3005</v>
      </c>
      <c r="C67" s="57" t="s">
        <v>690</v>
      </c>
      <c r="D67" s="54" t="s">
        <v>3006</v>
      </c>
      <c r="E67" s="6" t="s">
        <v>592</v>
      </c>
      <c r="F67" s="19">
        <v>10000</v>
      </c>
      <c r="G67" s="24">
        <v>10207.93</v>
      </c>
      <c r="H67" s="24">
        <v>0.46</v>
      </c>
      <c r="I67" s="31">
        <v>7.08</v>
      </c>
      <c r="J67" s="31"/>
      <c r="K67" s="35"/>
    </row>
    <row r="68" spans="2:11" x14ac:dyDescent="0.35">
      <c r="B68" s="8" t="s">
        <v>1210</v>
      </c>
      <c r="C68" s="57" t="s">
        <v>590</v>
      </c>
      <c r="D68" s="54" t="s">
        <v>1211</v>
      </c>
      <c r="E68" s="6" t="s">
        <v>592</v>
      </c>
      <c r="F68" s="19">
        <v>1000</v>
      </c>
      <c r="G68" s="24">
        <v>10145.620000000001</v>
      </c>
      <c r="H68" s="24">
        <v>0.46</v>
      </c>
      <c r="I68" s="31">
        <v>7.42</v>
      </c>
      <c r="J68" s="31"/>
      <c r="K68" s="35" t="s">
        <v>593</v>
      </c>
    </row>
    <row r="69" spans="2:11" x14ac:dyDescent="0.35">
      <c r="B69" s="8" t="s">
        <v>3007</v>
      </c>
      <c r="C69" s="57" t="s">
        <v>690</v>
      </c>
      <c r="D69" s="54" t="s">
        <v>3008</v>
      </c>
      <c r="E69" s="6" t="s">
        <v>592</v>
      </c>
      <c r="F69" s="19">
        <v>10000</v>
      </c>
      <c r="G69" s="24">
        <v>10120.290000000001</v>
      </c>
      <c r="H69" s="24">
        <v>0.46</v>
      </c>
      <c r="I69" s="31">
        <v>7.08</v>
      </c>
      <c r="J69" s="31"/>
      <c r="K69" s="35" t="s">
        <v>593</v>
      </c>
    </row>
    <row r="70" spans="2:11" x14ac:dyDescent="0.35">
      <c r="B70" s="8" t="s">
        <v>2685</v>
      </c>
      <c r="C70" s="57" t="s">
        <v>654</v>
      </c>
      <c r="D70" s="54" t="s">
        <v>2686</v>
      </c>
      <c r="E70" s="6" t="s">
        <v>592</v>
      </c>
      <c r="F70" s="19">
        <v>1000</v>
      </c>
      <c r="G70" s="24">
        <v>10089.450000000001</v>
      </c>
      <c r="H70" s="24">
        <v>0.46</v>
      </c>
      <c r="I70" s="31">
        <v>7.2050000000000001</v>
      </c>
      <c r="J70" s="31"/>
      <c r="K70" s="35" t="s">
        <v>593</v>
      </c>
    </row>
    <row r="71" spans="2:11" x14ac:dyDescent="0.35">
      <c r="B71" s="8" t="s">
        <v>3009</v>
      </c>
      <c r="C71" s="57" t="s">
        <v>1942</v>
      </c>
      <c r="D71" s="54" t="s">
        <v>3010</v>
      </c>
      <c r="E71" s="6" t="s">
        <v>635</v>
      </c>
      <c r="F71" s="19">
        <v>10000</v>
      </c>
      <c r="G71" s="24">
        <v>10074.879999999999</v>
      </c>
      <c r="H71" s="24">
        <v>0.45</v>
      </c>
      <c r="I71" s="31">
        <v>7.8379000000000003</v>
      </c>
      <c r="J71" s="31"/>
      <c r="K71" s="35" t="s">
        <v>593</v>
      </c>
    </row>
    <row r="72" spans="2:11" x14ac:dyDescent="0.35">
      <c r="B72" s="8" t="s">
        <v>2697</v>
      </c>
      <c r="C72" s="57" t="s">
        <v>637</v>
      </c>
      <c r="D72" s="54" t="s">
        <v>2698</v>
      </c>
      <c r="E72" s="6" t="s">
        <v>592</v>
      </c>
      <c r="F72" s="19">
        <v>10000</v>
      </c>
      <c r="G72" s="24">
        <v>10062.06</v>
      </c>
      <c r="H72" s="24">
        <v>0.45</v>
      </c>
      <c r="I72" s="31">
        <v>7.2450000000000001</v>
      </c>
      <c r="J72" s="31"/>
      <c r="K72" s="35" t="s">
        <v>593</v>
      </c>
    </row>
    <row r="73" spans="2:11" x14ac:dyDescent="0.35">
      <c r="B73" s="8" t="s">
        <v>3011</v>
      </c>
      <c r="C73" s="57" t="s">
        <v>528</v>
      </c>
      <c r="D73" s="54" t="s">
        <v>3012</v>
      </c>
      <c r="E73" s="6" t="s">
        <v>592</v>
      </c>
      <c r="F73" s="19">
        <v>10000</v>
      </c>
      <c r="G73" s="24">
        <v>10040.25</v>
      </c>
      <c r="H73" s="24">
        <v>0.45</v>
      </c>
      <c r="I73" s="31">
        <v>7.7050000000000001</v>
      </c>
      <c r="J73" s="31"/>
      <c r="K73" s="35" t="s">
        <v>593</v>
      </c>
    </row>
    <row r="74" spans="2:11" x14ac:dyDescent="0.35">
      <c r="B74" s="8" t="s">
        <v>1245</v>
      </c>
      <c r="C74" s="57" t="s">
        <v>623</v>
      </c>
      <c r="D74" s="54" t="s">
        <v>1246</v>
      </c>
      <c r="E74" s="6" t="s">
        <v>592</v>
      </c>
      <c r="F74" s="19">
        <v>9500</v>
      </c>
      <c r="G74" s="24">
        <v>9517.4500000000007</v>
      </c>
      <c r="H74" s="24">
        <v>0.43</v>
      </c>
      <c r="I74" s="31">
        <v>7.3463000000000003</v>
      </c>
      <c r="J74" s="31"/>
      <c r="K74" s="35"/>
    </row>
    <row r="75" spans="2:11" x14ac:dyDescent="0.35">
      <c r="B75" s="8" t="s">
        <v>3013</v>
      </c>
      <c r="C75" s="57" t="s">
        <v>1861</v>
      </c>
      <c r="D75" s="54" t="s">
        <v>3014</v>
      </c>
      <c r="E75" s="6" t="s">
        <v>592</v>
      </c>
      <c r="F75" s="19">
        <v>9000</v>
      </c>
      <c r="G75" s="24">
        <v>9064.68</v>
      </c>
      <c r="H75" s="24">
        <v>0.41</v>
      </c>
      <c r="I75" s="31">
        <v>7.6599000000000004</v>
      </c>
      <c r="J75" s="31"/>
      <c r="K75" s="35" t="s">
        <v>593</v>
      </c>
    </row>
    <row r="76" spans="2:11" x14ac:dyDescent="0.35">
      <c r="B76" s="8" t="s">
        <v>3015</v>
      </c>
      <c r="C76" s="57" t="s">
        <v>1861</v>
      </c>
      <c r="D76" s="54" t="s">
        <v>3016</v>
      </c>
      <c r="E76" s="6" t="s">
        <v>635</v>
      </c>
      <c r="F76" s="19">
        <v>800</v>
      </c>
      <c r="G76" s="24">
        <v>8003.74</v>
      </c>
      <c r="H76" s="24">
        <v>0.36</v>
      </c>
      <c r="I76" s="31">
        <v>7.585</v>
      </c>
      <c r="J76" s="31"/>
      <c r="K76" s="35" t="s">
        <v>593</v>
      </c>
    </row>
    <row r="77" spans="2:11" x14ac:dyDescent="0.35">
      <c r="B77" s="8" t="s">
        <v>3017</v>
      </c>
      <c r="C77" s="57" t="s">
        <v>623</v>
      </c>
      <c r="D77" s="54" t="s">
        <v>3018</v>
      </c>
      <c r="E77" s="6" t="s">
        <v>635</v>
      </c>
      <c r="F77" s="19">
        <v>800</v>
      </c>
      <c r="G77" s="24">
        <v>7737.56</v>
      </c>
      <c r="H77" s="24">
        <v>0.35</v>
      </c>
      <c r="I77" s="31">
        <v>7.2610000000000001</v>
      </c>
      <c r="J77" s="31"/>
      <c r="K77" s="35"/>
    </row>
    <row r="78" spans="2:11" x14ac:dyDescent="0.35">
      <c r="B78" s="8" t="s">
        <v>3019</v>
      </c>
      <c r="C78" s="57" t="s">
        <v>654</v>
      </c>
      <c r="D78" s="54" t="s">
        <v>3020</v>
      </c>
      <c r="E78" s="6" t="s">
        <v>592</v>
      </c>
      <c r="F78" s="19">
        <v>7500</v>
      </c>
      <c r="G78" s="24">
        <v>7601.81</v>
      </c>
      <c r="H78" s="24">
        <v>0.34</v>
      </c>
      <c r="I78" s="31">
        <v>7.2</v>
      </c>
      <c r="J78" s="31"/>
      <c r="K78" s="35" t="s">
        <v>593</v>
      </c>
    </row>
    <row r="79" spans="2:11" x14ac:dyDescent="0.35">
      <c r="B79" s="8" t="s">
        <v>1884</v>
      </c>
      <c r="C79" s="57" t="s">
        <v>1861</v>
      </c>
      <c r="D79" s="54" t="s">
        <v>1885</v>
      </c>
      <c r="E79" s="6" t="s">
        <v>592</v>
      </c>
      <c r="F79" s="19">
        <v>7500</v>
      </c>
      <c r="G79" s="24">
        <v>7583.12</v>
      </c>
      <c r="H79" s="24">
        <v>0.34</v>
      </c>
      <c r="I79" s="31">
        <v>7.7797000000000001</v>
      </c>
      <c r="J79" s="31"/>
      <c r="K79" s="35" t="s">
        <v>593</v>
      </c>
    </row>
    <row r="80" spans="2:11" x14ac:dyDescent="0.35">
      <c r="B80" s="8" t="s">
        <v>3021</v>
      </c>
      <c r="C80" s="57" t="s">
        <v>1880</v>
      </c>
      <c r="D80" s="54" t="s">
        <v>3022</v>
      </c>
      <c r="E80" s="6" t="s">
        <v>592</v>
      </c>
      <c r="F80" s="19">
        <v>7500</v>
      </c>
      <c r="G80" s="24">
        <v>7570.85</v>
      </c>
      <c r="H80" s="24">
        <v>0.34</v>
      </c>
      <c r="I80" s="31">
        <v>7.58</v>
      </c>
      <c r="J80" s="31"/>
      <c r="K80" s="35" t="s">
        <v>593</v>
      </c>
    </row>
    <row r="81" spans="2:11" x14ac:dyDescent="0.35">
      <c r="B81" s="8" t="s">
        <v>3023</v>
      </c>
      <c r="C81" s="57" t="s">
        <v>1703</v>
      </c>
      <c r="D81" s="54" t="s">
        <v>3024</v>
      </c>
      <c r="E81" s="6" t="s">
        <v>592</v>
      </c>
      <c r="F81" s="19">
        <v>6000</v>
      </c>
      <c r="G81" s="24">
        <v>6011.26</v>
      </c>
      <c r="H81" s="24">
        <v>0.27</v>
      </c>
      <c r="I81" s="31">
        <v>7.61</v>
      </c>
      <c r="J81" s="31"/>
      <c r="K81" s="35" t="s">
        <v>593</v>
      </c>
    </row>
    <row r="82" spans="2:11" x14ac:dyDescent="0.35">
      <c r="B82" s="8" t="s">
        <v>1871</v>
      </c>
      <c r="C82" s="57" t="s">
        <v>1861</v>
      </c>
      <c r="D82" s="54" t="s">
        <v>1872</v>
      </c>
      <c r="E82" s="6" t="s">
        <v>635</v>
      </c>
      <c r="F82" s="19">
        <v>600</v>
      </c>
      <c r="G82" s="24">
        <v>5999.16</v>
      </c>
      <c r="H82" s="24">
        <v>0.27</v>
      </c>
      <c r="I82" s="31">
        <v>7.375</v>
      </c>
      <c r="J82" s="31"/>
      <c r="K82" s="35" t="s">
        <v>593</v>
      </c>
    </row>
    <row r="83" spans="2:11" x14ac:dyDescent="0.35">
      <c r="B83" s="8" t="s">
        <v>3025</v>
      </c>
      <c r="C83" s="57" t="s">
        <v>623</v>
      </c>
      <c r="D83" s="54" t="s">
        <v>3026</v>
      </c>
      <c r="E83" s="6" t="s">
        <v>635</v>
      </c>
      <c r="F83" s="19">
        <v>550</v>
      </c>
      <c r="G83" s="24">
        <v>5331.58</v>
      </c>
      <c r="H83" s="24">
        <v>0.24</v>
      </c>
      <c r="I83" s="31">
        <v>7.181</v>
      </c>
      <c r="J83" s="31"/>
      <c r="K83" s="35"/>
    </row>
    <row r="84" spans="2:11" x14ac:dyDescent="0.35">
      <c r="B84" s="8" t="s">
        <v>3027</v>
      </c>
      <c r="C84" s="57" t="s">
        <v>1066</v>
      </c>
      <c r="D84" s="54" t="s">
        <v>3028</v>
      </c>
      <c r="E84" s="6" t="s">
        <v>592</v>
      </c>
      <c r="F84" s="19">
        <v>5000</v>
      </c>
      <c r="G84" s="24">
        <v>5086.67</v>
      </c>
      <c r="H84" s="24">
        <v>0.23</v>
      </c>
      <c r="I84" s="31">
        <v>7.2525000000000004</v>
      </c>
      <c r="J84" s="31"/>
      <c r="K84" s="35" t="s">
        <v>593</v>
      </c>
    </row>
    <row r="85" spans="2:11" x14ac:dyDescent="0.35">
      <c r="B85" s="8" t="s">
        <v>2695</v>
      </c>
      <c r="C85" s="57" t="s">
        <v>590</v>
      </c>
      <c r="D85" s="54" t="s">
        <v>2696</v>
      </c>
      <c r="E85" s="6" t="s">
        <v>592</v>
      </c>
      <c r="F85" s="19">
        <v>5000</v>
      </c>
      <c r="G85" s="24">
        <v>5051.1899999999996</v>
      </c>
      <c r="H85" s="24">
        <v>0.23</v>
      </c>
      <c r="I85" s="31">
        <v>7.45</v>
      </c>
      <c r="J85" s="31"/>
      <c r="K85" s="35" t="s">
        <v>593</v>
      </c>
    </row>
    <row r="86" spans="2:11" x14ac:dyDescent="0.35">
      <c r="B86" s="8" t="s">
        <v>3029</v>
      </c>
      <c r="C86" s="57" t="s">
        <v>637</v>
      </c>
      <c r="D86" s="54" t="s">
        <v>3030</v>
      </c>
      <c r="E86" s="6" t="s">
        <v>592</v>
      </c>
      <c r="F86" s="19">
        <v>5000</v>
      </c>
      <c r="G86" s="24">
        <v>5042.9799999999996</v>
      </c>
      <c r="H86" s="24">
        <v>0.23</v>
      </c>
      <c r="I86" s="31">
        <v>7.2</v>
      </c>
      <c r="J86" s="31"/>
      <c r="K86" s="35"/>
    </row>
    <row r="87" spans="2:11" x14ac:dyDescent="0.35">
      <c r="B87" s="8" t="s">
        <v>2631</v>
      </c>
      <c r="C87" s="57" t="s">
        <v>623</v>
      </c>
      <c r="D87" s="54" t="s">
        <v>2632</v>
      </c>
      <c r="E87" s="6" t="s">
        <v>635</v>
      </c>
      <c r="F87" s="19">
        <v>5000</v>
      </c>
      <c r="G87" s="24">
        <v>5038.05</v>
      </c>
      <c r="H87" s="24">
        <v>0.23</v>
      </c>
      <c r="I87" s="31">
        <v>7.3250000000000002</v>
      </c>
      <c r="J87" s="31"/>
      <c r="K87" s="35" t="s">
        <v>593</v>
      </c>
    </row>
    <row r="88" spans="2:11" x14ac:dyDescent="0.35">
      <c r="B88" s="8" t="s">
        <v>2577</v>
      </c>
      <c r="C88" s="57" t="s">
        <v>2545</v>
      </c>
      <c r="D88" s="54" t="s">
        <v>2578</v>
      </c>
      <c r="E88" s="6" t="s">
        <v>592</v>
      </c>
      <c r="F88" s="19">
        <v>5000</v>
      </c>
      <c r="G88" s="24">
        <v>5027.4799999999996</v>
      </c>
      <c r="H88" s="24">
        <v>0.23</v>
      </c>
      <c r="I88" s="31">
        <v>7.72</v>
      </c>
      <c r="J88" s="31"/>
      <c r="K88" s="35" t="s">
        <v>593</v>
      </c>
    </row>
    <row r="89" spans="2:11" x14ac:dyDescent="0.35">
      <c r="B89" s="8" t="s">
        <v>3031</v>
      </c>
      <c r="C89" s="57" t="s">
        <v>2545</v>
      </c>
      <c r="D89" s="54" t="s">
        <v>3032</v>
      </c>
      <c r="E89" s="6" t="s">
        <v>592</v>
      </c>
      <c r="F89" s="19">
        <v>5000</v>
      </c>
      <c r="G89" s="24">
        <v>5019.7</v>
      </c>
      <c r="H89" s="24">
        <v>0.23</v>
      </c>
      <c r="I89" s="31">
        <v>7.6687000000000003</v>
      </c>
      <c r="J89" s="31"/>
      <c r="K89" s="35" t="s">
        <v>593</v>
      </c>
    </row>
    <row r="90" spans="2:11" x14ac:dyDescent="0.35">
      <c r="B90" s="8" t="s">
        <v>3033</v>
      </c>
      <c r="C90" s="57" t="s">
        <v>528</v>
      </c>
      <c r="D90" s="54" t="s">
        <v>3034</v>
      </c>
      <c r="E90" s="6" t="s">
        <v>592</v>
      </c>
      <c r="F90" s="19">
        <v>5000</v>
      </c>
      <c r="G90" s="24">
        <v>5018.97</v>
      </c>
      <c r="H90" s="24">
        <v>0.23</v>
      </c>
      <c r="I90" s="31">
        <v>7.7050000000000001</v>
      </c>
      <c r="J90" s="31"/>
      <c r="K90" s="35" t="s">
        <v>593</v>
      </c>
    </row>
    <row r="91" spans="2:11" x14ac:dyDescent="0.35">
      <c r="B91" s="8" t="s">
        <v>3035</v>
      </c>
      <c r="C91" s="57" t="s">
        <v>623</v>
      </c>
      <c r="D91" s="54" t="s">
        <v>3036</v>
      </c>
      <c r="E91" s="6" t="s">
        <v>592</v>
      </c>
      <c r="F91" s="19">
        <v>5000</v>
      </c>
      <c r="G91" s="24">
        <v>5016.58</v>
      </c>
      <c r="H91" s="24">
        <v>0.23</v>
      </c>
      <c r="I91" s="31">
        <v>7.3</v>
      </c>
      <c r="J91" s="31"/>
      <c r="K91" s="35"/>
    </row>
    <row r="92" spans="2:11" x14ac:dyDescent="0.35">
      <c r="B92" s="8" t="s">
        <v>3037</v>
      </c>
      <c r="C92" s="57" t="s">
        <v>690</v>
      </c>
      <c r="D92" s="54" t="s">
        <v>3038</v>
      </c>
      <c r="E92" s="6" t="s">
        <v>592</v>
      </c>
      <c r="F92" s="19">
        <v>5000</v>
      </c>
      <c r="G92" s="24">
        <v>5004.9799999999996</v>
      </c>
      <c r="H92" s="24">
        <v>0.23</v>
      </c>
      <c r="I92" s="31">
        <v>7.08</v>
      </c>
      <c r="J92" s="31"/>
      <c r="K92" s="35" t="s">
        <v>593</v>
      </c>
    </row>
    <row r="93" spans="2:11" x14ac:dyDescent="0.35">
      <c r="B93" s="8" t="s">
        <v>1950</v>
      </c>
      <c r="C93" s="57" t="s">
        <v>1703</v>
      </c>
      <c r="D93" s="54" t="s">
        <v>1951</v>
      </c>
      <c r="E93" s="6" t="s">
        <v>592</v>
      </c>
      <c r="F93" s="19">
        <v>5000</v>
      </c>
      <c r="G93" s="24">
        <v>5000.25</v>
      </c>
      <c r="H93" s="24">
        <v>0.23</v>
      </c>
      <c r="I93" s="31">
        <v>7.32</v>
      </c>
      <c r="J93" s="31"/>
      <c r="K93" s="35" t="s">
        <v>593</v>
      </c>
    </row>
    <row r="94" spans="2:11" x14ac:dyDescent="0.35">
      <c r="B94" s="8" t="s">
        <v>3039</v>
      </c>
      <c r="C94" s="57" t="s">
        <v>654</v>
      </c>
      <c r="D94" s="54" t="s">
        <v>3040</v>
      </c>
      <c r="E94" s="6" t="s">
        <v>592</v>
      </c>
      <c r="F94" s="19">
        <v>500</v>
      </c>
      <c r="G94" s="24">
        <v>5000.1099999999997</v>
      </c>
      <c r="H94" s="24">
        <v>0.23</v>
      </c>
      <c r="I94" s="31">
        <v>7.2012</v>
      </c>
      <c r="J94" s="31"/>
      <c r="K94" s="35" t="s">
        <v>593</v>
      </c>
    </row>
    <row r="95" spans="2:11" x14ac:dyDescent="0.35">
      <c r="B95" s="8" t="s">
        <v>1934</v>
      </c>
      <c r="C95" s="57" t="s">
        <v>759</v>
      </c>
      <c r="D95" s="54" t="s">
        <v>1935</v>
      </c>
      <c r="E95" s="6" t="s">
        <v>1936</v>
      </c>
      <c r="F95" s="19">
        <v>470</v>
      </c>
      <c r="G95" s="24">
        <v>4692.21</v>
      </c>
      <c r="H95" s="24">
        <v>0.21</v>
      </c>
      <c r="I95" s="31">
        <v>7.9996999999999998</v>
      </c>
      <c r="J95" s="31"/>
      <c r="K95" s="35"/>
    </row>
    <row r="96" spans="2:11" x14ac:dyDescent="0.35">
      <c r="B96" s="8" t="s">
        <v>3041</v>
      </c>
      <c r="C96" s="57" t="s">
        <v>3042</v>
      </c>
      <c r="D96" s="54" t="s">
        <v>3043</v>
      </c>
      <c r="E96" s="6" t="s">
        <v>1936</v>
      </c>
      <c r="F96" s="19">
        <v>455</v>
      </c>
      <c r="G96" s="24">
        <v>4458.32</v>
      </c>
      <c r="H96" s="24">
        <v>0.2</v>
      </c>
      <c r="I96" s="31">
        <v>7.3723999999999998</v>
      </c>
      <c r="J96" s="31"/>
      <c r="K96" s="35" t="s">
        <v>593</v>
      </c>
    </row>
    <row r="97" spans="2:11" x14ac:dyDescent="0.35">
      <c r="B97" s="8" t="s">
        <v>3044</v>
      </c>
      <c r="C97" s="57" t="s">
        <v>637</v>
      </c>
      <c r="D97" s="54" t="s">
        <v>3045</v>
      </c>
      <c r="E97" s="6" t="s">
        <v>592</v>
      </c>
      <c r="F97" s="19">
        <v>350</v>
      </c>
      <c r="G97" s="24">
        <v>3652.18</v>
      </c>
      <c r="H97" s="24">
        <v>0.16</v>
      </c>
      <c r="I97" s="31">
        <v>7.1501999999999999</v>
      </c>
      <c r="J97" s="31"/>
      <c r="K97" s="35" t="s">
        <v>593</v>
      </c>
    </row>
    <row r="98" spans="2:11" x14ac:dyDescent="0.35">
      <c r="B98" s="8" t="s">
        <v>2681</v>
      </c>
      <c r="C98" s="57" t="s">
        <v>590</v>
      </c>
      <c r="D98" s="54" t="s">
        <v>2682</v>
      </c>
      <c r="E98" s="6" t="s">
        <v>592</v>
      </c>
      <c r="F98" s="19">
        <v>300</v>
      </c>
      <c r="G98" s="24">
        <v>3124.94</v>
      </c>
      <c r="H98" s="24">
        <v>0.14000000000000001</v>
      </c>
      <c r="I98" s="31">
        <v>7.45</v>
      </c>
      <c r="J98" s="31"/>
      <c r="K98" s="35" t="s">
        <v>593</v>
      </c>
    </row>
    <row r="99" spans="2:11" x14ac:dyDescent="0.35">
      <c r="B99" s="8" t="s">
        <v>3046</v>
      </c>
      <c r="C99" s="57" t="s">
        <v>620</v>
      </c>
      <c r="D99" s="54" t="s">
        <v>3047</v>
      </c>
      <c r="E99" s="6" t="s">
        <v>592</v>
      </c>
      <c r="F99" s="19">
        <v>250</v>
      </c>
      <c r="G99" s="24">
        <v>2523.41</v>
      </c>
      <c r="H99" s="24">
        <v>0.11</v>
      </c>
      <c r="I99" s="31">
        <v>7.54</v>
      </c>
      <c r="J99" s="31"/>
      <c r="K99" s="35" t="s">
        <v>593</v>
      </c>
    </row>
    <row r="100" spans="2:11" x14ac:dyDescent="0.35">
      <c r="B100" s="8" t="s">
        <v>1930</v>
      </c>
      <c r="C100" s="57" t="s">
        <v>1334</v>
      </c>
      <c r="D100" s="54" t="s">
        <v>1931</v>
      </c>
      <c r="E100" s="6" t="s">
        <v>592</v>
      </c>
      <c r="F100" s="19">
        <v>250</v>
      </c>
      <c r="G100" s="24">
        <v>2505.4</v>
      </c>
      <c r="H100" s="24">
        <v>0.11</v>
      </c>
      <c r="I100" s="31">
        <v>7.35</v>
      </c>
      <c r="J100" s="31"/>
      <c r="K100" s="35" t="s">
        <v>593</v>
      </c>
    </row>
    <row r="101" spans="2:11" x14ac:dyDescent="0.35">
      <c r="B101" s="8" t="s">
        <v>1269</v>
      </c>
      <c r="C101" s="57" t="s">
        <v>1270</v>
      </c>
      <c r="D101" s="54" t="s">
        <v>1271</v>
      </c>
      <c r="E101" s="6" t="s">
        <v>592</v>
      </c>
      <c r="F101" s="19">
        <v>250</v>
      </c>
      <c r="G101" s="24">
        <v>2493.12</v>
      </c>
      <c r="H101" s="24">
        <v>0.11</v>
      </c>
      <c r="I101" s="31">
        <v>7.5632999999999999</v>
      </c>
      <c r="J101" s="31"/>
      <c r="K101" s="35" t="s">
        <v>593</v>
      </c>
    </row>
    <row r="102" spans="2:11" x14ac:dyDescent="0.35">
      <c r="B102" s="8" t="s">
        <v>3048</v>
      </c>
      <c r="C102" s="57" t="s">
        <v>1854</v>
      </c>
      <c r="D102" s="54" t="s">
        <v>3049</v>
      </c>
      <c r="E102" s="6" t="s">
        <v>592</v>
      </c>
      <c r="F102" s="19">
        <v>80</v>
      </c>
      <c r="G102" s="24">
        <v>785.93</v>
      </c>
      <c r="H102" s="24">
        <v>0.04</v>
      </c>
      <c r="I102" s="31">
        <v>7.6449999999999996</v>
      </c>
      <c r="J102" s="31"/>
      <c r="K102" s="35" t="s">
        <v>593</v>
      </c>
    </row>
    <row r="103" spans="2:11" x14ac:dyDescent="0.35">
      <c r="B103" s="8" t="s">
        <v>3050</v>
      </c>
      <c r="C103" s="57" t="s">
        <v>528</v>
      </c>
      <c r="D103" s="54" t="s">
        <v>3051</v>
      </c>
      <c r="E103" s="6" t="s">
        <v>592</v>
      </c>
      <c r="F103" s="19">
        <v>500</v>
      </c>
      <c r="G103" s="24">
        <v>509.05</v>
      </c>
      <c r="H103" s="24">
        <v>0.02</v>
      </c>
      <c r="I103" s="31">
        <v>7.6429999999999998</v>
      </c>
      <c r="J103" s="31"/>
      <c r="K103" s="35" t="s">
        <v>593</v>
      </c>
    </row>
    <row r="104" spans="2:11" x14ac:dyDescent="0.35">
      <c r="B104" s="8" t="s">
        <v>3052</v>
      </c>
      <c r="C104" s="57" t="s">
        <v>1161</v>
      </c>
      <c r="D104" s="54" t="s">
        <v>3053</v>
      </c>
      <c r="E104" s="6" t="s">
        <v>1163</v>
      </c>
      <c r="F104" s="19">
        <v>30</v>
      </c>
      <c r="G104" s="24">
        <v>29.55</v>
      </c>
      <c r="H104" s="24" t="s">
        <v>5123</v>
      </c>
      <c r="I104" s="31">
        <v>7.9901999999999997</v>
      </c>
      <c r="J104" s="31"/>
      <c r="K104" s="35" t="s">
        <v>593</v>
      </c>
    </row>
    <row r="105" spans="2:11" x14ac:dyDescent="0.35">
      <c r="C105" s="58" t="s">
        <v>175</v>
      </c>
      <c r="D105" s="54"/>
      <c r="E105" s="6"/>
      <c r="F105" s="19"/>
      <c r="G105" s="25">
        <v>1621515.76</v>
      </c>
      <c r="H105" s="25">
        <v>73.209999999999994</v>
      </c>
      <c r="I105" s="31"/>
      <c r="J105" s="31"/>
      <c r="K105" s="35"/>
    </row>
    <row r="106" spans="2:11" x14ac:dyDescent="0.35">
      <c r="C106" s="57"/>
      <c r="D106" s="54"/>
      <c r="E106" s="6"/>
      <c r="F106" s="19"/>
      <c r="G106" s="24"/>
      <c r="H106" s="24"/>
      <c r="I106" s="31"/>
      <c r="J106" s="31"/>
      <c r="K106" s="35"/>
    </row>
    <row r="107" spans="2:11" x14ac:dyDescent="0.35">
      <c r="C107" s="58" t="s">
        <v>7</v>
      </c>
      <c r="D107" s="54"/>
      <c r="E107" s="6"/>
      <c r="F107" s="19"/>
      <c r="G107" s="24" t="s">
        <v>2</v>
      </c>
      <c r="H107" s="24" t="s">
        <v>2</v>
      </c>
      <c r="I107" s="31"/>
      <c r="J107" s="31"/>
      <c r="K107" s="35"/>
    </row>
    <row r="108" spans="2:11" x14ac:dyDescent="0.35">
      <c r="C108" s="57"/>
      <c r="D108" s="54"/>
      <c r="E108" s="6"/>
      <c r="F108" s="19"/>
      <c r="G108" s="24"/>
      <c r="H108" s="24"/>
      <c r="I108" s="31"/>
      <c r="J108" s="31"/>
      <c r="K108" s="35"/>
    </row>
    <row r="109" spans="2:11" x14ac:dyDescent="0.35">
      <c r="C109" s="59" t="s">
        <v>8</v>
      </c>
      <c r="D109" s="54"/>
      <c r="E109" s="6"/>
      <c r="F109" s="19"/>
      <c r="G109" s="24"/>
      <c r="H109" s="24"/>
      <c r="I109" s="31"/>
      <c r="J109" s="31"/>
      <c r="K109" s="35"/>
    </row>
    <row r="110" spans="2:11" x14ac:dyDescent="0.35">
      <c r="B110" s="8" t="s">
        <v>3054</v>
      </c>
      <c r="C110" s="57" t="s">
        <v>5134</v>
      </c>
      <c r="D110" s="54" t="s">
        <v>3055</v>
      </c>
      <c r="E110" s="6" t="s">
        <v>709</v>
      </c>
      <c r="F110" s="19">
        <v>626</v>
      </c>
      <c r="G110" s="24">
        <v>61913.01</v>
      </c>
      <c r="H110" s="24">
        <v>2.79</v>
      </c>
      <c r="I110" s="31">
        <v>8.2975499999999993</v>
      </c>
      <c r="J110" s="31"/>
      <c r="K110" s="35" t="s">
        <v>593</v>
      </c>
    </row>
    <row r="111" spans="2:11" x14ac:dyDescent="0.35">
      <c r="C111" s="58" t="s">
        <v>175</v>
      </c>
      <c r="D111" s="54"/>
      <c r="E111" s="6"/>
      <c r="F111" s="19"/>
      <c r="G111" s="25">
        <v>61913.01</v>
      </c>
      <c r="H111" s="25">
        <v>2.79</v>
      </c>
      <c r="I111" s="31"/>
      <c r="J111" s="31"/>
      <c r="K111" s="35"/>
    </row>
    <row r="112" spans="2:11" x14ac:dyDescent="0.35">
      <c r="C112" s="57"/>
      <c r="D112" s="54"/>
      <c r="E112" s="6"/>
      <c r="F112" s="19"/>
      <c r="G112" s="24"/>
      <c r="H112" s="24"/>
      <c r="I112" s="31"/>
      <c r="J112" s="31"/>
      <c r="K112" s="35"/>
    </row>
    <row r="113" spans="2:11" x14ac:dyDescent="0.35">
      <c r="C113" s="59" t="s">
        <v>9</v>
      </c>
      <c r="D113" s="54"/>
      <c r="E113" s="6"/>
      <c r="F113" s="19"/>
      <c r="G113" s="24"/>
      <c r="H113" s="24"/>
      <c r="I113" s="31"/>
      <c r="J113" s="31"/>
      <c r="K113" s="35"/>
    </row>
    <row r="114" spans="2:11" x14ac:dyDescent="0.35">
      <c r="B114" s="8" t="s">
        <v>710</v>
      </c>
      <c r="C114" s="57" t="s">
        <v>711</v>
      </c>
      <c r="D114" s="54" t="s">
        <v>712</v>
      </c>
      <c r="E114" s="6" t="s">
        <v>189</v>
      </c>
      <c r="F114" s="19">
        <v>184700000</v>
      </c>
      <c r="G114" s="24">
        <v>187422.48</v>
      </c>
      <c r="H114" s="24">
        <v>8.4600000000000009</v>
      </c>
      <c r="I114" s="31">
        <v>6.6871023999999997</v>
      </c>
      <c r="J114" s="31"/>
      <c r="K114" s="35"/>
    </row>
    <row r="115" spans="2:11" x14ac:dyDescent="0.35">
      <c r="B115" s="8" t="s">
        <v>713</v>
      </c>
      <c r="C115" s="57" t="s">
        <v>714</v>
      </c>
      <c r="D115" s="54" t="s">
        <v>715</v>
      </c>
      <c r="E115" s="6" t="s">
        <v>189</v>
      </c>
      <c r="F115" s="19">
        <v>5000000</v>
      </c>
      <c r="G115" s="24">
        <v>5107.68</v>
      </c>
      <c r="H115" s="24">
        <v>0.23</v>
      </c>
      <c r="I115" s="31">
        <v>6.7975249</v>
      </c>
      <c r="J115" s="31"/>
      <c r="K115" s="35"/>
    </row>
    <row r="116" spans="2:11" x14ac:dyDescent="0.35">
      <c r="B116" s="8" t="s">
        <v>2118</v>
      </c>
      <c r="C116" s="57" t="s">
        <v>2119</v>
      </c>
      <c r="D116" s="54" t="s">
        <v>2120</v>
      </c>
      <c r="E116" s="6" t="s">
        <v>189</v>
      </c>
      <c r="F116" s="19">
        <v>3500000</v>
      </c>
      <c r="G116" s="24">
        <v>3639.47</v>
      </c>
      <c r="H116" s="24">
        <v>0.16</v>
      </c>
      <c r="I116" s="31">
        <v>6.7080868000000002</v>
      </c>
      <c r="J116" s="31"/>
      <c r="K116" s="35"/>
    </row>
    <row r="117" spans="2:11" x14ac:dyDescent="0.35">
      <c r="C117" s="58" t="s">
        <v>175</v>
      </c>
      <c r="D117" s="54"/>
      <c r="E117" s="6"/>
      <c r="F117" s="19"/>
      <c r="G117" s="25">
        <v>196169.63</v>
      </c>
      <c r="H117" s="25">
        <v>8.85</v>
      </c>
      <c r="I117" s="31"/>
      <c r="J117" s="31"/>
      <c r="K117" s="35"/>
    </row>
    <row r="118" spans="2:11" x14ac:dyDescent="0.35">
      <c r="C118" s="57"/>
      <c r="D118" s="54"/>
      <c r="E118" s="6"/>
      <c r="F118" s="19"/>
      <c r="G118" s="24"/>
      <c r="H118" s="24"/>
      <c r="I118" s="31"/>
      <c r="J118" s="31"/>
      <c r="K118" s="35"/>
    </row>
    <row r="119" spans="2:11" x14ac:dyDescent="0.35">
      <c r="C119" s="59" t="s">
        <v>10</v>
      </c>
      <c r="D119" s="54"/>
      <c r="E119" s="6"/>
      <c r="F119" s="19"/>
      <c r="G119" s="24"/>
      <c r="H119" s="24"/>
      <c r="I119" s="31"/>
      <c r="J119" s="31"/>
      <c r="K119" s="35"/>
    </row>
    <row r="120" spans="2:11" x14ac:dyDescent="0.35">
      <c r="B120" s="8" t="s">
        <v>3057</v>
      </c>
      <c r="C120" s="57" t="s">
        <v>3058</v>
      </c>
      <c r="D120" s="54" t="s">
        <v>3059</v>
      </c>
      <c r="E120" s="6" t="s">
        <v>189</v>
      </c>
      <c r="F120" s="19">
        <v>50000000</v>
      </c>
      <c r="G120" s="24">
        <v>50293.1</v>
      </c>
      <c r="H120" s="24">
        <v>2.27</v>
      </c>
      <c r="I120" s="31">
        <v>7.0629115999999996</v>
      </c>
      <c r="J120" s="31"/>
      <c r="K120" s="35"/>
    </row>
    <row r="121" spans="2:11" x14ac:dyDescent="0.35">
      <c r="B121" s="8" t="s">
        <v>2867</v>
      </c>
      <c r="C121" s="57" t="s">
        <v>2868</v>
      </c>
      <c r="D121" s="54" t="s">
        <v>2869</v>
      </c>
      <c r="E121" s="6" t="s">
        <v>189</v>
      </c>
      <c r="F121" s="19">
        <v>28033000</v>
      </c>
      <c r="G121" s="24">
        <v>28637.360000000001</v>
      </c>
      <c r="H121" s="24">
        <v>1.29</v>
      </c>
      <c r="I121" s="31">
        <v>7.0572238</v>
      </c>
      <c r="J121" s="31"/>
      <c r="K121" s="35"/>
    </row>
    <row r="122" spans="2:11" x14ac:dyDescent="0.35">
      <c r="B122" s="8" t="s">
        <v>2709</v>
      </c>
      <c r="C122" s="57" t="s">
        <v>2710</v>
      </c>
      <c r="D122" s="54" t="s">
        <v>2711</v>
      </c>
      <c r="E122" s="6" t="s">
        <v>189</v>
      </c>
      <c r="F122" s="19">
        <v>27500000</v>
      </c>
      <c r="G122" s="24">
        <v>27953.31</v>
      </c>
      <c r="H122" s="24">
        <v>1.26</v>
      </c>
      <c r="I122" s="31">
        <v>7.0133453000000001</v>
      </c>
      <c r="J122" s="31"/>
      <c r="K122" s="35"/>
    </row>
    <row r="123" spans="2:11" x14ac:dyDescent="0.35">
      <c r="B123" s="8" t="s">
        <v>3060</v>
      </c>
      <c r="C123" s="57" t="s">
        <v>3061</v>
      </c>
      <c r="D123" s="54" t="s">
        <v>3062</v>
      </c>
      <c r="E123" s="6" t="s">
        <v>189</v>
      </c>
      <c r="F123" s="19">
        <v>24175800</v>
      </c>
      <c r="G123" s="24">
        <v>24315.66</v>
      </c>
      <c r="H123" s="24">
        <v>1.1000000000000001</v>
      </c>
      <c r="I123" s="31">
        <v>7.0597586000000003</v>
      </c>
      <c r="J123" s="31"/>
      <c r="K123" s="35"/>
    </row>
    <row r="124" spans="2:11" x14ac:dyDescent="0.35">
      <c r="B124" s="8" t="s">
        <v>3063</v>
      </c>
      <c r="C124" s="57" t="s">
        <v>3064</v>
      </c>
      <c r="D124" s="54" t="s">
        <v>3065</v>
      </c>
      <c r="E124" s="6" t="s">
        <v>189</v>
      </c>
      <c r="F124" s="19">
        <v>22500000</v>
      </c>
      <c r="G124" s="24">
        <v>22808</v>
      </c>
      <c r="H124" s="24">
        <v>1.03</v>
      </c>
      <c r="I124" s="31">
        <v>7.0087418000000001</v>
      </c>
      <c r="J124" s="31"/>
      <c r="K124" s="35"/>
    </row>
    <row r="125" spans="2:11" x14ac:dyDescent="0.35">
      <c r="B125" s="8" t="s">
        <v>2858</v>
      </c>
      <c r="C125" s="57" t="s">
        <v>2859</v>
      </c>
      <c r="D125" s="54" t="s">
        <v>2860</v>
      </c>
      <c r="E125" s="6" t="s">
        <v>189</v>
      </c>
      <c r="F125" s="19">
        <v>20000000</v>
      </c>
      <c r="G125" s="24">
        <v>20340.52</v>
      </c>
      <c r="H125" s="24">
        <v>0.92</v>
      </c>
      <c r="I125" s="31">
        <v>7.0414151</v>
      </c>
      <c r="J125" s="31"/>
      <c r="K125" s="35"/>
    </row>
    <row r="126" spans="2:11" x14ac:dyDescent="0.35">
      <c r="B126" s="8" t="s">
        <v>2861</v>
      </c>
      <c r="C126" s="57" t="s">
        <v>2862</v>
      </c>
      <c r="D126" s="54" t="s">
        <v>2863</v>
      </c>
      <c r="E126" s="6" t="s">
        <v>189</v>
      </c>
      <c r="F126" s="19">
        <v>3983300</v>
      </c>
      <c r="G126" s="24">
        <v>4026.05</v>
      </c>
      <c r="H126" s="24">
        <v>0.18</v>
      </c>
      <c r="I126" s="31">
        <v>7.0629115999999996</v>
      </c>
      <c r="J126" s="31"/>
      <c r="K126" s="35"/>
    </row>
    <row r="127" spans="2:11" x14ac:dyDescent="0.35">
      <c r="B127" s="8" t="s">
        <v>3066</v>
      </c>
      <c r="C127" s="57" t="s">
        <v>3067</v>
      </c>
      <c r="D127" s="54" t="s">
        <v>3068</v>
      </c>
      <c r="E127" s="6" t="s">
        <v>189</v>
      </c>
      <c r="F127" s="19">
        <v>419300</v>
      </c>
      <c r="G127" s="24">
        <v>430.85</v>
      </c>
      <c r="H127" s="24">
        <v>0.02</v>
      </c>
      <c r="I127" s="31">
        <v>7.0689704999999998</v>
      </c>
      <c r="J127" s="31"/>
      <c r="K127" s="35"/>
    </row>
    <row r="128" spans="2:11" x14ac:dyDescent="0.35">
      <c r="C128" s="58" t="s">
        <v>175</v>
      </c>
      <c r="D128" s="54"/>
      <c r="E128" s="6"/>
      <c r="F128" s="19"/>
      <c r="G128" s="25">
        <v>178804.85</v>
      </c>
      <c r="H128" s="25">
        <v>8.07</v>
      </c>
      <c r="I128" s="31"/>
      <c r="J128" s="31"/>
      <c r="K128" s="35"/>
    </row>
    <row r="129" spans="1:11" x14ac:dyDescent="0.35">
      <c r="C129" s="57"/>
      <c r="D129" s="54"/>
      <c r="E129" s="6"/>
      <c r="F129" s="19"/>
      <c r="G129" s="24"/>
      <c r="H129" s="24"/>
      <c r="I129" s="31"/>
      <c r="J129" s="31"/>
      <c r="K129" s="35"/>
    </row>
    <row r="130" spans="1:11" x14ac:dyDescent="0.35">
      <c r="A130" s="10"/>
      <c r="B130" s="28"/>
      <c r="C130" s="58" t="s">
        <v>11</v>
      </c>
      <c r="D130" s="54"/>
      <c r="E130" s="6"/>
      <c r="F130" s="19"/>
      <c r="G130" s="24"/>
      <c r="H130" s="24"/>
      <c r="I130" s="31"/>
      <c r="J130" s="31"/>
      <c r="K130" s="35"/>
    </row>
    <row r="131" spans="1:11" x14ac:dyDescent="0.35">
      <c r="A131" s="28"/>
      <c r="B131" s="28"/>
      <c r="C131" s="58" t="s">
        <v>13</v>
      </c>
      <c r="D131" s="54"/>
      <c r="E131" s="6"/>
      <c r="F131" s="19"/>
      <c r="G131" s="24" t="s">
        <v>2</v>
      </c>
      <c r="H131" s="24" t="s">
        <v>2</v>
      </c>
      <c r="I131" s="31"/>
      <c r="J131" s="31"/>
      <c r="K131" s="35"/>
    </row>
    <row r="132" spans="1:11" x14ac:dyDescent="0.35">
      <c r="A132" s="28"/>
      <c r="B132" s="28"/>
      <c r="C132" s="58"/>
      <c r="D132" s="54"/>
      <c r="E132" s="6"/>
      <c r="F132" s="19"/>
      <c r="G132" s="24"/>
      <c r="H132" s="24"/>
      <c r="I132" s="31"/>
      <c r="J132" s="31"/>
      <c r="K132" s="35"/>
    </row>
    <row r="133" spans="1:11" x14ac:dyDescent="0.35">
      <c r="C133" s="59" t="s">
        <v>14</v>
      </c>
      <c r="D133" s="54"/>
      <c r="E133" s="6"/>
      <c r="F133" s="19"/>
      <c r="G133" s="24"/>
      <c r="H133" s="24"/>
      <c r="I133" s="31"/>
      <c r="J133" s="31"/>
      <c r="K133" s="35"/>
    </row>
    <row r="134" spans="1:11" x14ac:dyDescent="0.35">
      <c r="B134" s="8" t="s">
        <v>761</v>
      </c>
      <c r="C134" s="57" t="s">
        <v>41</v>
      </c>
      <c r="D134" s="54" t="s">
        <v>762</v>
      </c>
      <c r="E134" s="6" t="s">
        <v>757</v>
      </c>
      <c r="F134" s="19">
        <v>16000</v>
      </c>
      <c r="G134" s="24">
        <v>74736.88</v>
      </c>
      <c r="H134" s="24">
        <v>3.37</v>
      </c>
      <c r="I134" s="31">
        <v>7.2</v>
      </c>
      <c r="J134" s="31"/>
      <c r="K134" s="35" t="s">
        <v>593</v>
      </c>
    </row>
    <row r="135" spans="1:11" x14ac:dyDescent="0.35">
      <c r="B135" s="8" t="s">
        <v>3069</v>
      </c>
      <c r="C135" s="57" t="s">
        <v>1069</v>
      </c>
      <c r="D135" s="54" t="s">
        <v>3070</v>
      </c>
      <c r="E135" s="6" t="s">
        <v>757</v>
      </c>
      <c r="F135" s="19">
        <v>1000</v>
      </c>
      <c r="G135" s="24">
        <v>4753.42</v>
      </c>
      <c r="H135" s="24">
        <v>0.21</v>
      </c>
      <c r="I135" s="31">
        <v>7.1449999999999996</v>
      </c>
      <c r="J135" s="31"/>
      <c r="K135" s="35" t="s">
        <v>593</v>
      </c>
    </row>
    <row r="136" spans="1:11" x14ac:dyDescent="0.35">
      <c r="B136" s="8" t="s">
        <v>1709</v>
      </c>
      <c r="C136" s="57" t="s">
        <v>428</v>
      </c>
      <c r="D136" s="54" t="s">
        <v>1710</v>
      </c>
      <c r="E136" s="6" t="s">
        <v>757</v>
      </c>
      <c r="F136" s="19">
        <v>500</v>
      </c>
      <c r="G136" s="24">
        <v>2337.69</v>
      </c>
      <c r="H136" s="24">
        <v>0.11</v>
      </c>
      <c r="I136" s="31">
        <v>7.22</v>
      </c>
      <c r="J136" s="31"/>
      <c r="K136" s="35"/>
    </row>
    <row r="137" spans="1:11" x14ac:dyDescent="0.35">
      <c r="C137" s="58" t="s">
        <v>175</v>
      </c>
      <c r="D137" s="54"/>
      <c r="E137" s="6"/>
      <c r="F137" s="19"/>
      <c r="G137" s="25">
        <v>81827.990000000005</v>
      </c>
      <c r="H137" s="25">
        <v>3.69</v>
      </c>
      <c r="I137" s="31"/>
      <c r="J137" s="31"/>
      <c r="K137" s="35"/>
    </row>
    <row r="138" spans="1:11" x14ac:dyDescent="0.35">
      <c r="C138" s="57"/>
      <c r="D138" s="54"/>
      <c r="E138" s="6"/>
      <c r="F138" s="19"/>
      <c r="G138" s="24"/>
      <c r="H138" s="24"/>
      <c r="I138" s="31"/>
      <c r="J138" s="31"/>
      <c r="K138" s="35"/>
    </row>
    <row r="139" spans="1:11" x14ac:dyDescent="0.35">
      <c r="C139" s="58" t="s">
        <v>15</v>
      </c>
      <c r="D139" s="54"/>
      <c r="E139" s="6"/>
      <c r="F139" s="19"/>
      <c r="G139" s="24" t="s">
        <v>2</v>
      </c>
      <c r="H139" s="24" t="s">
        <v>2</v>
      </c>
      <c r="I139" s="31"/>
      <c r="J139" s="31"/>
      <c r="K139" s="35"/>
    </row>
    <row r="140" spans="1:11" x14ac:dyDescent="0.35">
      <c r="C140" s="57"/>
      <c r="D140" s="54"/>
      <c r="E140" s="6"/>
      <c r="F140" s="19"/>
      <c r="G140" s="24"/>
      <c r="H140" s="24"/>
      <c r="I140" s="31"/>
      <c r="J140" s="31"/>
      <c r="K140" s="35"/>
    </row>
    <row r="141" spans="1:11" x14ac:dyDescent="0.35">
      <c r="C141" s="58" t="s">
        <v>16</v>
      </c>
      <c r="D141" s="54"/>
      <c r="E141" s="6"/>
      <c r="F141" s="19"/>
      <c r="G141" s="24" t="s">
        <v>2</v>
      </c>
      <c r="H141" s="24" t="s">
        <v>2</v>
      </c>
      <c r="I141" s="31"/>
      <c r="J141" s="31"/>
      <c r="K141" s="35"/>
    </row>
    <row r="142" spans="1:11" x14ac:dyDescent="0.35">
      <c r="C142" s="57"/>
      <c r="D142" s="54"/>
      <c r="E142" s="6"/>
      <c r="F142" s="19"/>
      <c r="G142" s="24"/>
      <c r="H142" s="24"/>
      <c r="I142" s="31"/>
      <c r="J142" s="31"/>
      <c r="K142" s="35"/>
    </row>
    <row r="143" spans="1:11" x14ac:dyDescent="0.35">
      <c r="C143" s="58" t="s">
        <v>17</v>
      </c>
      <c r="D143" s="54"/>
      <c r="E143" s="6"/>
      <c r="F143" s="19"/>
      <c r="G143" s="24" t="s">
        <v>2</v>
      </c>
      <c r="H143" s="24" t="s">
        <v>2</v>
      </c>
      <c r="I143" s="31"/>
      <c r="J143" s="31"/>
      <c r="K143" s="35"/>
    </row>
    <row r="144" spans="1:11" x14ac:dyDescent="0.35">
      <c r="C144" s="57"/>
      <c r="D144" s="54"/>
      <c r="E144" s="6"/>
      <c r="F144" s="19"/>
      <c r="G144" s="24"/>
      <c r="H144" s="24"/>
      <c r="I144" s="31"/>
      <c r="J144" s="31"/>
      <c r="K144" s="35"/>
    </row>
    <row r="145" spans="1:11" x14ac:dyDescent="0.35">
      <c r="A145" s="10"/>
      <c r="B145" s="28"/>
      <c r="C145" s="58" t="s">
        <v>18</v>
      </c>
      <c r="D145" s="54"/>
      <c r="E145" s="6"/>
      <c r="F145" s="19"/>
      <c r="G145" s="24"/>
      <c r="H145" s="24"/>
      <c r="I145" s="31"/>
      <c r="J145" s="31"/>
      <c r="K145" s="35"/>
    </row>
    <row r="146" spans="1:11" x14ac:dyDescent="0.35">
      <c r="A146" s="28"/>
      <c r="B146" s="28"/>
      <c r="C146" s="58" t="s">
        <v>19</v>
      </c>
      <c r="D146" s="54"/>
      <c r="E146" s="6"/>
      <c r="F146" s="19"/>
      <c r="G146" s="24" t="s">
        <v>2</v>
      </c>
      <c r="H146" s="24" t="s">
        <v>2</v>
      </c>
      <c r="I146" s="31"/>
      <c r="J146" s="31"/>
      <c r="K146" s="35"/>
    </row>
    <row r="147" spans="1:11" x14ac:dyDescent="0.35">
      <c r="A147" s="28"/>
      <c r="B147" s="28"/>
      <c r="C147" s="58"/>
      <c r="D147" s="54"/>
      <c r="E147" s="6"/>
      <c r="F147" s="19"/>
      <c r="G147" s="24"/>
      <c r="H147" s="24"/>
      <c r="I147" s="31"/>
      <c r="J147" s="31"/>
      <c r="K147" s="35"/>
    </row>
    <row r="148" spans="1:11" x14ac:dyDescent="0.35">
      <c r="C148" s="59" t="s">
        <v>20</v>
      </c>
      <c r="D148" s="54"/>
      <c r="E148" s="6"/>
      <c r="F148" s="19"/>
      <c r="G148" s="24"/>
      <c r="H148" s="24"/>
      <c r="I148" s="31"/>
      <c r="J148" s="31"/>
      <c r="K148" s="35"/>
    </row>
    <row r="149" spans="1:11" x14ac:dyDescent="0.35">
      <c r="B149" s="8" t="s">
        <v>812</v>
      </c>
      <c r="C149" s="57" t="s">
        <v>5137</v>
      </c>
      <c r="D149" s="54" t="s">
        <v>813</v>
      </c>
      <c r="E149" s="6" t="s">
        <v>814</v>
      </c>
      <c r="F149" s="19">
        <v>50877.107000000004</v>
      </c>
      <c r="G149" s="24">
        <v>5614.1</v>
      </c>
      <c r="H149" s="24">
        <v>0.25</v>
      </c>
      <c r="I149" s="31">
        <v>6.46</v>
      </c>
      <c r="J149" s="31"/>
      <c r="K149" s="35"/>
    </row>
    <row r="150" spans="1:11" x14ac:dyDescent="0.35">
      <c r="C150" s="58" t="s">
        <v>175</v>
      </c>
      <c r="D150" s="54"/>
      <c r="E150" s="6"/>
      <c r="F150" s="19"/>
      <c r="G150" s="25">
        <v>5614.1</v>
      </c>
      <c r="H150" s="25">
        <v>0.25</v>
      </c>
      <c r="I150" s="31"/>
      <c r="J150" s="31"/>
      <c r="K150" s="35"/>
    </row>
    <row r="151" spans="1:11" x14ac:dyDescent="0.35">
      <c r="C151" s="57"/>
      <c r="D151" s="54"/>
      <c r="E151" s="6"/>
      <c r="F151" s="19"/>
      <c r="G151" s="24"/>
      <c r="H151" s="24"/>
      <c r="I151" s="31"/>
      <c r="J151" s="31"/>
      <c r="K151" s="35"/>
    </row>
    <row r="152" spans="1:11" x14ac:dyDescent="0.35">
      <c r="C152" s="58" t="s">
        <v>21</v>
      </c>
      <c r="D152" s="54"/>
      <c r="E152" s="6"/>
      <c r="F152" s="19"/>
      <c r="G152" s="24" t="s">
        <v>2</v>
      </c>
      <c r="H152" s="24" t="s">
        <v>2</v>
      </c>
      <c r="I152" s="31"/>
      <c r="J152" s="31"/>
      <c r="K152" s="35"/>
    </row>
    <row r="153" spans="1:11" x14ac:dyDescent="0.35">
      <c r="C153" s="57"/>
      <c r="D153" s="54"/>
      <c r="E153" s="6"/>
      <c r="F153" s="19"/>
      <c r="G153" s="24"/>
      <c r="H153" s="24"/>
      <c r="I153" s="31"/>
      <c r="J153" s="31"/>
      <c r="K153" s="35"/>
    </row>
    <row r="154" spans="1:11" x14ac:dyDescent="0.35">
      <c r="C154" s="58" t="s">
        <v>22</v>
      </c>
      <c r="D154" s="54"/>
      <c r="E154" s="6"/>
      <c r="F154" s="19"/>
      <c r="G154" s="24" t="s">
        <v>2</v>
      </c>
      <c r="H154" s="24" t="s">
        <v>2</v>
      </c>
      <c r="I154" s="31"/>
      <c r="J154" s="31"/>
      <c r="K154" s="35"/>
    </row>
    <row r="155" spans="1:11" x14ac:dyDescent="0.35">
      <c r="C155" s="57"/>
      <c r="D155" s="54"/>
      <c r="E155" s="6"/>
      <c r="F155" s="19"/>
      <c r="G155" s="24"/>
      <c r="H155" s="24"/>
      <c r="I155" s="31"/>
      <c r="J155" s="31"/>
      <c r="K155" s="35"/>
    </row>
    <row r="156" spans="1:11" x14ac:dyDescent="0.35">
      <c r="C156" s="58" t="s">
        <v>23</v>
      </c>
      <c r="D156" s="54"/>
      <c r="E156" s="6"/>
      <c r="F156" s="19"/>
      <c r="G156" s="24" t="s">
        <v>2</v>
      </c>
      <c r="H156" s="24" t="s">
        <v>2</v>
      </c>
      <c r="I156" s="31"/>
      <c r="J156" s="31"/>
      <c r="K156" s="35"/>
    </row>
    <row r="157" spans="1:11" x14ac:dyDescent="0.35">
      <c r="C157" s="57"/>
      <c r="D157" s="54"/>
      <c r="E157" s="6"/>
      <c r="F157" s="19"/>
      <c r="G157" s="24"/>
      <c r="H157" s="24"/>
      <c r="I157" s="31"/>
      <c r="J157" s="31"/>
      <c r="K157" s="35"/>
    </row>
    <row r="158" spans="1:11" x14ac:dyDescent="0.35">
      <c r="C158" s="59" t="s">
        <v>24</v>
      </c>
      <c r="D158" s="54"/>
      <c r="E158" s="6"/>
      <c r="F158" s="19"/>
      <c r="G158" s="24"/>
      <c r="H158" s="24"/>
      <c r="I158" s="31"/>
      <c r="J158" s="31"/>
      <c r="K158" s="35"/>
    </row>
    <row r="159" spans="1:11" x14ac:dyDescent="0.35">
      <c r="B159" s="8" t="s">
        <v>190</v>
      </c>
      <c r="C159" s="57" t="s">
        <v>191</v>
      </c>
      <c r="D159" s="54"/>
      <c r="E159" s="6"/>
      <c r="F159" s="19"/>
      <c r="G159" s="24">
        <v>85541.68</v>
      </c>
      <c r="H159" s="24">
        <v>3.86</v>
      </c>
      <c r="I159" s="31"/>
      <c r="J159" s="31"/>
      <c r="K159" s="35"/>
    </row>
    <row r="160" spans="1:11" x14ac:dyDescent="0.35">
      <c r="C160" s="58" t="s">
        <v>175</v>
      </c>
      <c r="D160" s="54"/>
      <c r="E160" s="6"/>
      <c r="F160" s="19"/>
      <c r="G160" s="25">
        <v>85541.68</v>
      </c>
      <c r="H160" s="25">
        <v>3.86</v>
      </c>
      <c r="I160" s="31"/>
      <c r="J160" s="31"/>
      <c r="K160" s="35"/>
    </row>
    <row r="161" spans="1:54" x14ac:dyDescent="0.35">
      <c r="C161" s="57"/>
      <c r="D161" s="54"/>
      <c r="E161" s="6"/>
      <c r="F161" s="19"/>
      <c r="G161" s="24"/>
      <c r="H161" s="24"/>
      <c r="I161" s="31"/>
      <c r="J161" s="31"/>
      <c r="K161" s="35"/>
    </row>
    <row r="162" spans="1:54" x14ac:dyDescent="0.35">
      <c r="A162" s="10"/>
      <c r="B162" s="28"/>
      <c r="C162" s="58" t="s">
        <v>25</v>
      </c>
      <c r="D162" s="54"/>
      <c r="E162" s="6"/>
      <c r="F162" s="19"/>
      <c r="G162" s="24"/>
      <c r="H162" s="24"/>
      <c r="I162" s="31"/>
      <c r="J162" s="31"/>
      <c r="K162" s="35"/>
    </row>
    <row r="163" spans="1:54" s="2" customFormat="1" ht="13.5" x14ac:dyDescent="0.35">
      <c r="A163" s="28"/>
      <c r="B163" s="28"/>
      <c r="C163" s="57" t="s">
        <v>5122</v>
      </c>
      <c r="D163" s="54"/>
      <c r="E163" s="6"/>
      <c r="F163" s="19"/>
      <c r="G163" s="24" t="s">
        <v>2</v>
      </c>
      <c r="H163" s="24" t="s">
        <v>2</v>
      </c>
      <c r="I163" s="31"/>
      <c r="J163" s="31"/>
      <c r="K163" s="35"/>
      <c r="L163" s="3"/>
      <c r="AI163" s="3"/>
      <c r="AV163" s="3"/>
      <c r="AX163" s="3"/>
      <c r="BB163" s="3"/>
    </row>
    <row r="164" spans="1:54" x14ac:dyDescent="0.35">
      <c r="B164" s="8"/>
      <c r="C164" s="57" t="s">
        <v>192</v>
      </c>
      <c r="D164" s="54"/>
      <c r="E164" s="6"/>
      <c r="F164" s="19"/>
      <c r="G164" s="24">
        <v>-15983.11</v>
      </c>
      <c r="H164" s="24">
        <v>-0.72</v>
      </c>
      <c r="I164" s="31"/>
      <c r="J164" s="31"/>
      <c r="K164" s="35"/>
    </row>
    <row r="165" spans="1:54" x14ac:dyDescent="0.35">
      <c r="C165" s="58" t="s">
        <v>175</v>
      </c>
      <c r="D165" s="54"/>
      <c r="E165" s="6"/>
      <c r="F165" s="19"/>
      <c r="G165" s="25">
        <v>-15983.11</v>
      </c>
      <c r="H165" s="25">
        <v>-0.72</v>
      </c>
      <c r="I165" s="31"/>
      <c r="J165" s="31"/>
      <c r="K165" s="35"/>
    </row>
    <row r="166" spans="1:54" x14ac:dyDescent="0.35">
      <c r="C166" s="57"/>
      <c r="D166" s="54"/>
      <c r="E166" s="6"/>
      <c r="F166" s="19"/>
      <c r="G166" s="24"/>
      <c r="H166" s="24"/>
      <c r="I166" s="31"/>
      <c r="J166" s="31"/>
      <c r="K166" s="35"/>
    </row>
    <row r="167" spans="1:54" x14ac:dyDescent="0.35">
      <c r="C167" s="60" t="s">
        <v>193</v>
      </c>
      <c r="D167" s="55"/>
      <c r="E167" s="5"/>
      <c r="F167" s="20"/>
      <c r="G167" s="26">
        <v>2215403.91</v>
      </c>
      <c r="H167" s="26">
        <v>99.999999999999986</v>
      </c>
      <c r="I167" s="32"/>
      <c r="J167" s="32"/>
      <c r="K167" s="36"/>
    </row>
    <row r="170" spans="1:54" x14ac:dyDescent="0.35">
      <c r="C170" s="1" t="s">
        <v>194</v>
      </c>
    </row>
    <row r="171" spans="1:54" x14ac:dyDescent="0.35">
      <c r="C171" s="37" t="s">
        <v>195</v>
      </c>
      <c r="D171" s="37"/>
      <c r="E171" s="37"/>
      <c r="F171" s="37"/>
      <c r="G171" s="37"/>
      <c r="H171" s="37"/>
      <c r="I171" s="37"/>
      <c r="J171" s="37"/>
      <c r="K171" s="37"/>
    </row>
    <row r="172" spans="1:54" x14ac:dyDescent="0.35">
      <c r="C172" s="2" t="s">
        <v>196</v>
      </c>
    </row>
    <row r="173" spans="1:54" x14ac:dyDescent="0.35">
      <c r="C173" s="2" t="s">
        <v>197</v>
      </c>
    </row>
    <row r="174" spans="1:54" ht="30" customHeight="1" x14ac:dyDescent="0.35">
      <c r="C174" s="81" t="s">
        <v>198</v>
      </c>
      <c r="D174" s="82"/>
      <c r="E174" s="82"/>
      <c r="F174" s="82"/>
      <c r="G174" s="82"/>
      <c r="H174" s="82"/>
      <c r="I174" s="82"/>
      <c r="J174" s="82"/>
      <c r="K174" s="82"/>
    </row>
    <row r="175" spans="1:54" x14ac:dyDescent="0.35">
      <c r="C175" s="2" t="s">
        <v>199</v>
      </c>
    </row>
    <row r="177" spans="3:6" x14ac:dyDescent="0.35">
      <c r="C177" s="78" t="s">
        <v>5235</v>
      </c>
      <c r="E177" s="78" t="s">
        <v>5236</v>
      </c>
      <c r="F177" s="79"/>
    </row>
    <row r="178" spans="3:6" x14ac:dyDescent="0.35">
      <c r="E178" s="2" t="s">
        <v>5276</v>
      </c>
    </row>
  </sheetData>
  <mergeCells count="1">
    <mergeCell ref="C174:K174"/>
  </mergeCells>
  <hyperlinks>
    <hyperlink ref="J2" location="'Index'!A1" display="'Index'!A1" xr:uid="{64F122A6-AA2D-48F0-865E-AE029188B787}"/>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B3A05-4CFA-4689-AACF-EFF795272586}">
  <sheetPr codeName="Sheet152"/>
  <dimension ref="A1:IV121"/>
  <sheetViews>
    <sheetView showGridLines="0" zoomScale="90" zoomScaleNormal="90" workbookViewId="0">
      <pane ySplit="6" topLeftCell="A119"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3071</v>
      </c>
      <c r="J2" s="38" t="s">
        <v>4846</v>
      </c>
    </row>
    <row r="3" spans="1:54" ht="16" x14ac:dyDescent="0.4">
      <c r="C3" s="1" t="s">
        <v>28</v>
      </c>
      <c r="D3" s="21" t="s">
        <v>3072</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513</v>
      </c>
      <c r="C10" s="57" t="s">
        <v>514</v>
      </c>
      <c r="D10" s="54" t="s">
        <v>515</v>
      </c>
      <c r="E10" s="6" t="s">
        <v>309</v>
      </c>
      <c r="F10" s="19">
        <v>80015</v>
      </c>
      <c r="G10" s="24">
        <v>1800.94</v>
      </c>
      <c r="H10" s="24">
        <v>8.61</v>
      </c>
      <c r="I10" s="31"/>
      <c r="J10" s="31"/>
      <c r="K10" s="35"/>
    </row>
    <row r="11" spans="1:54" x14ac:dyDescent="0.35">
      <c r="B11" s="8" t="s">
        <v>94</v>
      </c>
      <c r="C11" s="57" t="s">
        <v>95</v>
      </c>
      <c r="D11" s="54" t="s">
        <v>96</v>
      </c>
      <c r="E11" s="6" t="s">
        <v>97</v>
      </c>
      <c r="F11" s="19">
        <v>74281</v>
      </c>
      <c r="G11" s="24">
        <v>1677.9</v>
      </c>
      <c r="H11" s="24">
        <v>8.02</v>
      </c>
      <c r="I11" s="31"/>
      <c r="J11" s="31"/>
      <c r="K11" s="35"/>
    </row>
    <row r="12" spans="1:54" x14ac:dyDescent="0.35">
      <c r="B12" s="8" t="s">
        <v>452</v>
      </c>
      <c r="C12" s="57" t="s">
        <v>453</v>
      </c>
      <c r="D12" s="54" t="s">
        <v>454</v>
      </c>
      <c r="E12" s="6" t="s">
        <v>93</v>
      </c>
      <c r="F12" s="19">
        <v>93741</v>
      </c>
      <c r="G12" s="24">
        <v>1626.13</v>
      </c>
      <c r="H12" s="24">
        <v>7.77</v>
      </c>
      <c r="I12" s="31"/>
      <c r="J12" s="31"/>
      <c r="K12" s="35"/>
    </row>
    <row r="13" spans="1:54" x14ac:dyDescent="0.35">
      <c r="B13" s="8" t="s">
        <v>498</v>
      </c>
      <c r="C13" s="57" t="s">
        <v>499</v>
      </c>
      <c r="D13" s="54" t="s">
        <v>500</v>
      </c>
      <c r="E13" s="6" t="s">
        <v>309</v>
      </c>
      <c r="F13" s="19">
        <v>30522</v>
      </c>
      <c r="G13" s="24">
        <v>1506.84</v>
      </c>
      <c r="H13" s="24">
        <v>7.2</v>
      </c>
      <c r="I13" s="31"/>
      <c r="J13" s="31"/>
      <c r="K13" s="35"/>
    </row>
    <row r="14" spans="1:54" x14ac:dyDescent="0.35">
      <c r="B14" s="8" t="s">
        <v>61</v>
      </c>
      <c r="C14" s="57" t="s">
        <v>62</v>
      </c>
      <c r="D14" s="54" t="s">
        <v>63</v>
      </c>
      <c r="E14" s="6" t="s">
        <v>50</v>
      </c>
      <c r="F14" s="19">
        <v>32132</v>
      </c>
      <c r="G14" s="24">
        <v>1158.73</v>
      </c>
      <c r="H14" s="24">
        <v>5.54</v>
      </c>
      <c r="I14" s="31"/>
      <c r="J14" s="31"/>
      <c r="K14" s="35"/>
    </row>
    <row r="15" spans="1:54" x14ac:dyDescent="0.35">
      <c r="B15" s="8" t="s">
        <v>1123</v>
      </c>
      <c r="C15" s="57" t="s">
        <v>1124</v>
      </c>
      <c r="D15" s="54" t="s">
        <v>1125</v>
      </c>
      <c r="E15" s="6" t="s">
        <v>152</v>
      </c>
      <c r="F15" s="19">
        <v>17367</v>
      </c>
      <c r="G15" s="24">
        <v>1149.04</v>
      </c>
      <c r="H15" s="24">
        <v>5.49</v>
      </c>
      <c r="I15" s="31"/>
      <c r="J15" s="31"/>
      <c r="K15" s="35"/>
    </row>
    <row r="16" spans="1:54" x14ac:dyDescent="0.35">
      <c r="B16" s="8" t="s">
        <v>1117</v>
      </c>
      <c r="C16" s="57" t="s">
        <v>1118</v>
      </c>
      <c r="D16" s="54" t="s">
        <v>1119</v>
      </c>
      <c r="E16" s="6" t="s">
        <v>93</v>
      </c>
      <c r="F16" s="19">
        <v>86150</v>
      </c>
      <c r="G16" s="24">
        <v>985.73</v>
      </c>
      <c r="H16" s="24">
        <v>4.71</v>
      </c>
      <c r="I16" s="31"/>
      <c r="J16" s="31"/>
      <c r="K16" s="35"/>
    </row>
    <row r="17" spans="2:11" x14ac:dyDescent="0.35">
      <c r="B17" s="8" t="s">
        <v>384</v>
      </c>
      <c r="C17" s="57" t="s">
        <v>385</v>
      </c>
      <c r="D17" s="54" t="s">
        <v>386</v>
      </c>
      <c r="E17" s="6" t="s">
        <v>97</v>
      </c>
      <c r="F17" s="19">
        <v>181840</v>
      </c>
      <c r="G17" s="24">
        <v>745.09</v>
      </c>
      <c r="H17" s="24">
        <v>3.56</v>
      </c>
      <c r="I17" s="31"/>
      <c r="J17" s="31"/>
      <c r="K17" s="35"/>
    </row>
    <row r="18" spans="2:11" x14ac:dyDescent="0.35">
      <c r="B18" s="8" t="s">
        <v>378</v>
      </c>
      <c r="C18" s="57" t="s">
        <v>379</v>
      </c>
      <c r="D18" s="54" t="s">
        <v>380</v>
      </c>
      <c r="E18" s="6" t="s">
        <v>93</v>
      </c>
      <c r="F18" s="19">
        <v>42284</v>
      </c>
      <c r="G18" s="24">
        <v>609.82000000000005</v>
      </c>
      <c r="H18" s="24">
        <v>2.91</v>
      </c>
      <c r="I18" s="31"/>
      <c r="J18" s="31"/>
      <c r="K18" s="35"/>
    </row>
    <row r="19" spans="2:11" x14ac:dyDescent="0.35">
      <c r="B19" s="8" t="s">
        <v>987</v>
      </c>
      <c r="C19" s="57" t="s">
        <v>988</v>
      </c>
      <c r="D19" s="54" t="s">
        <v>989</v>
      </c>
      <c r="E19" s="6" t="s">
        <v>50</v>
      </c>
      <c r="F19" s="19">
        <v>26210</v>
      </c>
      <c r="G19" s="24">
        <v>417.39</v>
      </c>
      <c r="H19" s="24">
        <v>1.99</v>
      </c>
      <c r="I19" s="31"/>
      <c r="J19" s="31"/>
      <c r="K19" s="35"/>
    </row>
    <row r="20" spans="2:11" x14ac:dyDescent="0.35">
      <c r="B20" s="8" t="s">
        <v>44</v>
      </c>
      <c r="C20" s="57" t="s">
        <v>45</v>
      </c>
      <c r="D20" s="54" t="s">
        <v>46</v>
      </c>
      <c r="E20" s="6" t="s">
        <v>43</v>
      </c>
      <c r="F20" s="19">
        <v>29290</v>
      </c>
      <c r="G20" s="24">
        <v>394.93</v>
      </c>
      <c r="H20" s="24">
        <v>1.89</v>
      </c>
      <c r="I20" s="31"/>
      <c r="J20" s="31"/>
      <c r="K20" s="35"/>
    </row>
    <row r="21" spans="2:11" x14ac:dyDescent="0.35">
      <c r="B21" s="8" t="s">
        <v>393</v>
      </c>
      <c r="C21" s="57" t="s">
        <v>394</v>
      </c>
      <c r="D21" s="54" t="s">
        <v>395</v>
      </c>
      <c r="E21" s="6" t="s">
        <v>50</v>
      </c>
      <c r="F21" s="19">
        <v>27348</v>
      </c>
      <c r="G21" s="24">
        <v>387.86</v>
      </c>
      <c r="H21" s="24">
        <v>1.85</v>
      </c>
      <c r="I21" s="31"/>
      <c r="J21" s="31"/>
      <c r="K21" s="35"/>
    </row>
    <row r="22" spans="2:11" x14ac:dyDescent="0.35">
      <c r="B22" s="8" t="s">
        <v>256</v>
      </c>
      <c r="C22" s="57" t="s">
        <v>257</v>
      </c>
      <c r="D22" s="54" t="s">
        <v>258</v>
      </c>
      <c r="E22" s="6" t="s">
        <v>252</v>
      </c>
      <c r="F22" s="19">
        <v>20554</v>
      </c>
      <c r="G22" s="24">
        <v>356.28</v>
      </c>
      <c r="H22" s="24">
        <v>1.7</v>
      </c>
      <c r="I22" s="31"/>
      <c r="J22" s="31"/>
      <c r="K22" s="35"/>
    </row>
    <row r="23" spans="2:11" x14ac:dyDescent="0.35">
      <c r="B23" s="8" t="s">
        <v>58</v>
      </c>
      <c r="C23" s="57" t="s">
        <v>59</v>
      </c>
      <c r="D23" s="54" t="s">
        <v>60</v>
      </c>
      <c r="E23" s="6" t="s">
        <v>43</v>
      </c>
      <c r="F23" s="19">
        <v>15682</v>
      </c>
      <c r="G23" s="24">
        <v>340.49</v>
      </c>
      <c r="H23" s="24">
        <v>1.63</v>
      </c>
      <c r="I23" s="31"/>
      <c r="J23" s="31"/>
      <c r="K23" s="35"/>
    </row>
    <row r="24" spans="2:11" x14ac:dyDescent="0.35">
      <c r="B24" s="8" t="s">
        <v>527</v>
      </c>
      <c r="C24" s="57" t="s">
        <v>528</v>
      </c>
      <c r="D24" s="54" t="s">
        <v>529</v>
      </c>
      <c r="E24" s="6" t="s">
        <v>82</v>
      </c>
      <c r="F24" s="19">
        <v>2978</v>
      </c>
      <c r="G24" s="24">
        <v>266.39999999999998</v>
      </c>
      <c r="H24" s="24">
        <v>1.27</v>
      </c>
      <c r="I24" s="31"/>
      <c r="J24" s="31"/>
      <c r="K24" s="35"/>
    </row>
    <row r="25" spans="2:11" x14ac:dyDescent="0.35">
      <c r="B25" s="8" t="s">
        <v>1094</v>
      </c>
      <c r="C25" s="57" t="s">
        <v>1095</v>
      </c>
      <c r="D25" s="54" t="s">
        <v>1096</v>
      </c>
      <c r="E25" s="6" t="s">
        <v>82</v>
      </c>
      <c r="F25" s="19">
        <v>12940</v>
      </c>
      <c r="G25" s="24">
        <v>259.75</v>
      </c>
      <c r="H25" s="24">
        <v>1.24</v>
      </c>
      <c r="I25" s="31"/>
      <c r="J25" s="31"/>
      <c r="K25" s="35"/>
    </row>
    <row r="26" spans="2:11" x14ac:dyDescent="0.35">
      <c r="B26" s="8" t="s">
        <v>1104</v>
      </c>
      <c r="C26" s="57" t="s">
        <v>1105</v>
      </c>
      <c r="D26" s="54" t="s">
        <v>1106</v>
      </c>
      <c r="E26" s="6" t="s">
        <v>200</v>
      </c>
      <c r="F26" s="19">
        <v>24116</v>
      </c>
      <c r="G26" s="24">
        <v>256.39999999999998</v>
      </c>
      <c r="H26" s="24">
        <v>1.23</v>
      </c>
      <c r="I26" s="31"/>
      <c r="J26" s="31"/>
      <c r="K26" s="35"/>
    </row>
    <row r="27" spans="2:11" x14ac:dyDescent="0.35">
      <c r="B27" s="8" t="s">
        <v>101</v>
      </c>
      <c r="C27" s="57" t="s">
        <v>102</v>
      </c>
      <c r="D27" s="54" t="s">
        <v>103</v>
      </c>
      <c r="E27" s="6" t="s">
        <v>104</v>
      </c>
      <c r="F27" s="19">
        <v>36738</v>
      </c>
      <c r="G27" s="24">
        <v>250.72</v>
      </c>
      <c r="H27" s="24">
        <v>1.2</v>
      </c>
      <c r="I27" s="31"/>
      <c r="J27" s="31"/>
      <c r="K27" s="35"/>
    </row>
    <row r="28" spans="2:11" x14ac:dyDescent="0.35">
      <c r="B28" s="8" t="s">
        <v>300</v>
      </c>
      <c r="C28" s="57" t="s">
        <v>301</v>
      </c>
      <c r="D28" s="54" t="s">
        <v>302</v>
      </c>
      <c r="E28" s="6" t="s">
        <v>200</v>
      </c>
      <c r="F28" s="19">
        <v>159256</v>
      </c>
      <c r="G28" s="24">
        <v>245.64</v>
      </c>
      <c r="H28" s="24">
        <v>1.17</v>
      </c>
      <c r="I28" s="31"/>
      <c r="J28" s="31"/>
      <c r="K28" s="35"/>
    </row>
    <row r="29" spans="2:11" x14ac:dyDescent="0.35">
      <c r="B29" s="8" t="s">
        <v>83</v>
      </c>
      <c r="C29" s="57" t="s">
        <v>84</v>
      </c>
      <c r="D29" s="54" t="s">
        <v>85</v>
      </c>
      <c r="E29" s="6" t="s">
        <v>86</v>
      </c>
      <c r="F29" s="19">
        <v>35485</v>
      </c>
      <c r="G29" s="24">
        <v>243.32</v>
      </c>
      <c r="H29" s="24">
        <v>1.1599999999999999</v>
      </c>
      <c r="I29" s="31"/>
      <c r="J29" s="31"/>
      <c r="K29" s="35"/>
    </row>
    <row r="30" spans="2:11" x14ac:dyDescent="0.35">
      <c r="B30" s="8" t="s">
        <v>1120</v>
      </c>
      <c r="C30" s="57" t="s">
        <v>1121</v>
      </c>
      <c r="D30" s="54" t="s">
        <v>1122</v>
      </c>
      <c r="E30" s="6" t="s">
        <v>86</v>
      </c>
      <c r="F30" s="19">
        <v>15472</v>
      </c>
      <c r="G30" s="24">
        <v>239.48</v>
      </c>
      <c r="H30" s="24">
        <v>1.1399999999999999</v>
      </c>
      <c r="I30" s="31"/>
      <c r="J30" s="31"/>
      <c r="K30" s="35"/>
    </row>
    <row r="31" spans="2:11" x14ac:dyDescent="0.35">
      <c r="B31" s="8" t="s">
        <v>1126</v>
      </c>
      <c r="C31" s="57" t="s">
        <v>1127</v>
      </c>
      <c r="D31" s="54" t="s">
        <v>1128</v>
      </c>
      <c r="E31" s="6" t="s">
        <v>490</v>
      </c>
      <c r="F31" s="19">
        <v>23670</v>
      </c>
      <c r="G31" s="24">
        <v>237.15</v>
      </c>
      <c r="H31" s="24">
        <v>1.1299999999999999</v>
      </c>
      <c r="I31" s="31"/>
      <c r="J31" s="31"/>
      <c r="K31" s="35"/>
    </row>
    <row r="32" spans="2:11" x14ac:dyDescent="0.35">
      <c r="B32" s="8" t="s">
        <v>1107</v>
      </c>
      <c r="C32" s="57" t="s">
        <v>1108</v>
      </c>
      <c r="D32" s="54" t="s">
        <v>1109</v>
      </c>
      <c r="E32" s="6" t="s">
        <v>82</v>
      </c>
      <c r="F32" s="19">
        <v>35993</v>
      </c>
      <c r="G32" s="24">
        <v>236.11</v>
      </c>
      <c r="H32" s="24">
        <v>1.1299999999999999</v>
      </c>
      <c r="I32" s="31"/>
      <c r="J32" s="31"/>
      <c r="K32" s="35"/>
    </row>
    <row r="33" spans="2:11" x14ac:dyDescent="0.35">
      <c r="B33" s="8" t="s">
        <v>546</v>
      </c>
      <c r="C33" s="57" t="s">
        <v>547</v>
      </c>
      <c r="D33" s="54" t="s">
        <v>548</v>
      </c>
      <c r="E33" s="6" t="s">
        <v>123</v>
      </c>
      <c r="F33" s="19">
        <v>65108</v>
      </c>
      <c r="G33" s="24">
        <v>232.83</v>
      </c>
      <c r="H33" s="24">
        <v>1.1100000000000001</v>
      </c>
      <c r="I33" s="31"/>
      <c r="J33" s="31"/>
      <c r="K33" s="35"/>
    </row>
    <row r="34" spans="2:11" x14ac:dyDescent="0.35">
      <c r="B34" s="8" t="s">
        <v>75</v>
      </c>
      <c r="C34" s="57" t="s">
        <v>76</v>
      </c>
      <c r="D34" s="54" t="s">
        <v>77</v>
      </c>
      <c r="E34" s="6" t="s">
        <v>78</v>
      </c>
      <c r="F34" s="19">
        <v>17721</v>
      </c>
      <c r="G34" s="24">
        <v>225.96</v>
      </c>
      <c r="H34" s="24">
        <v>1.08</v>
      </c>
      <c r="I34" s="31"/>
      <c r="J34" s="31"/>
      <c r="K34" s="35"/>
    </row>
    <row r="35" spans="2:11" x14ac:dyDescent="0.35">
      <c r="B35" s="8" t="s">
        <v>996</v>
      </c>
      <c r="C35" s="57" t="s">
        <v>997</v>
      </c>
      <c r="D35" s="54" t="s">
        <v>998</v>
      </c>
      <c r="E35" s="6" t="s">
        <v>67</v>
      </c>
      <c r="F35" s="19">
        <v>8652</v>
      </c>
      <c r="G35" s="24">
        <v>225.92</v>
      </c>
      <c r="H35" s="24">
        <v>1.08</v>
      </c>
      <c r="I35" s="31"/>
      <c r="J35" s="31"/>
      <c r="K35" s="35"/>
    </row>
    <row r="36" spans="2:11" x14ac:dyDescent="0.35">
      <c r="B36" s="8" t="s">
        <v>40</v>
      </c>
      <c r="C36" s="57" t="s">
        <v>41</v>
      </c>
      <c r="D36" s="54" t="s">
        <v>42</v>
      </c>
      <c r="E36" s="6" t="s">
        <v>43</v>
      </c>
      <c r="F36" s="19">
        <v>12267</v>
      </c>
      <c r="G36" s="24">
        <v>224.27</v>
      </c>
      <c r="H36" s="24">
        <v>1.07</v>
      </c>
      <c r="I36" s="31"/>
      <c r="J36" s="31"/>
      <c r="K36" s="35"/>
    </row>
    <row r="37" spans="2:11" x14ac:dyDescent="0.35">
      <c r="B37" s="8" t="s">
        <v>1097</v>
      </c>
      <c r="C37" s="57" t="s">
        <v>1098</v>
      </c>
      <c r="D37" s="54" t="s">
        <v>1099</v>
      </c>
      <c r="E37" s="6" t="s">
        <v>1100</v>
      </c>
      <c r="F37" s="19">
        <v>74145</v>
      </c>
      <c r="G37" s="24">
        <v>223.41</v>
      </c>
      <c r="H37" s="24">
        <v>1.07</v>
      </c>
      <c r="I37" s="31"/>
      <c r="J37" s="31"/>
      <c r="K37" s="35"/>
    </row>
    <row r="38" spans="2:11" x14ac:dyDescent="0.35">
      <c r="B38" s="8" t="s">
        <v>55</v>
      </c>
      <c r="C38" s="57" t="s">
        <v>56</v>
      </c>
      <c r="D38" s="54" t="s">
        <v>57</v>
      </c>
      <c r="E38" s="6" t="s">
        <v>43</v>
      </c>
      <c r="F38" s="19">
        <v>20253</v>
      </c>
      <c r="G38" s="24">
        <v>223.19</v>
      </c>
      <c r="H38" s="24">
        <v>1.07</v>
      </c>
      <c r="I38" s="31"/>
      <c r="J38" s="31"/>
      <c r="K38" s="35"/>
    </row>
    <row r="39" spans="2:11" x14ac:dyDescent="0.35">
      <c r="B39" s="8" t="s">
        <v>1110</v>
      </c>
      <c r="C39" s="57" t="s">
        <v>1111</v>
      </c>
      <c r="D39" s="54" t="s">
        <v>1112</v>
      </c>
      <c r="E39" s="6" t="s">
        <v>1113</v>
      </c>
      <c r="F39" s="19">
        <v>56003</v>
      </c>
      <c r="G39" s="24">
        <v>223</v>
      </c>
      <c r="H39" s="24">
        <v>1.07</v>
      </c>
      <c r="I39" s="31"/>
      <c r="J39" s="31"/>
      <c r="K39" s="35"/>
    </row>
    <row r="40" spans="2:11" x14ac:dyDescent="0.35">
      <c r="B40" s="8" t="s">
        <v>87</v>
      </c>
      <c r="C40" s="57" t="s">
        <v>88</v>
      </c>
      <c r="D40" s="54" t="s">
        <v>89</v>
      </c>
      <c r="E40" s="6" t="s">
        <v>71</v>
      </c>
      <c r="F40" s="19">
        <v>4145</v>
      </c>
      <c r="G40" s="24">
        <v>221.66</v>
      </c>
      <c r="H40" s="24">
        <v>1.06</v>
      </c>
      <c r="I40" s="31"/>
      <c r="J40" s="31"/>
      <c r="K40" s="35"/>
    </row>
    <row r="41" spans="2:11" x14ac:dyDescent="0.35">
      <c r="B41" s="8" t="s">
        <v>408</v>
      </c>
      <c r="C41" s="57" t="s">
        <v>409</v>
      </c>
      <c r="D41" s="54" t="s">
        <v>410</v>
      </c>
      <c r="E41" s="6" t="s">
        <v>411</v>
      </c>
      <c r="F41" s="19">
        <v>89431</v>
      </c>
      <c r="G41" s="24">
        <v>220.34</v>
      </c>
      <c r="H41" s="24">
        <v>1.05</v>
      </c>
      <c r="I41" s="31"/>
      <c r="J41" s="31"/>
      <c r="K41" s="35"/>
    </row>
    <row r="42" spans="2:11" x14ac:dyDescent="0.35">
      <c r="B42" s="8" t="s">
        <v>1101</v>
      </c>
      <c r="C42" s="57" t="s">
        <v>1102</v>
      </c>
      <c r="D42" s="54" t="s">
        <v>1103</v>
      </c>
      <c r="E42" s="6" t="s">
        <v>160</v>
      </c>
      <c r="F42" s="19">
        <v>9391</v>
      </c>
      <c r="G42" s="24">
        <v>219.81</v>
      </c>
      <c r="H42" s="24">
        <v>1.05</v>
      </c>
      <c r="I42" s="31"/>
      <c r="J42" s="31"/>
      <c r="K42" s="35"/>
    </row>
    <row r="43" spans="2:11" x14ac:dyDescent="0.35">
      <c r="B43" s="8" t="s">
        <v>64</v>
      </c>
      <c r="C43" s="57" t="s">
        <v>65</v>
      </c>
      <c r="D43" s="54" t="s">
        <v>66</v>
      </c>
      <c r="E43" s="6" t="s">
        <v>67</v>
      </c>
      <c r="F43" s="19">
        <v>1865</v>
      </c>
      <c r="G43" s="24">
        <v>214.65</v>
      </c>
      <c r="H43" s="24">
        <v>1.03</v>
      </c>
      <c r="I43" s="31"/>
      <c r="J43" s="31"/>
      <c r="K43" s="35"/>
    </row>
    <row r="44" spans="2:11" x14ac:dyDescent="0.35">
      <c r="B44" s="8" t="s">
        <v>68</v>
      </c>
      <c r="C44" s="57" t="s">
        <v>69</v>
      </c>
      <c r="D44" s="54" t="s">
        <v>70</v>
      </c>
      <c r="E44" s="6" t="s">
        <v>71</v>
      </c>
      <c r="F44" s="19">
        <v>1858</v>
      </c>
      <c r="G44" s="24">
        <v>214.08</v>
      </c>
      <c r="H44" s="24">
        <v>1.02</v>
      </c>
      <c r="I44" s="31"/>
      <c r="J44" s="31"/>
      <c r="K44" s="35"/>
    </row>
    <row r="45" spans="2:11" x14ac:dyDescent="0.35">
      <c r="B45" s="8" t="s">
        <v>539</v>
      </c>
      <c r="C45" s="57" t="s">
        <v>540</v>
      </c>
      <c r="D45" s="54" t="s">
        <v>541</v>
      </c>
      <c r="E45" s="6" t="s">
        <v>542</v>
      </c>
      <c r="F45" s="19">
        <v>17950</v>
      </c>
      <c r="G45" s="24">
        <v>212.34</v>
      </c>
      <c r="H45" s="24">
        <v>1.01</v>
      </c>
      <c r="I45" s="31"/>
      <c r="J45" s="31"/>
      <c r="K45" s="35"/>
    </row>
    <row r="46" spans="2:11" x14ac:dyDescent="0.35">
      <c r="B46" s="8" t="s">
        <v>72</v>
      </c>
      <c r="C46" s="57" t="s">
        <v>73</v>
      </c>
      <c r="D46" s="54" t="s">
        <v>74</v>
      </c>
      <c r="E46" s="6" t="s">
        <v>43</v>
      </c>
      <c r="F46" s="19">
        <v>27467</v>
      </c>
      <c r="G46" s="24">
        <v>211.91</v>
      </c>
      <c r="H46" s="24">
        <v>1.01</v>
      </c>
      <c r="I46" s="31"/>
      <c r="J46" s="31"/>
      <c r="K46" s="35"/>
    </row>
    <row r="47" spans="2:11" x14ac:dyDescent="0.35">
      <c r="B47" s="8" t="s">
        <v>51</v>
      </c>
      <c r="C47" s="57" t="s">
        <v>52</v>
      </c>
      <c r="D47" s="54" t="s">
        <v>53</v>
      </c>
      <c r="E47" s="6" t="s">
        <v>54</v>
      </c>
      <c r="F47" s="19">
        <v>5926</v>
      </c>
      <c r="G47" s="24">
        <v>206.95</v>
      </c>
      <c r="H47" s="24">
        <v>0.99</v>
      </c>
      <c r="I47" s="31"/>
      <c r="J47" s="31"/>
      <c r="K47" s="35"/>
    </row>
    <row r="48" spans="2:11" x14ac:dyDescent="0.35">
      <c r="B48" s="8" t="s">
        <v>415</v>
      </c>
      <c r="C48" s="57" t="s">
        <v>416</v>
      </c>
      <c r="D48" s="54" t="s">
        <v>417</v>
      </c>
      <c r="E48" s="6" t="s">
        <v>78</v>
      </c>
      <c r="F48" s="19">
        <v>74120</v>
      </c>
      <c r="G48" s="24">
        <v>206.4</v>
      </c>
      <c r="H48" s="24">
        <v>0.99</v>
      </c>
      <c r="I48" s="31"/>
      <c r="J48" s="31"/>
      <c r="K48" s="35"/>
    </row>
    <row r="49" spans="2:11" x14ac:dyDescent="0.35">
      <c r="B49" s="8" t="s">
        <v>120</v>
      </c>
      <c r="C49" s="57" t="s">
        <v>121</v>
      </c>
      <c r="D49" s="54" t="s">
        <v>122</v>
      </c>
      <c r="E49" s="6" t="s">
        <v>123</v>
      </c>
      <c r="F49" s="19">
        <v>69827</v>
      </c>
      <c r="G49" s="24">
        <v>202.74</v>
      </c>
      <c r="H49" s="24">
        <v>0.97</v>
      </c>
      <c r="I49" s="31"/>
      <c r="J49" s="31"/>
      <c r="K49" s="35"/>
    </row>
    <row r="50" spans="2:11" x14ac:dyDescent="0.35">
      <c r="B50" s="8" t="s">
        <v>851</v>
      </c>
      <c r="C50" s="57" t="s">
        <v>852</v>
      </c>
      <c r="D50" s="54" t="s">
        <v>853</v>
      </c>
      <c r="E50" s="6" t="s">
        <v>160</v>
      </c>
      <c r="F50" s="19">
        <v>6494</v>
      </c>
      <c r="G50" s="24">
        <v>198.93</v>
      </c>
      <c r="H50" s="24">
        <v>0.95</v>
      </c>
      <c r="I50" s="31"/>
      <c r="J50" s="31"/>
      <c r="K50" s="35"/>
    </row>
    <row r="51" spans="2:11" x14ac:dyDescent="0.35">
      <c r="B51" s="8" t="s">
        <v>1129</v>
      </c>
      <c r="C51" s="57" t="s">
        <v>1130</v>
      </c>
      <c r="D51" s="54" t="s">
        <v>1131</v>
      </c>
      <c r="E51" s="6" t="s">
        <v>1132</v>
      </c>
      <c r="F51" s="19">
        <v>8471</v>
      </c>
      <c r="G51" s="24">
        <v>196.17</v>
      </c>
      <c r="H51" s="24">
        <v>0.94</v>
      </c>
      <c r="I51" s="31"/>
      <c r="J51" s="31"/>
      <c r="K51" s="35"/>
    </row>
    <row r="52" spans="2:11" x14ac:dyDescent="0.35">
      <c r="B52" s="8" t="s">
        <v>390</v>
      </c>
      <c r="C52" s="57" t="s">
        <v>391</v>
      </c>
      <c r="D52" s="54" t="s">
        <v>392</v>
      </c>
      <c r="E52" s="6" t="s">
        <v>71</v>
      </c>
      <c r="F52" s="19">
        <v>28765</v>
      </c>
      <c r="G52" s="24">
        <v>194.01</v>
      </c>
      <c r="H52" s="24">
        <v>0.93</v>
      </c>
      <c r="I52" s="31"/>
      <c r="J52" s="31"/>
      <c r="K52" s="35"/>
    </row>
    <row r="53" spans="2:11" x14ac:dyDescent="0.35">
      <c r="B53" s="8" t="s">
        <v>990</v>
      </c>
      <c r="C53" s="57" t="s">
        <v>991</v>
      </c>
      <c r="D53" s="54" t="s">
        <v>992</v>
      </c>
      <c r="E53" s="6" t="s">
        <v>71</v>
      </c>
      <c r="F53" s="19">
        <v>2424</v>
      </c>
      <c r="G53" s="24">
        <v>190.98</v>
      </c>
      <c r="H53" s="24">
        <v>0.91</v>
      </c>
      <c r="I53" s="31"/>
      <c r="J53" s="31"/>
      <c r="K53" s="35"/>
    </row>
    <row r="54" spans="2:11" x14ac:dyDescent="0.35">
      <c r="B54" s="8" t="s">
        <v>1021</v>
      </c>
      <c r="C54" s="57" t="s">
        <v>1022</v>
      </c>
      <c r="D54" s="54" t="s">
        <v>1023</v>
      </c>
      <c r="E54" s="6" t="s">
        <v>71</v>
      </c>
      <c r="F54" s="19">
        <v>5105</v>
      </c>
      <c r="G54" s="24">
        <v>190.06</v>
      </c>
      <c r="H54" s="24">
        <v>0.91</v>
      </c>
      <c r="I54" s="31"/>
      <c r="J54" s="31"/>
      <c r="K54" s="35"/>
    </row>
    <row r="55" spans="2:11" x14ac:dyDescent="0.35">
      <c r="B55" s="8" t="s">
        <v>329</v>
      </c>
      <c r="C55" s="57" t="s">
        <v>330</v>
      </c>
      <c r="D55" s="54" t="s">
        <v>331</v>
      </c>
      <c r="E55" s="6" t="s">
        <v>50</v>
      </c>
      <c r="F55" s="19">
        <v>72435</v>
      </c>
      <c r="G55" s="24">
        <v>189.96</v>
      </c>
      <c r="H55" s="24">
        <v>0.91</v>
      </c>
      <c r="I55" s="31"/>
      <c r="J55" s="31"/>
      <c r="K55" s="35"/>
    </row>
    <row r="56" spans="2:11" x14ac:dyDescent="0.35">
      <c r="B56" s="8" t="s">
        <v>375</v>
      </c>
      <c r="C56" s="57" t="s">
        <v>376</v>
      </c>
      <c r="D56" s="54" t="s">
        <v>377</v>
      </c>
      <c r="E56" s="6" t="s">
        <v>71</v>
      </c>
      <c r="F56" s="19">
        <v>6853</v>
      </c>
      <c r="G56" s="24">
        <v>182.69</v>
      </c>
      <c r="H56" s="24">
        <v>0.87</v>
      </c>
      <c r="I56" s="31"/>
      <c r="J56" s="31"/>
      <c r="K56" s="35"/>
    </row>
    <row r="57" spans="2:11" x14ac:dyDescent="0.35">
      <c r="B57" s="8" t="s">
        <v>47</v>
      </c>
      <c r="C57" s="57" t="s">
        <v>48</v>
      </c>
      <c r="D57" s="54" t="s">
        <v>49</v>
      </c>
      <c r="E57" s="6" t="s">
        <v>50</v>
      </c>
      <c r="F57" s="19">
        <v>11240</v>
      </c>
      <c r="G57" s="24">
        <v>176.54</v>
      </c>
      <c r="H57" s="24">
        <v>0.84</v>
      </c>
      <c r="I57" s="31"/>
      <c r="J57" s="31"/>
      <c r="K57" s="35"/>
    </row>
    <row r="58" spans="2:11" x14ac:dyDescent="0.35">
      <c r="B58" s="8" t="s">
        <v>845</v>
      </c>
      <c r="C58" s="57" t="s">
        <v>846</v>
      </c>
      <c r="D58" s="54" t="s">
        <v>847</v>
      </c>
      <c r="E58" s="6" t="s">
        <v>127</v>
      </c>
      <c r="F58" s="19">
        <v>3006</v>
      </c>
      <c r="G58" s="24">
        <v>160.07</v>
      </c>
      <c r="H58" s="24">
        <v>0.77</v>
      </c>
      <c r="I58" s="31"/>
      <c r="J58" s="31"/>
      <c r="K58" s="35"/>
    </row>
    <row r="59" spans="2:11" x14ac:dyDescent="0.35">
      <c r="B59" s="8" t="s">
        <v>999</v>
      </c>
      <c r="C59" s="57" t="s">
        <v>1000</v>
      </c>
      <c r="D59" s="54" t="s">
        <v>1001</v>
      </c>
      <c r="E59" s="6" t="s">
        <v>43</v>
      </c>
      <c r="F59" s="19">
        <v>22198</v>
      </c>
      <c r="G59" s="24">
        <v>144.25</v>
      </c>
      <c r="H59" s="24">
        <v>0.69</v>
      </c>
      <c r="I59" s="31"/>
      <c r="J59" s="31"/>
      <c r="K59" s="35"/>
    </row>
    <row r="60" spans="2:11" x14ac:dyDescent="0.35">
      <c r="C60" s="58" t="s">
        <v>175</v>
      </c>
      <c r="D60" s="54"/>
      <c r="E60" s="6"/>
      <c r="F60" s="19"/>
      <c r="G60" s="25">
        <v>20925.259999999998</v>
      </c>
      <c r="H60" s="25">
        <v>99.99</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190</v>
      </c>
      <c r="C102" s="57" t="s">
        <v>191</v>
      </c>
      <c r="D102" s="54"/>
      <c r="E102" s="6"/>
      <c r="F102" s="19"/>
      <c r="G102" s="24">
        <v>39.61</v>
      </c>
      <c r="H102" s="24">
        <v>0.19</v>
      </c>
      <c r="I102" s="31"/>
      <c r="J102" s="31"/>
      <c r="K102" s="35"/>
    </row>
    <row r="103" spans="1:54" x14ac:dyDescent="0.35">
      <c r="C103" s="58" t="s">
        <v>175</v>
      </c>
      <c r="D103" s="54"/>
      <c r="E103" s="6"/>
      <c r="F103" s="19"/>
      <c r="G103" s="25">
        <v>39.61</v>
      </c>
      <c r="H103" s="25">
        <v>0.19</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5122</v>
      </c>
      <c r="D106" s="54"/>
      <c r="E106" s="6"/>
      <c r="F106" s="19"/>
      <c r="G106" s="24" t="s">
        <v>2</v>
      </c>
      <c r="H106" s="24" t="s">
        <v>2</v>
      </c>
      <c r="I106" s="31"/>
      <c r="J106" s="31"/>
      <c r="K106" s="35"/>
      <c r="L106" s="3"/>
      <c r="AI106" s="3"/>
      <c r="AV106" s="3"/>
      <c r="AX106" s="3"/>
      <c r="BB106" s="3"/>
    </row>
    <row r="107" spans="1:54" x14ac:dyDescent="0.35">
      <c r="B107" s="8"/>
      <c r="C107" s="57" t="s">
        <v>192</v>
      </c>
      <c r="D107" s="54"/>
      <c r="E107" s="6"/>
      <c r="F107" s="19"/>
      <c r="G107" s="24">
        <v>-42.67</v>
      </c>
      <c r="H107" s="24">
        <v>-0.18000000000000002</v>
      </c>
      <c r="I107" s="31"/>
      <c r="J107" s="31"/>
      <c r="K107" s="35"/>
    </row>
    <row r="108" spans="1:54" x14ac:dyDescent="0.35">
      <c r="C108" s="58" t="s">
        <v>175</v>
      </c>
      <c r="D108" s="54"/>
      <c r="E108" s="6"/>
      <c r="F108" s="19"/>
      <c r="G108" s="25">
        <v>-42.67</v>
      </c>
      <c r="H108" s="25">
        <v>-0.18000000000000002</v>
      </c>
      <c r="I108" s="31"/>
      <c r="J108" s="31"/>
      <c r="K108" s="35"/>
    </row>
    <row r="109" spans="1:54" x14ac:dyDescent="0.35">
      <c r="C109" s="57"/>
      <c r="D109" s="54"/>
      <c r="E109" s="6"/>
      <c r="F109" s="19"/>
      <c r="G109" s="24"/>
      <c r="H109" s="24"/>
      <c r="I109" s="31"/>
      <c r="J109" s="31"/>
      <c r="K109" s="35"/>
    </row>
    <row r="110" spans="1:54" x14ac:dyDescent="0.35">
      <c r="C110" s="60" t="s">
        <v>193</v>
      </c>
      <c r="D110" s="55"/>
      <c r="E110" s="5"/>
      <c r="F110" s="20"/>
      <c r="G110" s="26">
        <v>20922.2</v>
      </c>
      <c r="H110" s="26">
        <v>99.999999999999986</v>
      </c>
      <c r="I110" s="32"/>
      <c r="J110" s="32"/>
      <c r="K110" s="36"/>
    </row>
    <row r="113" spans="3:11" x14ac:dyDescent="0.35">
      <c r="C113" s="1" t="s">
        <v>194</v>
      </c>
    </row>
    <row r="114" spans="3:11" x14ac:dyDescent="0.35">
      <c r="C114" s="37" t="s">
        <v>195</v>
      </c>
      <c r="D114" s="37"/>
      <c r="E114" s="37"/>
      <c r="F114" s="37"/>
      <c r="G114" s="37"/>
      <c r="H114" s="37"/>
      <c r="I114" s="37"/>
      <c r="J114" s="37"/>
      <c r="K114" s="37"/>
    </row>
    <row r="115" spans="3:11" x14ac:dyDescent="0.35">
      <c r="C115" s="2" t="s">
        <v>196</v>
      </c>
    </row>
    <row r="116" spans="3:11" x14ac:dyDescent="0.35">
      <c r="C116" s="2" t="s">
        <v>197</v>
      </c>
    </row>
    <row r="117" spans="3:11" ht="30" customHeight="1" x14ac:dyDescent="0.35">
      <c r="C117" s="81" t="s">
        <v>198</v>
      </c>
      <c r="D117" s="82"/>
      <c r="E117" s="82"/>
      <c r="F117" s="82"/>
      <c r="G117" s="82"/>
      <c r="H117" s="82"/>
      <c r="I117" s="82"/>
      <c r="J117" s="82"/>
      <c r="K117" s="82"/>
    </row>
    <row r="118" spans="3:11" x14ac:dyDescent="0.35">
      <c r="C118" s="2" t="s">
        <v>199</v>
      </c>
    </row>
    <row r="120" spans="3:11" x14ac:dyDescent="0.35">
      <c r="C120" s="78" t="s">
        <v>5235</v>
      </c>
      <c r="E120" s="78" t="s">
        <v>5236</v>
      </c>
      <c r="F120" s="79"/>
    </row>
    <row r="121" spans="3:11" x14ac:dyDescent="0.35">
      <c r="E121" s="2" t="s">
        <v>5246</v>
      </c>
    </row>
  </sheetData>
  <mergeCells count="1">
    <mergeCell ref="C117:K117"/>
  </mergeCells>
  <hyperlinks>
    <hyperlink ref="J2" location="'Index'!A1" display="'Index'!A1" xr:uid="{AAC31A80-E6E6-48CA-9685-8862147AD00F}"/>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83391-A2F5-4679-9C3D-7193CE24F64A}">
  <sheetPr codeName="Sheet153"/>
  <dimension ref="A1:IV84"/>
  <sheetViews>
    <sheetView showGridLines="0" zoomScale="90" zoomScaleNormal="90" workbookViewId="0">
      <pane ySplit="6" topLeftCell="A82"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3073</v>
      </c>
      <c r="J2" s="38" t="s">
        <v>4846</v>
      </c>
    </row>
    <row r="3" spans="1:54" ht="16" x14ac:dyDescent="0.4">
      <c r="C3" s="1" t="s">
        <v>28</v>
      </c>
      <c r="D3" s="21" t="s">
        <v>3074</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3075</v>
      </c>
      <c r="C26" s="57" t="s">
        <v>3076</v>
      </c>
      <c r="D26" s="54" t="s">
        <v>3077</v>
      </c>
      <c r="E26" s="6" t="s">
        <v>189</v>
      </c>
      <c r="F26" s="19">
        <v>500000</v>
      </c>
      <c r="G26" s="24">
        <v>525.41</v>
      </c>
      <c r="H26" s="24">
        <v>10.99</v>
      </c>
      <c r="I26" s="31">
        <v>7.0154196000000004</v>
      </c>
      <c r="J26" s="31"/>
      <c r="K26" s="35"/>
    </row>
    <row r="27" spans="1:11" x14ac:dyDescent="0.35">
      <c r="B27" s="8" t="s">
        <v>3078</v>
      </c>
      <c r="C27" s="57" t="s">
        <v>3079</v>
      </c>
      <c r="D27" s="54" t="s">
        <v>3080</v>
      </c>
      <c r="E27" s="6" t="s">
        <v>189</v>
      </c>
      <c r="F27" s="19">
        <v>500000</v>
      </c>
      <c r="G27" s="24">
        <v>525.4</v>
      </c>
      <c r="H27" s="24">
        <v>10.99</v>
      </c>
      <c r="I27" s="31">
        <v>7.0158798000000004</v>
      </c>
      <c r="J27" s="31"/>
      <c r="K27" s="35"/>
    </row>
    <row r="28" spans="1:11" x14ac:dyDescent="0.35">
      <c r="B28" s="8" t="s">
        <v>3081</v>
      </c>
      <c r="C28" s="57" t="s">
        <v>3082</v>
      </c>
      <c r="D28" s="54" t="s">
        <v>3083</v>
      </c>
      <c r="E28" s="6" t="s">
        <v>189</v>
      </c>
      <c r="F28" s="19">
        <v>500000</v>
      </c>
      <c r="G28" s="24">
        <v>525.04</v>
      </c>
      <c r="H28" s="24">
        <v>10.98</v>
      </c>
      <c r="I28" s="31">
        <v>6.9903301999999998</v>
      </c>
      <c r="J28" s="31"/>
      <c r="K28" s="35"/>
    </row>
    <row r="29" spans="1:11" x14ac:dyDescent="0.35">
      <c r="B29" s="8" t="s">
        <v>3084</v>
      </c>
      <c r="C29" s="57" t="s">
        <v>3085</v>
      </c>
      <c r="D29" s="54" t="s">
        <v>3086</v>
      </c>
      <c r="E29" s="6" t="s">
        <v>189</v>
      </c>
      <c r="F29" s="19">
        <v>500000</v>
      </c>
      <c r="G29" s="24">
        <v>524.29999999999995</v>
      </c>
      <c r="H29" s="24">
        <v>10.97</v>
      </c>
      <c r="I29" s="31">
        <v>6.9903301999999998</v>
      </c>
      <c r="J29" s="31"/>
      <c r="K29" s="35"/>
    </row>
    <row r="30" spans="1:11" x14ac:dyDescent="0.35">
      <c r="B30" s="8" t="s">
        <v>3087</v>
      </c>
      <c r="C30" s="57" t="s">
        <v>3088</v>
      </c>
      <c r="D30" s="54" t="s">
        <v>3089</v>
      </c>
      <c r="E30" s="6" t="s">
        <v>189</v>
      </c>
      <c r="F30" s="19">
        <v>500000</v>
      </c>
      <c r="G30" s="24">
        <v>520.66</v>
      </c>
      <c r="H30" s="24">
        <v>10.89</v>
      </c>
      <c r="I30" s="31">
        <v>6.9755329000000001</v>
      </c>
      <c r="J30" s="31"/>
      <c r="K30" s="35"/>
    </row>
    <row r="31" spans="1:11" x14ac:dyDescent="0.35">
      <c r="B31" s="8" t="s">
        <v>3090</v>
      </c>
      <c r="C31" s="57" t="s">
        <v>3091</v>
      </c>
      <c r="D31" s="54" t="s">
        <v>3092</v>
      </c>
      <c r="E31" s="6" t="s">
        <v>189</v>
      </c>
      <c r="F31" s="19">
        <v>400000</v>
      </c>
      <c r="G31" s="24">
        <v>416.33</v>
      </c>
      <c r="H31" s="24">
        <v>8.7100000000000009</v>
      </c>
      <c r="I31" s="31">
        <v>6.9799802</v>
      </c>
      <c r="J31" s="31"/>
      <c r="K31" s="35"/>
    </row>
    <row r="32" spans="1:11" x14ac:dyDescent="0.35">
      <c r="C32" s="58" t="s">
        <v>175</v>
      </c>
      <c r="D32" s="54"/>
      <c r="E32" s="6"/>
      <c r="F32" s="19"/>
      <c r="G32" s="25">
        <v>3037.14</v>
      </c>
      <c r="H32" s="25">
        <v>63.53</v>
      </c>
      <c r="I32" s="31"/>
      <c r="J32" s="31"/>
      <c r="K32" s="35"/>
    </row>
    <row r="33" spans="1:11" x14ac:dyDescent="0.35">
      <c r="C33" s="57"/>
      <c r="D33" s="54"/>
      <c r="E33" s="6"/>
      <c r="F33" s="19"/>
      <c r="G33" s="24"/>
      <c r="H33" s="24"/>
      <c r="I33" s="31"/>
      <c r="J33" s="31"/>
      <c r="K33" s="35"/>
    </row>
    <row r="34" spans="1:11" x14ac:dyDescent="0.35">
      <c r="A34" s="10"/>
      <c r="B34" s="28"/>
      <c r="C34" s="58" t="s">
        <v>11</v>
      </c>
      <c r="D34" s="54"/>
      <c r="E34" s="6"/>
      <c r="F34" s="19"/>
      <c r="G34" s="24"/>
      <c r="H34" s="24"/>
      <c r="I34" s="31"/>
      <c r="J34" s="31"/>
      <c r="K34" s="35"/>
    </row>
    <row r="35" spans="1:11" x14ac:dyDescent="0.35">
      <c r="A35" s="28"/>
      <c r="B35" s="28"/>
      <c r="C35" s="58" t="s">
        <v>13</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3093</v>
      </c>
      <c r="C44" s="57" t="s">
        <v>3094</v>
      </c>
      <c r="D44" s="54" t="s">
        <v>3095</v>
      </c>
      <c r="E44" s="6" t="s">
        <v>189</v>
      </c>
      <c r="F44" s="19">
        <v>600000</v>
      </c>
      <c r="G44" s="24">
        <v>471.79</v>
      </c>
      <c r="H44" s="24">
        <v>9.8699999999999992</v>
      </c>
      <c r="I44" s="31">
        <v>6.6980079999999997</v>
      </c>
      <c r="J44" s="31"/>
      <c r="K44" s="35"/>
    </row>
    <row r="45" spans="1:11" x14ac:dyDescent="0.35">
      <c r="B45" s="8" t="s">
        <v>3096</v>
      </c>
      <c r="C45" s="57" t="s">
        <v>3097</v>
      </c>
      <c r="D45" s="54" t="s">
        <v>3098</v>
      </c>
      <c r="E45" s="6" t="s">
        <v>189</v>
      </c>
      <c r="F45" s="19">
        <v>328800</v>
      </c>
      <c r="G45" s="24">
        <v>260.42</v>
      </c>
      <c r="H45" s="24">
        <v>5.45</v>
      </c>
      <c r="I45" s="31">
        <v>6.6971822000000003</v>
      </c>
      <c r="J45" s="31"/>
      <c r="K45" s="35"/>
    </row>
    <row r="46" spans="1:11" x14ac:dyDescent="0.35">
      <c r="B46" s="8" t="s">
        <v>3099</v>
      </c>
      <c r="C46" s="57" t="s">
        <v>3100</v>
      </c>
      <c r="D46" s="54" t="s">
        <v>3101</v>
      </c>
      <c r="E46" s="6" t="s">
        <v>189</v>
      </c>
      <c r="F46" s="19">
        <v>310000</v>
      </c>
      <c r="G46" s="24">
        <v>239.58</v>
      </c>
      <c r="H46" s="24">
        <v>5.01</v>
      </c>
      <c r="I46" s="31">
        <v>6.7127676000000003</v>
      </c>
      <c r="J46" s="31"/>
      <c r="K46" s="35"/>
    </row>
    <row r="47" spans="1:11" x14ac:dyDescent="0.35">
      <c r="B47" s="8" t="s">
        <v>3102</v>
      </c>
      <c r="C47" s="57" t="s">
        <v>3103</v>
      </c>
      <c r="D47" s="54" t="s">
        <v>3104</v>
      </c>
      <c r="E47" s="6" t="s">
        <v>189</v>
      </c>
      <c r="F47" s="19">
        <v>278000</v>
      </c>
      <c r="G47" s="24">
        <v>225.94</v>
      </c>
      <c r="H47" s="24">
        <v>4.7300000000000004</v>
      </c>
      <c r="I47" s="31">
        <v>6.7012903000000001</v>
      </c>
      <c r="J47" s="31"/>
      <c r="K47" s="35"/>
    </row>
    <row r="48" spans="1:11" x14ac:dyDescent="0.35">
      <c r="B48" s="8" t="s">
        <v>3105</v>
      </c>
      <c r="C48" s="57" t="s">
        <v>3106</v>
      </c>
      <c r="D48" s="54" t="s">
        <v>3107</v>
      </c>
      <c r="E48" s="6" t="s">
        <v>189</v>
      </c>
      <c r="F48" s="19">
        <v>250000</v>
      </c>
      <c r="G48" s="24">
        <v>194.16</v>
      </c>
      <c r="H48" s="24">
        <v>4.0599999999999996</v>
      </c>
      <c r="I48" s="31">
        <v>6.7121998999999999</v>
      </c>
      <c r="J48" s="31"/>
      <c r="K48" s="35"/>
    </row>
    <row r="49" spans="1:11" x14ac:dyDescent="0.35">
      <c r="B49" s="8" t="s">
        <v>3108</v>
      </c>
      <c r="C49" s="57" t="s">
        <v>3109</v>
      </c>
      <c r="D49" s="54" t="s">
        <v>3110</v>
      </c>
      <c r="E49" s="6" t="s">
        <v>189</v>
      </c>
      <c r="F49" s="19">
        <v>125000</v>
      </c>
      <c r="G49" s="24">
        <v>98.36</v>
      </c>
      <c r="H49" s="24">
        <v>2.06</v>
      </c>
      <c r="I49" s="31">
        <v>6.6979563999999998</v>
      </c>
      <c r="J49" s="31"/>
      <c r="K49" s="35"/>
    </row>
    <row r="50" spans="1:11" x14ac:dyDescent="0.35">
      <c r="B50" s="8" t="s">
        <v>3111</v>
      </c>
      <c r="C50" s="57" t="s">
        <v>3112</v>
      </c>
      <c r="D50" s="54" t="s">
        <v>3113</v>
      </c>
      <c r="E50" s="6" t="s">
        <v>189</v>
      </c>
      <c r="F50" s="19">
        <v>110400</v>
      </c>
      <c r="G50" s="24">
        <v>85.43</v>
      </c>
      <c r="H50" s="24">
        <v>1.79</v>
      </c>
      <c r="I50" s="31">
        <v>6.7126127999999996</v>
      </c>
      <c r="J50" s="31"/>
      <c r="K50" s="35"/>
    </row>
    <row r="51" spans="1:11" x14ac:dyDescent="0.35">
      <c r="C51" s="58" t="s">
        <v>175</v>
      </c>
      <c r="D51" s="54"/>
      <c r="E51" s="6"/>
      <c r="F51" s="19"/>
      <c r="G51" s="25">
        <v>1575.68</v>
      </c>
      <c r="H51" s="25">
        <v>32.97</v>
      </c>
      <c r="I51" s="31"/>
      <c r="J51" s="31"/>
      <c r="K51" s="35"/>
    </row>
    <row r="52" spans="1:11" x14ac:dyDescent="0.35">
      <c r="C52" s="57"/>
      <c r="D52" s="54"/>
      <c r="E52" s="6"/>
      <c r="F52" s="19"/>
      <c r="G52" s="24"/>
      <c r="H52" s="24"/>
      <c r="I52" s="31"/>
      <c r="J52" s="31"/>
      <c r="K52" s="35"/>
    </row>
    <row r="53" spans="1:11" x14ac:dyDescent="0.35">
      <c r="A53" s="10"/>
      <c r="B53" s="28"/>
      <c r="C53" s="58" t="s">
        <v>18</v>
      </c>
      <c r="D53" s="54"/>
      <c r="E53" s="6"/>
      <c r="F53" s="19"/>
      <c r="G53" s="24"/>
      <c r="H53" s="24"/>
      <c r="I53" s="31"/>
      <c r="J53" s="31"/>
      <c r="K53" s="35"/>
    </row>
    <row r="54" spans="1:11" x14ac:dyDescent="0.35">
      <c r="A54" s="28"/>
      <c r="B54" s="28"/>
      <c r="C54" s="58" t="s">
        <v>19</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20</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21</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22</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23</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C64" s="59" t="s">
        <v>24</v>
      </c>
      <c r="D64" s="54"/>
      <c r="E64" s="6"/>
      <c r="F64" s="19"/>
      <c r="G64" s="24"/>
      <c r="H64" s="24"/>
      <c r="I64" s="31"/>
      <c r="J64" s="31"/>
      <c r="K64" s="35"/>
    </row>
    <row r="65" spans="1:54" x14ac:dyDescent="0.35">
      <c r="B65" s="8" t="s">
        <v>190</v>
      </c>
      <c r="C65" s="57" t="s">
        <v>191</v>
      </c>
      <c r="D65" s="54"/>
      <c r="E65" s="6"/>
      <c r="F65" s="19"/>
      <c r="G65" s="24">
        <v>147.72999999999999</v>
      </c>
      <c r="H65" s="24">
        <v>3.09</v>
      </c>
      <c r="I65" s="31"/>
      <c r="J65" s="31"/>
      <c r="K65" s="35"/>
    </row>
    <row r="66" spans="1:54" x14ac:dyDescent="0.35">
      <c r="C66" s="58" t="s">
        <v>175</v>
      </c>
      <c r="D66" s="54"/>
      <c r="E66" s="6"/>
      <c r="F66" s="19"/>
      <c r="G66" s="25">
        <v>147.72999999999999</v>
      </c>
      <c r="H66" s="25">
        <v>3.09</v>
      </c>
      <c r="I66" s="31"/>
      <c r="J66" s="31"/>
      <c r="K66" s="35"/>
    </row>
    <row r="67" spans="1:54" x14ac:dyDescent="0.35">
      <c r="C67" s="57"/>
      <c r="D67" s="54"/>
      <c r="E67" s="6"/>
      <c r="F67" s="19"/>
      <c r="G67" s="24"/>
      <c r="H67" s="24"/>
      <c r="I67" s="31"/>
      <c r="J67" s="31"/>
      <c r="K67" s="35"/>
    </row>
    <row r="68" spans="1:54" x14ac:dyDescent="0.35">
      <c r="A68" s="10"/>
      <c r="B68" s="28"/>
      <c r="C68" s="58" t="s">
        <v>25</v>
      </c>
      <c r="D68" s="54"/>
      <c r="E68" s="6"/>
      <c r="F68" s="19"/>
      <c r="G68" s="24"/>
      <c r="H68" s="24"/>
      <c r="I68" s="31"/>
      <c r="J68" s="31"/>
      <c r="K68" s="35"/>
    </row>
    <row r="69" spans="1:54" s="2" customFormat="1" ht="13.5" x14ac:dyDescent="0.35">
      <c r="A69" s="28"/>
      <c r="B69" s="28"/>
      <c r="C69" s="57" t="s">
        <v>5122</v>
      </c>
      <c r="D69" s="54"/>
      <c r="E69" s="6"/>
      <c r="F69" s="19"/>
      <c r="G69" s="24" t="s">
        <v>2</v>
      </c>
      <c r="H69" s="24" t="s">
        <v>2</v>
      </c>
      <c r="I69" s="31"/>
      <c r="J69" s="31"/>
      <c r="K69" s="35"/>
      <c r="L69" s="3"/>
      <c r="AI69" s="3"/>
      <c r="AV69" s="3"/>
      <c r="AX69" s="3"/>
      <c r="BB69" s="3"/>
    </row>
    <row r="70" spans="1:54" x14ac:dyDescent="0.35">
      <c r="B70" s="8"/>
      <c r="C70" s="57" t="s">
        <v>192</v>
      </c>
      <c r="D70" s="54"/>
      <c r="E70" s="6"/>
      <c r="F70" s="19"/>
      <c r="G70" s="24">
        <v>19.95</v>
      </c>
      <c r="H70" s="24">
        <v>0.41</v>
      </c>
      <c r="I70" s="31"/>
      <c r="J70" s="31"/>
      <c r="K70" s="35"/>
    </row>
    <row r="71" spans="1:54" x14ac:dyDescent="0.35">
      <c r="C71" s="58" t="s">
        <v>175</v>
      </c>
      <c r="D71" s="54"/>
      <c r="E71" s="6"/>
      <c r="F71" s="19"/>
      <c r="G71" s="25">
        <v>19.95</v>
      </c>
      <c r="H71" s="25">
        <v>0.41</v>
      </c>
      <c r="I71" s="31"/>
      <c r="J71" s="31"/>
      <c r="K71" s="35"/>
    </row>
    <row r="72" spans="1:54" x14ac:dyDescent="0.35">
      <c r="C72" s="57"/>
      <c r="D72" s="54"/>
      <c r="E72" s="6"/>
      <c r="F72" s="19"/>
      <c r="G72" s="24"/>
      <c r="H72" s="24"/>
      <c r="I72" s="31"/>
      <c r="J72" s="31"/>
      <c r="K72" s="35"/>
    </row>
    <row r="73" spans="1:54" x14ac:dyDescent="0.35">
      <c r="C73" s="60" t="s">
        <v>193</v>
      </c>
      <c r="D73" s="55"/>
      <c r="E73" s="5"/>
      <c r="F73" s="20"/>
      <c r="G73" s="26">
        <v>4780.5</v>
      </c>
      <c r="H73" s="26">
        <v>100</v>
      </c>
      <c r="I73" s="32"/>
      <c r="J73" s="32"/>
      <c r="K73" s="36"/>
    </row>
    <row r="76" spans="1:54" x14ac:dyDescent="0.35">
      <c r="C76" s="1" t="s">
        <v>194</v>
      </c>
    </row>
    <row r="77" spans="1:54" x14ac:dyDescent="0.35">
      <c r="C77" s="37" t="s">
        <v>195</v>
      </c>
      <c r="D77" s="37"/>
      <c r="E77" s="37"/>
      <c r="F77" s="37"/>
      <c r="G77" s="37"/>
      <c r="H77" s="37"/>
      <c r="I77" s="37"/>
      <c r="J77" s="37"/>
      <c r="K77" s="37"/>
    </row>
    <row r="78" spans="1:54" x14ac:dyDescent="0.35">
      <c r="C78" s="2" t="s">
        <v>196</v>
      </c>
    </row>
    <row r="79" spans="1:54" x14ac:dyDescent="0.35">
      <c r="C79" s="2" t="s">
        <v>197</v>
      </c>
    </row>
    <row r="80" spans="1:54" ht="30" customHeight="1" x14ac:dyDescent="0.35">
      <c r="C80" s="81" t="s">
        <v>198</v>
      </c>
      <c r="D80" s="82"/>
      <c r="E80" s="82"/>
      <c r="F80" s="82"/>
      <c r="G80" s="82"/>
      <c r="H80" s="82"/>
      <c r="I80" s="82"/>
      <c r="J80" s="82"/>
      <c r="K80" s="82"/>
    </row>
    <row r="81" spans="3:6" x14ac:dyDescent="0.35">
      <c r="C81" s="2" t="s">
        <v>199</v>
      </c>
    </row>
    <row r="83" spans="3:6" x14ac:dyDescent="0.35">
      <c r="C83" s="78" t="s">
        <v>5235</v>
      </c>
      <c r="E83" s="78" t="s">
        <v>5236</v>
      </c>
      <c r="F83" s="79"/>
    </row>
    <row r="84" spans="3:6" x14ac:dyDescent="0.35">
      <c r="E84" s="2" t="s">
        <v>5277</v>
      </c>
    </row>
  </sheetData>
  <mergeCells count="1">
    <mergeCell ref="C80:K80"/>
  </mergeCells>
  <hyperlinks>
    <hyperlink ref="J2" location="'Index'!A1" display="'Index'!A1" xr:uid="{036B1014-8928-497B-BA50-49872E5B8B81}"/>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4BF79-CB4A-4B99-B489-86CB3951C3B2}">
  <sheetPr codeName="Sheet154"/>
  <dimension ref="A1:IV82"/>
  <sheetViews>
    <sheetView showGridLines="0" zoomScale="90" zoomScaleNormal="90" workbookViewId="0">
      <pane ySplit="6" topLeftCell="A80"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3114</v>
      </c>
      <c r="J2" s="38" t="s">
        <v>4846</v>
      </c>
    </row>
    <row r="3" spans="1:54" ht="16" x14ac:dyDescent="0.4">
      <c r="C3" s="1" t="s">
        <v>28</v>
      </c>
      <c r="D3" s="21" t="s">
        <v>3115</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3078</v>
      </c>
      <c r="C26" s="57" t="s">
        <v>3079</v>
      </c>
      <c r="D26" s="54" t="s">
        <v>3080</v>
      </c>
      <c r="E26" s="6" t="s">
        <v>189</v>
      </c>
      <c r="F26" s="19">
        <v>1000000</v>
      </c>
      <c r="G26" s="24">
        <v>1050.8</v>
      </c>
      <c r="H26" s="24">
        <v>30.39</v>
      </c>
      <c r="I26" s="31">
        <v>7.0158798000000004</v>
      </c>
      <c r="J26" s="31"/>
      <c r="K26" s="35"/>
    </row>
    <row r="27" spans="1:11" x14ac:dyDescent="0.35">
      <c r="B27" s="8" t="s">
        <v>3075</v>
      </c>
      <c r="C27" s="57" t="s">
        <v>3076</v>
      </c>
      <c r="D27" s="54" t="s">
        <v>3077</v>
      </c>
      <c r="E27" s="6" t="s">
        <v>189</v>
      </c>
      <c r="F27" s="19">
        <v>500000</v>
      </c>
      <c r="G27" s="24">
        <v>525.41</v>
      </c>
      <c r="H27" s="24">
        <v>15.19</v>
      </c>
      <c r="I27" s="31">
        <v>7.0154196000000004</v>
      </c>
      <c r="J27" s="31"/>
      <c r="K27" s="35"/>
    </row>
    <row r="28" spans="1:11" x14ac:dyDescent="0.35">
      <c r="B28" s="8" t="s">
        <v>3116</v>
      </c>
      <c r="C28" s="57" t="s">
        <v>3117</v>
      </c>
      <c r="D28" s="54" t="s">
        <v>3118</v>
      </c>
      <c r="E28" s="6" t="s">
        <v>189</v>
      </c>
      <c r="F28" s="19">
        <v>500000</v>
      </c>
      <c r="G28" s="24">
        <v>521.65</v>
      </c>
      <c r="H28" s="24">
        <v>15.09</v>
      </c>
      <c r="I28" s="31">
        <v>7.0216557999999996</v>
      </c>
      <c r="J28" s="31"/>
      <c r="K28" s="35"/>
    </row>
    <row r="29" spans="1:11" x14ac:dyDescent="0.35">
      <c r="B29" s="8" t="s">
        <v>3119</v>
      </c>
      <c r="C29" s="57" t="s">
        <v>3120</v>
      </c>
      <c r="D29" s="54" t="s">
        <v>3121</v>
      </c>
      <c r="E29" s="6" t="s">
        <v>189</v>
      </c>
      <c r="F29" s="19">
        <v>94400</v>
      </c>
      <c r="G29" s="24">
        <v>98.57</v>
      </c>
      <c r="H29" s="24">
        <v>2.85</v>
      </c>
      <c r="I29" s="31">
        <v>6.9877446000000001</v>
      </c>
      <c r="J29" s="31"/>
      <c r="K29" s="35"/>
    </row>
    <row r="30" spans="1:11" x14ac:dyDescent="0.35">
      <c r="C30" s="58" t="s">
        <v>175</v>
      </c>
      <c r="D30" s="54"/>
      <c r="E30" s="6"/>
      <c r="F30" s="19"/>
      <c r="G30" s="25">
        <v>2196.4299999999998</v>
      </c>
      <c r="H30" s="25">
        <v>63.52</v>
      </c>
      <c r="I30" s="31"/>
      <c r="J30" s="31"/>
      <c r="K30" s="35"/>
    </row>
    <row r="31" spans="1:11" x14ac:dyDescent="0.35">
      <c r="C31" s="57"/>
      <c r="D31" s="54"/>
      <c r="E31" s="6"/>
      <c r="F31" s="19"/>
      <c r="G31" s="24"/>
      <c r="H31" s="24"/>
      <c r="I31" s="31"/>
      <c r="J31" s="31"/>
      <c r="K31" s="35"/>
    </row>
    <row r="32" spans="1:11" x14ac:dyDescent="0.35">
      <c r="A32" s="10"/>
      <c r="B32" s="28"/>
      <c r="C32" s="58" t="s">
        <v>11</v>
      </c>
      <c r="D32" s="54"/>
      <c r="E32" s="6"/>
      <c r="F32" s="19"/>
      <c r="G32" s="24"/>
      <c r="H32" s="24"/>
      <c r="I32" s="31"/>
      <c r="J32" s="31"/>
      <c r="K32" s="35"/>
    </row>
    <row r="33" spans="1:11" x14ac:dyDescent="0.35">
      <c r="A33" s="28"/>
      <c r="B33" s="28"/>
      <c r="C33" s="58" t="s">
        <v>13</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3105</v>
      </c>
      <c r="C42" s="57" t="s">
        <v>3106</v>
      </c>
      <c r="D42" s="54" t="s">
        <v>3107</v>
      </c>
      <c r="E42" s="6" t="s">
        <v>189</v>
      </c>
      <c r="F42" s="19">
        <v>250000</v>
      </c>
      <c r="G42" s="24">
        <v>194.16</v>
      </c>
      <c r="H42" s="24">
        <v>5.61</v>
      </c>
      <c r="I42" s="31">
        <v>6.7121998999999999</v>
      </c>
      <c r="J42" s="31"/>
      <c r="K42" s="35"/>
    </row>
    <row r="43" spans="1:11" x14ac:dyDescent="0.35">
      <c r="B43" s="8" t="s">
        <v>3122</v>
      </c>
      <c r="C43" s="57" t="s">
        <v>3123</v>
      </c>
      <c r="D43" s="54" t="s">
        <v>3124</v>
      </c>
      <c r="E43" s="6" t="s">
        <v>189</v>
      </c>
      <c r="F43" s="19">
        <v>250000</v>
      </c>
      <c r="G43" s="24">
        <v>191.56</v>
      </c>
      <c r="H43" s="24">
        <v>5.54</v>
      </c>
      <c r="I43" s="31">
        <v>6.7154788999999999</v>
      </c>
      <c r="J43" s="31"/>
      <c r="K43" s="35"/>
    </row>
    <row r="44" spans="1:11" x14ac:dyDescent="0.35">
      <c r="B44" s="8" t="s">
        <v>3102</v>
      </c>
      <c r="C44" s="57" t="s">
        <v>3103</v>
      </c>
      <c r="D44" s="54" t="s">
        <v>3104</v>
      </c>
      <c r="E44" s="6" t="s">
        <v>189</v>
      </c>
      <c r="F44" s="19">
        <v>197000</v>
      </c>
      <c r="G44" s="24">
        <v>160.11000000000001</v>
      </c>
      <c r="H44" s="24">
        <v>4.63</v>
      </c>
      <c r="I44" s="31">
        <v>6.7012903000000001</v>
      </c>
      <c r="J44" s="31"/>
      <c r="K44" s="35"/>
    </row>
    <row r="45" spans="1:11" x14ac:dyDescent="0.35">
      <c r="B45" s="8" t="s">
        <v>3093</v>
      </c>
      <c r="C45" s="57" t="s">
        <v>3094</v>
      </c>
      <c r="D45" s="54" t="s">
        <v>3095</v>
      </c>
      <c r="E45" s="6" t="s">
        <v>189</v>
      </c>
      <c r="F45" s="19">
        <v>200000</v>
      </c>
      <c r="G45" s="24">
        <v>157.26</v>
      </c>
      <c r="H45" s="24">
        <v>4.55</v>
      </c>
      <c r="I45" s="31">
        <v>6.6980079999999997</v>
      </c>
      <c r="J45" s="31"/>
      <c r="K45" s="35"/>
    </row>
    <row r="46" spans="1:11" x14ac:dyDescent="0.35">
      <c r="B46" s="8" t="s">
        <v>3125</v>
      </c>
      <c r="C46" s="57" t="s">
        <v>3126</v>
      </c>
      <c r="D46" s="54" t="s">
        <v>3127</v>
      </c>
      <c r="E46" s="6" t="s">
        <v>189</v>
      </c>
      <c r="F46" s="19">
        <v>200000</v>
      </c>
      <c r="G46" s="24">
        <v>157.22999999999999</v>
      </c>
      <c r="H46" s="24">
        <v>4.55</v>
      </c>
      <c r="I46" s="31">
        <v>6.6980595999999997</v>
      </c>
      <c r="J46" s="31"/>
      <c r="K46" s="35"/>
    </row>
    <row r="47" spans="1:11" x14ac:dyDescent="0.35">
      <c r="B47" s="8" t="s">
        <v>3128</v>
      </c>
      <c r="C47" s="57" t="s">
        <v>3129</v>
      </c>
      <c r="D47" s="54" t="s">
        <v>3130</v>
      </c>
      <c r="E47" s="6" t="s">
        <v>189</v>
      </c>
      <c r="F47" s="19">
        <v>185000</v>
      </c>
      <c r="G47" s="24">
        <v>145.38999999999999</v>
      </c>
      <c r="H47" s="24">
        <v>4.2</v>
      </c>
      <c r="I47" s="31">
        <v>6.6980595999999997</v>
      </c>
      <c r="J47" s="31"/>
      <c r="K47" s="35"/>
    </row>
    <row r="48" spans="1:11" x14ac:dyDescent="0.35">
      <c r="B48" s="8" t="s">
        <v>3108</v>
      </c>
      <c r="C48" s="57" t="s">
        <v>3109</v>
      </c>
      <c r="D48" s="54" t="s">
        <v>3110</v>
      </c>
      <c r="E48" s="6" t="s">
        <v>189</v>
      </c>
      <c r="F48" s="19">
        <v>175000</v>
      </c>
      <c r="G48" s="24">
        <v>137.69999999999999</v>
      </c>
      <c r="H48" s="24">
        <v>3.98</v>
      </c>
      <c r="I48" s="31">
        <v>6.6979563999999998</v>
      </c>
      <c r="J48" s="31"/>
      <c r="K48" s="35"/>
    </row>
    <row r="49" spans="1:11" x14ac:dyDescent="0.35">
      <c r="C49" s="58" t="s">
        <v>175</v>
      </c>
      <c r="D49" s="54"/>
      <c r="E49" s="6"/>
      <c r="F49" s="19"/>
      <c r="G49" s="25">
        <v>1143.4100000000001</v>
      </c>
      <c r="H49" s="25">
        <v>33.06</v>
      </c>
      <c r="I49" s="31"/>
      <c r="J49" s="31"/>
      <c r="K49" s="35"/>
    </row>
    <row r="50" spans="1:11" x14ac:dyDescent="0.35">
      <c r="C50" s="57"/>
      <c r="D50" s="54"/>
      <c r="E50" s="6"/>
      <c r="F50" s="19"/>
      <c r="G50" s="24"/>
      <c r="H50" s="24"/>
      <c r="I50" s="31"/>
      <c r="J50" s="31"/>
      <c r="K50" s="35"/>
    </row>
    <row r="51" spans="1:11" x14ac:dyDescent="0.35">
      <c r="A51" s="10"/>
      <c r="B51" s="28"/>
      <c r="C51" s="58" t="s">
        <v>18</v>
      </c>
      <c r="D51" s="54"/>
      <c r="E51" s="6"/>
      <c r="F51" s="19"/>
      <c r="G51" s="24"/>
      <c r="H51" s="24"/>
      <c r="I51" s="31"/>
      <c r="J51" s="31"/>
      <c r="K51" s="35"/>
    </row>
    <row r="52" spans="1:11" x14ac:dyDescent="0.35">
      <c r="A52" s="28"/>
      <c r="B52" s="28"/>
      <c r="C52" s="58" t="s">
        <v>19</v>
      </c>
      <c r="D52" s="54"/>
      <c r="E52" s="6"/>
      <c r="F52" s="19"/>
      <c r="G52" s="24" t="s">
        <v>2</v>
      </c>
      <c r="H52" s="24" t="s">
        <v>2</v>
      </c>
      <c r="I52" s="31"/>
      <c r="J52" s="31"/>
      <c r="K52" s="35"/>
    </row>
    <row r="53" spans="1:11" x14ac:dyDescent="0.35">
      <c r="A53" s="28"/>
      <c r="B53" s="28"/>
      <c r="C53" s="58"/>
      <c r="D53" s="54"/>
      <c r="E53" s="6"/>
      <c r="F53" s="19"/>
      <c r="G53" s="24"/>
      <c r="H53" s="24"/>
      <c r="I53" s="31"/>
      <c r="J53" s="31"/>
      <c r="K53" s="35"/>
    </row>
    <row r="54" spans="1:11" x14ac:dyDescent="0.35">
      <c r="A54" s="28"/>
      <c r="B54" s="28"/>
      <c r="C54" s="58" t="s">
        <v>20</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21</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22</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23</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C62" s="59" t="s">
        <v>24</v>
      </c>
      <c r="D62" s="54"/>
      <c r="E62" s="6"/>
      <c r="F62" s="19"/>
      <c r="G62" s="24"/>
      <c r="H62" s="24"/>
      <c r="I62" s="31"/>
      <c r="J62" s="31"/>
      <c r="K62" s="35"/>
    </row>
    <row r="63" spans="1:11" x14ac:dyDescent="0.35">
      <c r="B63" s="8" t="s">
        <v>190</v>
      </c>
      <c r="C63" s="57" t="s">
        <v>191</v>
      </c>
      <c r="D63" s="54"/>
      <c r="E63" s="6"/>
      <c r="F63" s="19"/>
      <c r="G63" s="24">
        <v>82.91</v>
      </c>
      <c r="H63" s="24">
        <v>2.4</v>
      </c>
      <c r="I63" s="31"/>
      <c r="J63" s="31"/>
      <c r="K63" s="35"/>
    </row>
    <row r="64" spans="1:11" x14ac:dyDescent="0.35">
      <c r="C64" s="58" t="s">
        <v>175</v>
      </c>
      <c r="D64" s="54"/>
      <c r="E64" s="6"/>
      <c r="F64" s="19"/>
      <c r="G64" s="25">
        <v>82.91</v>
      </c>
      <c r="H64" s="25">
        <v>2.4</v>
      </c>
      <c r="I64" s="31"/>
      <c r="J64" s="31"/>
      <c r="K64" s="35"/>
    </row>
    <row r="65" spans="1:54" x14ac:dyDescent="0.35">
      <c r="C65" s="57"/>
      <c r="D65" s="54"/>
      <c r="E65" s="6"/>
      <c r="F65" s="19"/>
      <c r="G65" s="24"/>
      <c r="H65" s="24"/>
      <c r="I65" s="31"/>
      <c r="J65" s="31"/>
      <c r="K65" s="35"/>
    </row>
    <row r="66" spans="1:54" x14ac:dyDescent="0.35">
      <c r="A66" s="10"/>
      <c r="B66" s="28"/>
      <c r="C66" s="58" t="s">
        <v>25</v>
      </c>
      <c r="D66" s="54"/>
      <c r="E66" s="6"/>
      <c r="F66" s="19"/>
      <c r="G66" s="24"/>
      <c r="H66" s="24"/>
      <c r="I66" s="31"/>
      <c r="J66" s="31"/>
      <c r="K66" s="35"/>
    </row>
    <row r="67" spans="1:54" s="2" customFormat="1" ht="13.5" x14ac:dyDescent="0.35">
      <c r="A67" s="28"/>
      <c r="B67" s="28"/>
      <c r="C67" s="57" t="s">
        <v>5122</v>
      </c>
      <c r="D67" s="54"/>
      <c r="E67" s="6"/>
      <c r="F67" s="19"/>
      <c r="G67" s="24" t="s">
        <v>2</v>
      </c>
      <c r="H67" s="24" t="s">
        <v>2</v>
      </c>
      <c r="I67" s="31"/>
      <c r="J67" s="31"/>
      <c r="K67" s="35"/>
      <c r="L67" s="3"/>
      <c r="AI67" s="3"/>
      <c r="AV67" s="3"/>
      <c r="AX67" s="3"/>
      <c r="BB67" s="3"/>
    </row>
    <row r="68" spans="1:54" x14ac:dyDescent="0.35">
      <c r="B68" s="8"/>
      <c r="C68" s="57" t="s">
        <v>192</v>
      </c>
      <c r="D68" s="54"/>
      <c r="E68" s="6"/>
      <c r="F68" s="19"/>
      <c r="G68" s="24">
        <v>35.21</v>
      </c>
      <c r="H68" s="24">
        <v>1.02</v>
      </c>
      <c r="I68" s="31"/>
      <c r="J68" s="31"/>
      <c r="K68" s="35"/>
    </row>
    <row r="69" spans="1:54" x14ac:dyDescent="0.35">
      <c r="C69" s="58" t="s">
        <v>175</v>
      </c>
      <c r="D69" s="54"/>
      <c r="E69" s="6"/>
      <c r="F69" s="19"/>
      <c r="G69" s="25">
        <v>35.21</v>
      </c>
      <c r="H69" s="25">
        <v>1.02</v>
      </c>
      <c r="I69" s="31"/>
      <c r="J69" s="31"/>
      <c r="K69" s="35"/>
    </row>
    <row r="70" spans="1:54" x14ac:dyDescent="0.35">
      <c r="C70" s="57"/>
      <c r="D70" s="54"/>
      <c r="E70" s="6"/>
      <c r="F70" s="19"/>
      <c r="G70" s="24"/>
      <c r="H70" s="24"/>
      <c r="I70" s="31"/>
      <c r="J70" s="31"/>
      <c r="K70" s="35"/>
    </row>
    <row r="71" spans="1:54" x14ac:dyDescent="0.35">
      <c r="C71" s="60" t="s">
        <v>193</v>
      </c>
      <c r="D71" s="55"/>
      <c r="E71" s="5"/>
      <c r="F71" s="20"/>
      <c r="G71" s="26">
        <v>3457.96</v>
      </c>
      <c r="H71" s="26">
        <v>100.00000000000001</v>
      </c>
      <c r="I71" s="32"/>
      <c r="J71" s="32"/>
      <c r="K71" s="36"/>
    </row>
    <row r="74" spans="1:54" x14ac:dyDescent="0.35">
      <c r="C74" s="1" t="s">
        <v>194</v>
      </c>
    </row>
    <row r="75" spans="1:54" x14ac:dyDescent="0.35">
      <c r="C75" s="37" t="s">
        <v>195</v>
      </c>
      <c r="D75" s="37"/>
      <c r="E75" s="37"/>
      <c r="F75" s="37"/>
      <c r="G75" s="37"/>
      <c r="H75" s="37"/>
      <c r="I75" s="37"/>
      <c r="J75" s="37"/>
      <c r="K75" s="37"/>
    </row>
    <row r="76" spans="1:54" x14ac:dyDescent="0.35">
      <c r="C76" s="2" t="s">
        <v>196</v>
      </c>
    </row>
    <row r="77" spans="1:54" x14ac:dyDescent="0.35">
      <c r="C77" s="2" t="s">
        <v>197</v>
      </c>
    </row>
    <row r="78" spans="1:54" ht="30" customHeight="1" x14ac:dyDescent="0.35">
      <c r="C78" s="81" t="s">
        <v>198</v>
      </c>
      <c r="D78" s="82"/>
      <c r="E78" s="82"/>
      <c r="F78" s="82"/>
      <c r="G78" s="82"/>
      <c r="H78" s="82"/>
      <c r="I78" s="82"/>
      <c r="J78" s="82"/>
      <c r="K78" s="82"/>
    </row>
    <row r="79" spans="1:54" x14ac:dyDescent="0.35">
      <c r="C79" s="2" t="s">
        <v>199</v>
      </c>
    </row>
    <row r="81" spans="3:6" x14ac:dyDescent="0.35">
      <c r="C81" s="78" t="s">
        <v>5235</v>
      </c>
      <c r="E81" s="78" t="s">
        <v>5236</v>
      </c>
      <c r="F81" s="79"/>
    </row>
    <row r="82" spans="3:6" x14ac:dyDescent="0.35">
      <c r="E82" s="2" t="s">
        <v>5277</v>
      </c>
    </row>
  </sheetData>
  <mergeCells count="1">
    <mergeCell ref="C78:K78"/>
  </mergeCells>
  <hyperlinks>
    <hyperlink ref="J2" location="'Index'!A1" display="'Index'!A1" xr:uid="{13C14D60-1CEF-4C89-BC4E-2A11DE58F05E}"/>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7FBFD-430C-40CB-ABD6-5D1EA43D11DA}">
  <sheetPr codeName="Sheet155"/>
  <dimension ref="A1:IV77"/>
  <sheetViews>
    <sheetView showGridLines="0" zoomScale="90" zoomScaleNormal="90" workbookViewId="0">
      <pane ySplit="6" topLeftCell="A75"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3131</v>
      </c>
      <c r="J2" s="38" t="s">
        <v>4846</v>
      </c>
    </row>
    <row r="3" spans="1:54" ht="16" x14ac:dyDescent="0.4">
      <c r="C3" s="1" t="s">
        <v>28</v>
      </c>
      <c r="D3" s="21" t="s">
        <v>3132</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3133</v>
      </c>
      <c r="C26" s="57" t="s">
        <v>3134</v>
      </c>
      <c r="D26" s="54" t="s">
        <v>3135</v>
      </c>
      <c r="E26" s="6" t="s">
        <v>189</v>
      </c>
      <c r="F26" s="19">
        <v>1950000</v>
      </c>
      <c r="G26" s="24">
        <v>1944.92</v>
      </c>
      <c r="H26" s="24">
        <v>70.77</v>
      </c>
      <c r="I26" s="31">
        <v>7.0208228999999998</v>
      </c>
      <c r="J26" s="31"/>
      <c r="K26" s="35"/>
    </row>
    <row r="27" spans="1:11" x14ac:dyDescent="0.35">
      <c r="C27" s="58" t="s">
        <v>175</v>
      </c>
      <c r="D27" s="54"/>
      <c r="E27" s="6"/>
      <c r="F27" s="19"/>
      <c r="G27" s="25">
        <v>1944.92</v>
      </c>
      <c r="H27" s="25">
        <v>70.77</v>
      </c>
      <c r="I27" s="31"/>
      <c r="J27" s="31"/>
      <c r="K27" s="35"/>
    </row>
    <row r="28" spans="1:11" x14ac:dyDescent="0.35">
      <c r="C28" s="57"/>
      <c r="D28" s="54"/>
      <c r="E28" s="6"/>
      <c r="F28" s="19"/>
      <c r="G28" s="24"/>
      <c r="H28" s="24"/>
      <c r="I28" s="31"/>
      <c r="J28" s="31"/>
      <c r="K28" s="35"/>
    </row>
    <row r="29" spans="1:11" x14ac:dyDescent="0.35">
      <c r="A29" s="10"/>
      <c r="B29" s="28"/>
      <c r="C29" s="58" t="s">
        <v>11</v>
      </c>
      <c r="D29" s="54"/>
      <c r="E29" s="6"/>
      <c r="F29" s="19"/>
      <c r="G29" s="24"/>
      <c r="H29" s="24"/>
      <c r="I29" s="31"/>
      <c r="J29" s="31"/>
      <c r="K29" s="35"/>
    </row>
    <row r="30" spans="1:11" x14ac:dyDescent="0.35">
      <c r="A30" s="28"/>
      <c r="B30" s="28"/>
      <c r="C30" s="58" t="s">
        <v>13</v>
      </c>
      <c r="D30" s="54"/>
      <c r="E30" s="6"/>
      <c r="F30" s="19"/>
      <c r="G30" s="24" t="s">
        <v>2</v>
      </c>
      <c r="H30" s="24" t="s">
        <v>2</v>
      </c>
      <c r="I30" s="31"/>
      <c r="J30" s="31"/>
      <c r="K30" s="35"/>
    </row>
    <row r="31" spans="1:11" x14ac:dyDescent="0.35">
      <c r="A31" s="28"/>
      <c r="B31" s="28"/>
      <c r="C31" s="58"/>
      <c r="D31" s="54"/>
      <c r="E31" s="6"/>
      <c r="F31" s="19"/>
      <c r="G31" s="24"/>
      <c r="H31" s="24"/>
      <c r="I31" s="31"/>
      <c r="J31" s="31"/>
      <c r="K31" s="35"/>
    </row>
    <row r="32" spans="1:11" x14ac:dyDescent="0.35">
      <c r="A32" s="28"/>
      <c r="B32" s="28"/>
      <c r="C32" s="58" t="s">
        <v>14</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15</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16</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C38" s="59" t="s">
        <v>17</v>
      </c>
      <c r="D38" s="54"/>
      <c r="E38" s="6"/>
      <c r="F38" s="19"/>
      <c r="G38" s="24"/>
      <c r="H38" s="24"/>
      <c r="I38" s="31"/>
      <c r="J38" s="31"/>
      <c r="K38" s="35"/>
    </row>
    <row r="39" spans="1:11" x14ac:dyDescent="0.35">
      <c r="B39" s="8" t="s">
        <v>3136</v>
      </c>
      <c r="C39" s="57" t="s">
        <v>3137</v>
      </c>
      <c r="D39" s="54" t="s">
        <v>3138</v>
      </c>
      <c r="E39" s="6" t="s">
        <v>189</v>
      </c>
      <c r="F39" s="19">
        <v>315000</v>
      </c>
      <c r="G39" s="24">
        <v>235.72</v>
      </c>
      <c r="H39" s="24">
        <v>8.58</v>
      </c>
      <c r="I39" s="31">
        <v>6.7071386000000004</v>
      </c>
      <c r="J39" s="31"/>
      <c r="K39" s="35"/>
    </row>
    <row r="40" spans="1:11" x14ac:dyDescent="0.35">
      <c r="B40" s="8" t="s">
        <v>3102</v>
      </c>
      <c r="C40" s="57" t="s">
        <v>3103</v>
      </c>
      <c r="D40" s="54" t="s">
        <v>3104</v>
      </c>
      <c r="E40" s="6" t="s">
        <v>189</v>
      </c>
      <c r="F40" s="19">
        <v>200000</v>
      </c>
      <c r="G40" s="24">
        <v>162.54</v>
      </c>
      <c r="H40" s="24">
        <v>5.91</v>
      </c>
      <c r="I40" s="31">
        <v>6.7012903000000001</v>
      </c>
      <c r="J40" s="31"/>
      <c r="K40" s="35"/>
    </row>
    <row r="41" spans="1:11" x14ac:dyDescent="0.35">
      <c r="B41" s="8" t="s">
        <v>3139</v>
      </c>
      <c r="C41" s="57" t="s">
        <v>3140</v>
      </c>
      <c r="D41" s="54" t="s">
        <v>3141</v>
      </c>
      <c r="E41" s="6" t="s">
        <v>189</v>
      </c>
      <c r="F41" s="19">
        <v>150000</v>
      </c>
      <c r="G41" s="24">
        <v>107.92</v>
      </c>
      <c r="H41" s="24">
        <v>3.93</v>
      </c>
      <c r="I41" s="31">
        <v>6.7259935000000004</v>
      </c>
      <c r="J41" s="31"/>
      <c r="K41" s="35"/>
    </row>
    <row r="42" spans="1:11" x14ac:dyDescent="0.35">
      <c r="B42" s="8" t="s">
        <v>3122</v>
      </c>
      <c r="C42" s="57" t="s">
        <v>3123</v>
      </c>
      <c r="D42" s="54" t="s">
        <v>3124</v>
      </c>
      <c r="E42" s="6" t="s">
        <v>189</v>
      </c>
      <c r="F42" s="19">
        <v>125000</v>
      </c>
      <c r="G42" s="24">
        <v>95.78</v>
      </c>
      <c r="H42" s="24">
        <v>3.49</v>
      </c>
      <c r="I42" s="31">
        <v>6.7154788999999999</v>
      </c>
      <c r="J42" s="31"/>
      <c r="K42" s="35"/>
    </row>
    <row r="43" spans="1:11" x14ac:dyDescent="0.35">
      <c r="B43" s="8" t="s">
        <v>3142</v>
      </c>
      <c r="C43" s="57" t="s">
        <v>3143</v>
      </c>
      <c r="D43" s="54" t="s">
        <v>3144</v>
      </c>
      <c r="E43" s="6" t="s">
        <v>189</v>
      </c>
      <c r="F43" s="19">
        <v>125000</v>
      </c>
      <c r="G43" s="24">
        <v>92.03</v>
      </c>
      <c r="H43" s="24">
        <v>3.35</v>
      </c>
      <c r="I43" s="31">
        <v>6.7242435</v>
      </c>
      <c r="J43" s="31"/>
      <c r="K43" s="35"/>
    </row>
    <row r="44" spans="1:11" x14ac:dyDescent="0.35">
      <c r="C44" s="58" t="s">
        <v>175</v>
      </c>
      <c r="D44" s="54"/>
      <c r="E44" s="6"/>
      <c r="F44" s="19"/>
      <c r="G44" s="25">
        <v>693.99</v>
      </c>
      <c r="H44" s="25">
        <v>25.26</v>
      </c>
      <c r="I44" s="31"/>
      <c r="J44" s="31"/>
      <c r="K44" s="35"/>
    </row>
    <row r="45" spans="1:11" x14ac:dyDescent="0.35">
      <c r="C45" s="57"/>
      <c r="D45" s="54"/>
      <c r="E45" s="6"/>
      <c r="F45" s="19"/>
      <c r="G45" s="24"/>
      <c r="H45" s="24"/>
      <c r="I45" s="31"/>
      <c r="J45" s="31"/>
      <c r="K45" s="35"/>
    </row>
    <row r="46" spans="1:11" x14ac:dyDescent="0.35">
      <c r="A46" s="10"/>
      <c r="B46" s="28"/>
      <c r="C46" s="58" t="s">
        <v>18</v>
      </c>
      <c r="D46" s="54"/>
      <c r="E46" s="6"/>
      <c r="F46" s="19"/>
      <c r="G46" s="24"/>
      <c r="H46" s="24"/>
      <c r="I46" s="31"/>
      <c r="J46" s="31"/>
      <c r="K46" s="35"/>
    </row>
    <row r="47" spans="1:11" x14ac:dyDescent="0.35">
      <c r="A47" s="28"/>
      <c r="B47" s="28"/>
      <c r="C47" s="58" t="s">
        <v>19</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20</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21</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22</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A55" s="28"/>
      <c r="B55" s="28"/>
      <c r="C55" s="58" t="s">
        <v>23</v>
      </c>
      <c r="D55" s="54"/>
      <c r="E55" s="6"/>
      <c r="F55" s="19"/>
      <c r="G55" s="24" t="s">
        <v>2</v>
      </c>
      <c r="H55" s="24" t="s">
        <v>2</v>
      </c>
      <c r="I55" s="31"/>
      <c r="J55" s="31"/>
      <c r="K55" s="35"/>
    </row>
    <row r="56" spans="1:54" x14ac:dyDescent="0.35">
      <c r="A56" s="28"/>
      <c r="B56" s="28"/>
      <c r="C56" s="58"/>
      <c r="D56" s="54"/>
      <c r="E56" s="6"/>
      <c r="F56" s="19"/>
      <c r="G56" s="24"/>
      <c r="H56" s="24"/>
      <c r="I56" s="31"/>
      <c r="J56" s="31"/>
      <c r="K56" s="35"/>
    </row>
    <row r="57" spans="1:54" x14ac:dyDescent="0.35">
      <c r="C57" s="59" t="s">
        <v>24</v>
      </c>
      <c r="D57" s="54"/>
      <c r="E57" s="6"/>
      <c r="F57" s="19"/>
      <c r="G57" s="24"/>
      <c r="H57" s="24"/>
      <c r="I57" s="31"/>
      <c r="J57" s="31"/>
      <c r="K57" s="35"/>
    </row>
    <row r="58" spans="1:54" x14ac:dyDescent="0.35">
      <c r="B58" s="8" t="s">
        <v>190</v>
      </c>
      <c r="C58" s="57" t="s">
        <v>191</v>
      </c>
      <c r="D58" s="54"/>
      <c r="E58" s="6"/>
      <c r="F58" s="19"/>
      <c r="G58" s="24">
        <v>92.01</v>
      </c>
      <c r="H58" s="24">
        <v>3.35</v>
      </c>
      <c r="I58" s="31"/>
      <c r="J58" s="31"/>
      <c r="K58" s="35"/>
    </row>
    <row r="59" spans="1:54" x14ac:dyDescent="0.35">
      <c r="C59" s="58" t="s">
        <v>175</v>
      </c>
      <c r="D59" s="54"/>
      <c r="E59" s="6"/>
      <c r="F59" s="19"/>
      <c r="G59" s="25">
        <v>92.01</v>
      </c>
      <c r="H59" s="25">
        <v>3.35</v>
      </c>
      <c r="I59" s="31"/>
      <c r="J59" s="31"/>
      <c r="K59" s="35"/>
    </row>
    <row r="60" spans="1:54" x14ac:dyDescent="0.35">
      <c r="C60" s="57"/>
      <c r="D60" s="54"/>
      <c r="E60" s="6"/>
      <c r="F60" s="19"/>
      <c r="G60" s="24"/>
      <c r="H60" s="24"/>
      <c r="I60" s="31"/>
      <c r="J60" s="31"/>
      <c r="K60" s="35"/>
    </row>
    <row r="61" spans="1:54" x14ac:dyDescent="0.35">
      <c r="A61" s="10"/>
      <c r="B61" s="28"/>
      <c r="C61" s="58" t="s">
        <v>25</v>
      </c>
      <c r="D61" s="54"/>
      <c r="E61" s="6"/>
      <c r="F61" s="19"/>
      <c r="G61" s="24"/>
      <c r="H61" s="24"/>
      <c r="I61" s="31"/>
      <c r="J61" s="31"/>
      <c r="K61" s="35"/>
    </row>
    <row r="62" spans="1:54" s="2" customFormat="1" ht="13.5" x14ac:dyDescent="0.35">
      <c r="A62" s="28"/>
      <c r="B62" s="28"/>
      <c r="C62" s="57" t="s">
        <v>5122</v>
      </c>
      <c r="D62" s="54"/>
      <c r="E62" s="6"/>
      <c r="F62" s="19"/>
      <c r="G62" s="24" t="s">
        <v>2</v>
      </c>
      <c r="H62" s="24" t="s">
        <v>2</v>
      </c>
      <c r="I62" s="31"/>
      <c r="J62" s="31"/>
      <c r="K62" s="35"/>
      <c r="L62" s="3"/>
      <c r="AI62" s="3"/>
      <c r="AV62" s="3"/>
      <c r="AX62" s="3"/>
      <c r="BB62" s="3"/>
    </row>
    <row r="63" spans="1:54" x14ac:dyDescent="0.35">
      <c r="B63" s="8"/>
      <c r="C63" s="57" t="s">
        <v>192</v>
      </c>
      <c r="D63" s="54"/>
      <c r="E63" s="6"/>
      <c r="F63" s="19"/>
      <c r="G63" s="24">
        <v>17.14</v>
      </c>
      <c r="H63" s="24">
        <v>0.62</v>
      </c>
      <c r="I63" s="31"/>
      <c r="J63" s="31"/>
      <c r="K63" s="35"/>
    </row>
    <row r="64" spans="1:54" x14ac:dyDescent="0.35">
      <c r="C64" s="58" t="s">
        <v>175</v>
      </c>
      <c r="D64" s="54"/>
      <c r="E64" s="6"/>
      <c r="F64" s="19"/>
      <c r="G64" s="25">
        <v>17.14</v>
      </c>
      <c r="H64" s="25">
        <v>0.62</v>
      </c>
      <c r="I64" s="31"/>
      <c r="J64" s="31"/>
      <c r="K64" s="35"/>
    </row>
    <row r="65" spans="3:11" x14ac:dyDescent="0.35">
      <c r="C65" s="57"/>
      <c r="D65" s="54"/>
      <c r="E65" s="6"/>
      <c r="F65" s="19"/>
      <c r="G65" s="24"/>
      <c r="H65" s="24"/>
      <c r="I65" s="31"/>
      <c r="J65" s="31"/>
      <c r="K65" s="35"/>
    </row>
    <row r="66" spans="3:11" x14ac:dyDescent="0.35">
      <c r="C66" s="60" t="s">
        <v>193</v>
      </c>
      <c r="D66" s="55"/>
      <c r="E66" s="5"/>
      <c r="F66" s="20"/>
      <c r="G66" s="26">
        <v>2748.06</v>
      </c>
      <c r="H66" s="26">
        <v>100</v>
      </c>
      <c r="I66" s="32"/>
      <c r="J66" s="32"/>
      <c r="K66" s="36"/>
    </row>
    <row r="69" spans="3:11" x14ac:dyDescent="0.35">
      <c r="C69" s="1" t="s">
        <v>194</v>
      </c>
    </row>
    <row r="70" spans="3:11" x14ac:dyDescent="0.35">
      <c r="C70" s="37" t="s">
        <v>195</v>
      </c>
      <c r="D70" s="37"/>
      <c r="E70" s="37"/>
      <c r="F70" s="37"/>
      <c r="G70" s="37"/>
      <c r="H70" s="37"/>
      <c r="I70" s="37"/>
      <c r="J70" s="37"/>
      <c r="K70" s="37"/>
    </row>
    <row r="71" spans="3:11" x14ac:dyDescent="0.35">
      <c r="C71" s="2" t="s">
        <v>196</v>
      </c>
    </row>
    <row r="72" spans="3:11" x14ac:dyDescent="0.35">
      <c r="C72" s="2" t="s">
        <v>197</v>
      </c>
    </row>
    <row r="73" spans="3:11" ht="30" customHeight="1" x14ac:dyDescent="0.35">
      <c r="C73" s="81" t="s">
        <v>198</v>
      </c>
      <c r="D73" s="82"/>
      <c r="E73" s="82"/>
      <c r="F73" s="82"/>
      <c r="G73" s="82"/>
      <c r="H73" s="82"/>
      <c r="I73" s="82"/>
      <c r="J73" s="82"/>
      <c r="K73" s="82"/>
    </row>
    <row r="74" spans="3:11" x14ac:dyDescent="0.35">
      <c r="C74" s="2" t="s">
        <v>199</v>
      </c>
    </row>
    <row r="76" spans="3:11" x14ac:dyDescent="0.35">
      <c r="C76" s="78" t="s">
        <v>5235</v>
      </c>
      <c r="E76" s="78" t="s">
        <v>5236</v>
      </c>
      <c r="F76" s="79"/>
    </row>
    <row r="77" spans="3:11" x14ac:dyDescent="0.35">
      <c r="E77" s="2" t="s">
        <v>5277</v>
      </c>
    </row>
  </sheetData>
  <mergeCells count="1">
    <mergeCell ref="C73:K73"/>
  </mergeCells>
  <hyperlinks>
    <hyperlink ref="J2" location="'Index'!A1" display="'Index'!A1" xr:uid="{F2E79645-C480-4F15-90C0-83B0C076E20E}"/>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6AB5B-AEEF-48BF-900B-418DBB65E09C}">
  <sheetPr codeName="Sheet156"/>
  <dimension ref="A1:IV102"/>
  <sheetViews>
    <sheetView showGridLines="0" zoomScale="90" zoomScaleNormal="90" workbookViewId="0">
      <pane ySplit="6" topLeftCell="A95"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3145</v>
      </c>
      <c r="J2" s="38" t="s">
        <v>4846</v>
      </c>
    </row>
    <row r="3" spans="1:54" ht="16" x14ac:dyDescent="0.4">
      <c r="C3" s="1" t="s">
        <v>28</v>
      </c>
      <c r="D3" s="21" t="s">
        <v>3146</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222</v>
      </c>
      <c r="C10" s="57" t="s">
        <v>223</v>
      </c>
      <c r="D10" s="54" t="s">
        <v>224</v>
      </c>
      <c r="E10" s="6" t="s">
        <v>82</v>
      </c>
      <c r="F10" s="19">
        <v>700000</v>
      </c>
      <c r="G10" s="24">
        <v>16680.3</v>
      </c>
      <c r="H10" s="24">
        <v>5.17</v>
      </c>
      <c r="I10" s="31"/>
      <c r="J10" s="31"/>
      <c r="K10" s="35"/>
    </row>
    <row r="11" spans="1:54" x14ac:dyDescent="0.35">
      <c r="B11" s="8" t="s">
        <v>306</v>
      </c>
      <c r="C11" s="57" t="s">
        <v>307</v>
      </c>
      <c r="D11" s="54" t="s">
        <v>308</v>
      </c>
      <c r="E11" s="6" t="s">
        <v>309</v>
      </c>
      <c r="F11" s="19">
        <v>1700000</v>
      </c>
      <c r="G11" s="24">
        <v>16390.55</v>
      </c>
      <c r="H11" s="24">
        <v>5.08</v>
      </c>
      <c r="I11" s="31"/>
      <c r="J11" s="31"/>
      <c r="K11" s="35"/>
    </row>
    <row r="12" spans="1:54" x14ac:dyDescent="0.35">
      <c r="B12" s="8" t="s">
        <v>1135</v>
      </c>
      <c r="C12" s="57" t="s">
        <v>1136</v>
      </c>
      <c r="D12" s="54" t="s">
        <v>1137</v>
      </c>
      <c r="E12" s="6" t="s">
        <v>160</v>
      </c>
      <c r="F12" s="19">
        <v>741783</v>
      </c>
      <c r="G12" s="24">
        <v>14899.45</v>
      </c>
      <c r="H12" s="24">
        <v>4.62</v>
      </c>
      <c r="I12" s="31"/>
      <c r="J12" s="31"/>
      <c r="K12" s="35"/>
    </row>
    <row r="13" spans="1:54" x14ac:dyDescent="0.35">
      <c r="B13" s="8" t="s">
        <v>40</v>
      </c>
      <c r="C13" s="57" t="s">
        <v>41</v>
      </c>
      <c r="D13" s="54" t="s">
        <v>42</v>
      </c>
      <c r="E13" s="6" t="s">
        <v>43</v>
      </c>
      <c r="F13" s="19">
        <v>790000</v>
      </c>
      <c r="G13" s="24">
        <v>14442.78</v>
      </c>
      <c r="H13" s="24">
        <v>4.4800000000000004</v>
      </c>
      <c r="I13" s="31"/>
      <c r="J13" s="31"/>
      <c r="K13" s="35"/>
    </row>
    <row r="14" spans="1:54" x14ac:dyDescent="0.35">
      <c r="B14" s="8" t="s">
        <v>1094</v>
      </c>
      <c r="C14" s="57" t="s">
        <v>1095</v>
      </c>
      <c r="D14" s="54" t="s">
        <v>1096</v>
      </c>
      <c r="E14" s="6" t="s">
        <v>82</v>
      </c>
      <c r="F14" s="19">
        <v>700000</v>
      </c>
      <c r="G14" s="24">
        <v>14051.45</v>
      </c>
      <c r="H14" s="24">
        <v>4.3600000000000003</v>
      </c>
      <c r="I14" s="31"/>
      <c r="J14" s="31"/>
      <c r="K14" s="35"/>
    </row>
    <row r="15" spans="1:54" x14ac:dyDescent="0.35">
      <c r="B15" s="8" t="s">
        <v>2492</v>
      </c>
      <c r="C15" s="57" t="s">
        <v>2488</v>
      </c>
      <c r="D15" s="54" t="s">
        <v>2493</v>
      </c>
      <c r="E15" s="6" t="s">
        <v>171</v>
      </c>
      <c r="F15" s="19">
        <v>2225742</v>
      </c>
      <c r="G15" s="24">
        <v>12844.82</v>
      </c>
      <c r="H15" s="24">
        <v>3.98</v>
      </c>
      <c r="I15" s="31"/>
      <c r="J15" s="31"/>
      <c r="K15" s="35" t="s">
        <v>5184</v>
      </c>
    </row>
    <row r="16" spans="1:54" x14ac:dyDescent="0.35">
      <c r="B16" s="8" t="s">
        <v>1018</v>
      </c>
      <c r="C16" s="57" t="s">
        <v>1019</v>
      </c>
      <c r="D16" s="54" t="s">
        <v>1020</v>
      </c>
      <c r="E16" s="6" t="s">
        <v>111</v>
      </c>
      <c r="F16" s="19">
        <v>1300000</v>
      </c>
      <c r="G16" s="24">
        <v>11784.5</v>
      </c>
      <c r="H16" s="24">
        <v>3.65</v>
      </c>
      <c r="I16" s="31"/>
      <c r="J16" s="31"/>
      <c r="K16" s="35"/>
    </row>
    <row r="17" spans="2:11" x14ac:dyDescent="0.35">
      <c r="B17" s="8" t="s">
        <v>58</v>
      </c>
      <c r="C17" s="57" t="s">
        <v>59</v>
      </c>
      <c r="D17" s="54" t="s">
        <v>60</v>
      </c>
      <c r="E17" s="6" t="s">
        <v>43</v>
      </c>
      <c r="F17" s="19">
        <v>500000</v>
      </c>
      <c r="G17" s="24">
        <v>10856</v>
      </c>
      <c r="H17" s="24">
        <v>3.37</v>
      </c>
      <c r="I17" s="31"/>
      <c r="J17" s="31"/>
      <c r="K17" s="35"/>
    </row>
    <row r="18" spans="2:11" x14ac:dyDescent="0.35">
      <c r="B18" s="8" t="s">
        <v>481</v>
      </c>
      <c r="C18" s="57" t="s">
        <v>482</v>
      </c>
      <c r="D18" s="54" t="s">
        <v>483</v>
      </c>
      <c r="E18" s="6" t="s">
        <v>319</v>
      </c>
      <c r="F18" s="19">
        <v>1300000</v>
      </c>
      <c r="G18" s="24">
        <v>10803</v>
      </c>
      <c r="H18" s="24">
        <v>3.35</v>
      </c>
      <c r="I18" s="31"/>
      <c r="J18" s="31"/>
      <c r="K18" s="35"/>
    </row>
    <row r="19" spans="2:11" x14ac:dyDescent="0.35">
      <c r="B19" s="8" t="s">
        <v>860</v>
      </c>
      <c r="C19" s="57" t="s">
        <v>861</v>
      </c>
      <c r="D19" s="54" t="s">
        <v>862</v>
      </c>
      <c r="E19" s="6" t="s">
        <v>309</v>
      </c>
      <c r="F19" s="19">
        <v>900000</v>
      </c>
      <c r="G19" s="24">
        <v>10412.1</v>
      </c>
      <c r="H19" s="24">
        <v>3.23</v>
      </c>
      <c r="I19" s="31"/>
      <c r="J19" s="31"/>
      <c r="K19" s="35"/>
    </row>
    <row r="20" spans="2:11" x14ac:dyDescent="0.35">
      <c r="B20" s="8" t="s">
        <v>1141</v>
      </c>
      <c r="C20" s="57" t="s">
        <v>1142</v>
      </c>
      <c r="D20" s="54" t="s">
        <v>1143</v>
      </c>
      <c r="E20" s="6" t="s">
        <v>111</v>
      </c>
      <c r="F20" s="19">
        <v>2855012</v>
      </c>
      <c r="G20" s="24">
        <v>10326.58</v>
      </c>
      <c r="H20" s="24">
        <v>3.2</v>
      </c>
      <c r="I20" s="31"/>
      <c r="J20" s="31"/>
      <c r="K20" s="35"/>
    </row>
    <row r="21" spans="2:11" x14ac:dyDescent="0.35">
      <c r="B21" s="8" t="s">
        <v>3147</v>
      </c>
      <c r="C21" s="57" t="s">
        <v>3148</v>
      </c>
      <c r="D21" s="54" t="s">
        <v>3149</v>
      </c>
      <c r="E21" s="6" t="s">
        <v>135</v>
      </c>
      <c r="F21" s="19">
        <v>7000000</v>
      </c>
      <c r="G21" s="24">
        <v>9912</v>
      </c>
      <c r="H21" s="24">
        <v>3.07</v>
      </c>
      <c r="I21" s="31"/>
      <c r="J21" s="31"/>
      <c r="K21" s="35"/>
    </row>
    <row r="22" spans="2:11" x14ac:dyDescent="0.35">
      <c r="B22" s="8" t="s">
        <v>561</v>
      </c>
      <c r="C22" s="57" t="s">
        <v>562</v>
      </c>
      <c r="D22" s="54" t="s">
        <v>563</v>
      </c>
      <c r="E22" s="6" t="s">
        <v>127</v>
      </c>
      <c r="F22" s="19">
        <v>2234120</v>
      </c>
      <c r="G22" s="24">
        <v>8219.33</v>
      </c>
      <c r="H22" s="24">
        <v>2.5499999999999998</v>
      </c>
      <c r="I22" s="31"/>
      <c r="J22" s="31"/>
      <c r="K22" s="35"/>
    </row>
    <row r="23" spans="2:11" x14ac:dyDescent="0.35">
      <c r="B23" s="8" t="s">
        <v>348</v>
      </c>
      <c r="C23" s="57" t="s">
        <v>349</v>
      </c>
      <c r="D23" s="54" t="s">
        <v>350</v>
      </c>
      <c r="E23" s="6" t="s">
        <v>160</v>
      </c>
      <c r="F23" s="19">
        <v>1812156</v>
      </c>
      <c r="G23" s="24">
        <v>7374.57</v>
      </c>
      <c r="H23" s="24">
        <v>2.29</v>
      </c>
      <c r="I23" s="31"/>
      <c r="J23" s="31"/>
      <c r="K23" s="35"/>
    </row>
    <row r="24" spans="2:11" x14ac:dyDescent="0.35">
      <c r="B24" s="8" t="s">
        <v>484</v>
      </c>
      <c r="C24" s="57" t="s">
        <v>485</v>
      </c>
      <c r="D24" s="54" t="s">
        <v>486</v>
      </c>
      <c r="E24" s="6" t="s">
        <v>111</v>
      </c>
      <c r="F24" s="19">
        <v>900000</v>
      </c>
      <c r="G24" s="24">
        <v>7257.15</v>
      </c>
      <c r="H24" s="24">
        <v>2.25</v>
      </c>
      <c r="I24" s="31"/>
      <c r="J24" s="31"/>
      <c r="K24" s="35"/>
    </row>
    <row r="25" spans="2:11" x14ac:dyDescent="0.35">
      <c r="B25" s="8" t="s">
        <v>1042</v>
      </c>
      <c r="C25" s="57" t="s">
        <v>1043</v>
      </c>
      <c r="D25" s="54" t="s">
        <v>1044</v>
      </c>
      <c r="E25" s="6" t="s">
        <v>309</v>
      </c>
      <c r="F25" s="19">
        <v>900000</v>
      </c>
      <c r="G25" s="24">
        <v>7070.4</v>
      </c>
      <c r="H25" s="24">
        <v>2.19</v>
      </c>
      <c r="I25" s="31"/>
      <c r="J25" s="31"/>
      <c r="K25" s="35"/>
    </row>
    <row r="26" spans="2:11" x14ac:dyDescent="0.35">
      <c r="B26" s="8" t="s">
        <v>3150</v>
      </c>
      <c r="C26" s="57" t="s">
        <v>3151</v>
      </c>
      <c r="D26" s="54" t="s">
        <v>3152</v>
      </c>
      <c r="E26" s="6" t="s">
        <v>131</v>
      </c>
      <c r="F26" s="19">
        <v>700000</v>
      </c>
      <c r="G26" s="24">
        <v>6864.2</v>
      </c>
      <c r="H26" s="24">
        <v>2.13</v>
      </c>
      <c r="I26" s="31"/>
      <c r="J26" s="31"/>
      <c r="K26" s="35"/>
    </row>
    <row r="27" spans="2:11" x14ac:dyDescent="0.35">
      <c r="B27" s="8" t="s">
        <v>1144</v>
      </c>
      <c r="C27" s="57" t="s">
        <v>1145</v>
      </c>
      <c r="D27" s="54" t="s">
        <v>1146</v>
      </c>
      <c r="E27" s="6" t="s">
        <v>135</v>
      </c>
      <c r="F27" s="19">
        <v>1000000</v>
      </c>
      <c r="G27" s="24">
        <v>6538</v>
      </c>
      <c r="H27" s="24">
        <v>2.0299999999999998</v>
      </c>
      <c r="I27" s="31"/>
      <c r="J27" s="31"/>
      <c r="K27" s="35"/>
    </row>
    <row r="28" spans="2:11" x14ac:dyDescent="0.35">
      <c r="B28" s="8" t="s">
        <v>3153</v>
      </c>
      <c r="C28" s="57" t="s">
        <v>2933</v>
      </c>
      <c r="D28" s="54" t="s">
        <v>2934</v>
      </c>
      <c r="E28" s="6" t="s">
        <v>2935</v>
      </c>
      <c r="F28" s="19">
        <v>3345454</v>
      </c>
      <c r="G28" s="24">
        <v>5429</v>
      </c>
      <c r="H28" s="24">
        <v>1.68</v>
      </c>
      <c r="I28" s="31"/>
      <c r="J28" s="31"/>
      <c r="K28" s="35" t="s">
        <v>5182</v>
      </c>
    </row>
    <row r="29" spans="2:11" x14ac:dyDescent="0.35">
      <c r="B29" s="8" t="s">
        <v>3154</v>
      </c>
      <c r="C29" s="57" t="s">
        <v>3155</v>
      </c>
      <c r="D29" s="54" t="s">
        <v>3156</v>
      </c>
      <c r="E29" s="6" t="s">
        <v>893</v>
      </c>
      <c r="F29" s="19">
        <v>1196072</v>
      </c>
      <c r="G29" s="24">
        <v>3636.66</v>
      </c>
      <c r="H29" s="24">
        <v>1.1299999999999999</v>
      </c>
      <c r="I29" s="31"/>
      <c r="J29" s="31"/>
      <c r="K29" s="35"/>
    </row>
    <row r="30" spans="2:11" x14ac:dyDescent="0.35">
      <c r="B30" s="8" t="s">
        <v>839</v>
      </c>
      <c r="C30" s="57" t="s">
        <v>840</v>
      </c>
      <c r="D30" s="54" t="s">
        <v>841</v>
      </c>
      <c r="E30" s="6" t="s">
        <v>160</v>
      </c>
      <c r="F30" s="19">
        <v>35000</v>
      </c>
      <c r="G30" s="24">
        <v>2525.0100000000002</v>
      </c>
      <c r="H30" s="24">
        <v>0.78</v>
      </c>
      <c r="I30" s="31"/>
      <c r="J30" s="31"/>
      <c r="K30" s="35"/>
    </row>
    <row r="31" spans="2:11" x14ac:dyDescent="0.35">
      <c r="B31" s="8" t="s">
        <v>2180</v>
      </c>
      <c r="C31" s="57" t="s">
        <v>2181</v>
      </c>
      <c r="D31" s="54" t="s">
        <v>2182</v>
      </c>
      <c r="E31" s="6" t="s">
        <v>160</v>
      </c>
      <c r="F31" s="19">
        <v>1170000</v>
      </c>
      <c r="G31" s="24">
        <v>1389.38</v>
      </c>
      <c r="H31" s="24">
        <v>0.43</v>
      </c>
      <c r="I31" s="31"/>
      <c r="J31" s="31"/>
      <c r="K31" s="35"/>
    </row>
    <row r="32" spans="2:11" x14ac:dyDescent="0.35">
      <c r="C32" s="58" t="s">
        <v>175</v>
      </c>
      <c r="D32" s="54"/>
      <c r="E32" s="6"/>
      <c r="F32" s="19"/>
      <c r="G32" s="25">
        <f>SUM(XDO_?FINAL_MV?310?)</f>
        <v>209707.23</v>
      </c>
      <c r="H32" s="25">
        <f>SUM(XDO_?FINAL_PER_NET?310?)</f>
        <v>65.02000000000001</v>
      </c>
      <c r="I32" s="31"/>
      <c r="J32" s="31"/>
      <c r="K32" s="35"/>
    </row>
    <row r="33" spans="2:11" x14ac:dyDescent="0.35">
      <c r="C33" s="57"/>
      <c r="D33" s="54"/>
      <c r="E33" s="6"/>
      <c r="F33" s="19"/>
      <c r="G33" s="24"/>
      <c r="H33" s="24"/>
      <c r="I33" s="31"/>
      <c r="J33" s="31"/>
      <c r="K33" s="35"/>
    </row>
    <row r="34" spans="2:11" x14ac:dyDescent="0.35">
      <c r="C34" s="58" t="s">
        <v>3</v>
      </c>
      <c r="D34" s="54"/>
      <c r="E34" s="6"/>
      <c r="F34" s="19"/>
      <c r="G34" s="24" t="s">
        <v>2</v>
      </c>
      <c r="H34" s="24" t="s">
        <v>2</v>
      </c>
      <c r="I34" s="31"/>
      <c r="J34" s="31"/>
      <c r="K34" s="35"/>
    </row>
    <row r="35" spans="2:11" x14ac:dyDescent="0.35">
      <c r="C35" s="57"/>
      <c r="D35" s="54"/>
      <c r="E35" s="6"/>
      <c r="F35" s="19"/>
      <c r="G35" s="24"/>
      <c r="H35" s="24"/>
      <c r="I35" s="31"/>
      <c r="J35" s="31"/>
      <c r="K35" s="35"/>
    </row>
    <row r="36" spans="2:11" x14ac:dyDescent="0.35">
      <c r="C36" s="59" t="s">
        <v>4</v>
      </c>
      <c r="D36" s="54"/>
      <c r="E36" s="6"/>
      <c r="F36" s="19"/>
      <c r="G36" s="24"/>
      <c r="H36" s="24"/>
      <c r="I36" s="31"/>
      <c r="J36" s="31"/>
      <c r="K36" s="35"/>
    </row>
    <row r="37" spans="2:11" x14ac:dyDescent="0.35">
      <c r="B37" s="8" t="s">
        <v>3157</v>
      </c>
      <c r="C37" s="57" t="s">
        <v>3158</v>
      </c>
      <c r="D37" s="54" t="s">
        <v>3159</v>
      </c>
      <c r="E37" s="6" t="s">
        <v>123</v>
      </c>
      <c r="F37" s="19">
        <v>2555000</v>
      </c>
      <c r="G37" s="24">
        <v>12879.1</v>
      </c>
      <c r="H37" s="24">
        <v>3.99</v>
      </c>
      <c r="I37" s="31"/>
      <c r="J37" s="31"/>
      <c r="K37" s="35"/>
    </row>
    <row r="38" spans="2:11" x14ac:dyDescent="0.35">
      <c r="C38" s="58" t="s">
        <v>175</v>
      </c>
      <c r="D38" s="54"/>
      <c r="E38" s="6"/>
      <c r="F38" s="19"/>
      <c r="G38" s="25">
        <v>12879.1</v>
      </c>
      <c r="H38" s="25">
        <v>3.99</v>
      </c>
      <c r="I38" s="31"/>
      <c r="J38" s="31"/>
      <c r="K38" s="35"/>
    </row>
    <row r="39" spans="2:11" x14ac:dyDescent="0.35">
      <c r="C39" s="57"/>
      <c r="D39" s="54"/>
      <c r="E39" s="6"/>
      <c r="F39" s="19"/>
      <c r="G39" s="24"/>
      <c r="H39" s="24"/>
      <c r="I39" s="31"/>
      <c r="J39" s="31"/>
      <c r="K39" s="35"/>
    </row>
    <row r="40" spans="2:11" x14ac:dyDescent="0.35">
      <c r="C40" s="59" t="s">
        <v>578</v>
      </c>
      <c r="D40" s="54"/>
      <c r="E40" s="6"/>
      <c r="F40" s="19"/>
      <c r="G40" s="24"/>
      <c r="H40" s="24"/>
      <c r="I40" s="31"/>
      <c r="J40" s="31"/>
      <c r="K40" s="35"/>
    </row>
    <row r="41" spans="2:11" x14ac:dyDescent="0.35">
      <c r="B41" s="8" t="s">
        <v>579</v>
      </c>
      <c r="C41" s="57" t="s">
        <v>580</v>
      </c>
      <c r="D41" s="54" t="s">
        <v>581</v>
      </c>
      <c r="E41" s="6" t="s">
        <v>542</v>
      </c>
      <c r="F41" s="19">
        <v>8200000</v>
      </c>
      <c r="G41" s="24">
        <v>10250</v>
      </c>
      <c r="H41" s="24">
        <v>3.18</v>
      </c>
      <c r="I41" s="31"/>
      <c r="J41" s="31"/>
      <c r="K41" s="35"/>
    </row>
    <row r="42" spans="2:11" x14ac:dyDescent="0.35">
      <c r="C42" s="58" t="s">
        <v>175</v>
      </c>
      <c r="D42" s="54"/>
      <c r="E42" s="6"/>
      <c r="F42" s="19"/>
      <c r="G42" s="25">
        <v>10250</v>
      </c>
      <c r="H42" s="25">
        <v>3.18</v>
      </c>
      <c r="I42" s="31"/>
      <c r="J42" s="31"/>
      <c r="K42" s="35"/>
    </row>
    <row r="43" spans="2:11" x14ac:dyDescent="0.35">
      <c r="C43" s="57"/>
      <c r="D43" s="54"/>
      <c r="E43" s="6"/>
      <c r="F43" s="19"/>
      <c r="G43" s="24"/>
      <c r="H43" s="24"/>
      <c r="I43" s="31"/>
      <c r="J43" s="31"/>
      <c r="K43" s="35"/>
    </row>
    <row r="44" spans="2:11" x14ac:dyDescent="0.35">
      <c r="C44" s="58" t="s">
        <v>5</v>
      </c>
      <c r="D44" s="54"/>
      <c r="E44" s="6"/>
      <c r="F44" s="19"/>
      <c r="G44" s="24"/>
      <c r="H44" s="24"/>
      <c r="I44" s="31"/>
      <c r="J44" s="31"/>
      <c r="K44" s="35"/>
    </row>
    <row r="45" spans="2:11" x14ac:dyDescent="0.35">
      <c r="C45" s="57"/>
      <c r="D45" s="54"/>
      <c r="E45" s="6"/>
      <c r="F45" s="19"/>
      <c r="G45" s="24"/>
      <c r="H45" s="24"/>
      <c r="I45" s="31"/>
      <c r="J45" s="31"/>
      <c r="K45" s="35"/>
    </row>
    <row r="46" spans="2:11" x14ac:dyDescent="0.35">
      <c r="C46" s="58" t="s">
        <v>6</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7</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8</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9</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10</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A56" s="10"/>
      <c r="B56" s="28"/>
      <c r="C56" s="58" t="s">
        <v>11</v>
      </c>
      <c r="D56" s="54"/>
      <c r="E56" s="6"/>
      <c r="F56" s="19"/>
      <c r="G56" s="24"/>
      <c r="H56" s="24"/>
      <c r="I56" s="31"/>
      <c r="J56" s="31"/>
      <c r="K56" s="35"/>
    </row>
    <row r="57" spans="1:11" x14ac:dyDescent="0.35">
      <c r="A57" s="28"/>
      <c r="B57" s="28"/>
      <c r="C57" s="58" t="s">
        <v>13</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14</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C61" s="59" t="s">
        <v>15</v>
      </c>
      <c r="D61" s="54"/>
      <c r="E61" s="6"/>
      <c r="F61" s="19"/>
      <c r="G61" s="24"/>
      <c r="H61" s="24"/>
      <c r="I61" s="31"/>
      <c r="J61" s="31"/>
      <c r="K61" s="35"/>
    </row>
    <row r="62" spans="1:11" x14ac:dyDescent="0.35">
      <c r="B62" s="8" t="s">
        <v>186</v>
      </c>
      <c r="C62" s="57" t="s">
        <v>187</v>
      </c>
      <c r="D62" s="54" t="s">
        <v>188</v>
      </c>
      <c r="E62" s="6" t="s">
        <v>189</v>
      </c>
      <c r="F62" s="19">
        <v>500000</v>
      </c>
      <c r="G62" s="24">
        <v>494.35</v>
      </c>
      <c r="H62" s="24">
        <v>0.15</v>
      </c>
      <c r="I62" s="31">
        <v>6.4202000000000004</v>
      </c>
      <c r="J62" s="31"/>
      <c r="K62" s="35"/>
    </row>
    <row r="63" spans="1:11" x14ac:dyDescent="0.35">
      <c r="C63" s="58" t="s">
        <v>175</v>
      </c>
      <c r="D63" s="54"/>
      <c r="E63" s="6"/>
      <c r="F63" s="19"/>
      <c r="G63" s="25">
        <v>494.35</v>
      </c>
      <c r="H63" s="25">
        <v>0.15</v>
      </c>
      <c r="I63" s="31"/>
      <c r="J63" s="31"/>
      <c r="K63" s="35"/>
    </row>
    <row r="64" spans="1:11" x14ac:dyDescent="0.35">
      <c r="C64" s="57"/>
      <c r="D64" s="54"/>
      <c r="E64" s="6"/>
      <c r="F64" s="19"/>
      <c r="G64" s="24"/>
      <c r="H64" s="24"/>
      <c r="I64" s="31"/>
      <c r="J64" s="31"/>
      <c r="K64" s="35"/>
    </row>
    <row r="65" spans="1:11" x14ac:dyDescent="0.35">
      <c r="C65" s="58" t="s">
        <v>16</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17</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A69" s="10"/>
      <c r="B69" s="28"/>
      <c r="C69" s="58" t="s">
        <v>18</v>
      </c>
      <c r="D69" s="54"/>
      <c r="E69" s="6"/>
      <c r="F69" s="19"/>
      <c r="G69" s="24"/>
      <c r="H69" s="24"/>
      <c r="I69" s="31"/>
      <c r="J69" s="31"/>
      <c r="K69" s="35"/>
    </row>
    <row r="70" spans="1:11" x14ac:dyDescent="0.35">
      <c r="A70" s="28"/>
      <c r="B70" s="28"/>
      <c r="C70" s="58" t="s">
        <v>19</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20</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21</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22</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23</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C80" s="59" t="s">
        <v>24</v>
      </c>
      <c r="D80" s="54"/>
      <c r="E80" s="6"/>
      <c r="F80" s="19"/>
      <c r="G80" s="24"/>
      <c r="H80" s="24"/>
      <c r="I80" s="31"/>
      <c r="J80" s="31"/>
      <c r="K80" s="35"/>
    </row>
    <row r="81" spans="1:54" x14ac:dyDescent="0.35">
      <c r="B81" s="8" t="s">
        <v>190</v>
      </c>
      <c r="C81" s="57" t="s">
        <v>191</v>
      </c>
      <c r="D81" s="54"/>
      <c r="E81" s="6"/>
      <c r="F81" s="19"/>
      <c r="G81" s="24">
        <v>89773.67</v>
      </c>
      <c r="H81" s="24">
        <v>27.83</v>
      </c>
      <c r="I81" s="31"/>
      <c r="J81" s="31"/>
      <c r="K81" s="35"/>
    </row>
    <row r="82" spans="1:54" x14ac:dyDescent="0.35">
      <c r="C82" s="58" t="s">
        <v>175</v>
      </c>
      <c r="D82" s="54"/>
      <c r="E82" s="6"/>
      <c r="F82" s="19"/>
      <c r="G82" s="25">
        <v>89773.67</v>
      </c>
      <c r="H82" s="25">
        <v>27.83</v>
      </c>
      <c r="I82" s="31"/>
      <c r="J82" s="31"/>
      <c r="K82" s="35"/>
    </row>
    <row r="83" spans="1:54" x14ac:dyDescent="0.35">
      <c r="C83" s="57"/>
      <c r="D83" s="54"/>
      <c r="E83" s="6"/>
      <c r="F83" s="19"/>
      <c r="G83" s="24"/>
      <c r="H83" s="24"/>
      <c r="I83" s="31"/>
      <c r="J83" s="31"/>
      <c r="K83" s="35"/>
    </row>
    <row r="84" spans="1:54" x14ac:dyDescent="0.35">
      <c r="A84" s="10"/>
      <c r="B84" s="28"/>
      <c r="C84" s="58" t="s">
        <v>25</v>
      </c>
      <c r="D84" s="54"/>
      <c r="E84" s="6"/>
      <c r="F84" s="19"/>
      <c r="G84" s="24"/>
      <c r="H84" s="24"/>
      <c r="I84" s="31"/>
      <c r="J84" s="31"/>
      <c r="K84" s="35"/>
    </row>
    <row r="85" spans="1:54" s="2" customFormat="1" ht="13.5" x14ac:dyDescent="0.35">
      <c r="A85" s="28"/>
      <c r="B85" s="28"/>
      <c r="C85" s="57" t="s">
        <v>5122</v>
      </c>
      <c r="D85" s="54"/>
      <c r="E85" s="6"/>
      <c r="F85" s="19"/>
      <c r="G85" s="24" t="s">
        <v>2</v>
      </c>
      <c r="H85" s="24" t="s">
        <v>2</v>
      </c>
      <c r="I85" s="31"/>
      <c r="J85" s="31"/>
      <c r="K85" s="35"/>
      <c r="L85" s="3"/>
      <c r="AI85" s="3"/>
      <c r="AV85" s="3"/>
      <c r="AX85" s="3"/>
      <c r="BB85" s="3"/>
    </row>
    <row r="86" spans="1:54" x14ac:dyDescent="0.35">
      <c r="B86" s="8"/>
      <c r="C86" s="57" t="s">
        <v>192</v>
      </c>
      <c r="D86" s="54"/>
      <c r="E86" s="6"/>
      <c r="F86" s="19"/>
      <c r="G86" s="24">
        <v>-525.84</v>
      </c>
      <c r="H86" s="24">
        <v>-0.17</v>
      </c>
      <c r="I86" s="31"/>
      <c r="J86" s="31"/>
      <c r="K86" s="35"/>
    </row>
    <row r="87" spans="1:54" x14ac:dyDescent="0.35">
      <c r="C87" s="58" t="s">
        <v>175</v>
      </c>
      <c r="D87" s="54"/>
      <c r="E87" s="6"/>
      <c r="F87" s="19"/>
      <c r="G87" s="25">
        <v>-525.84</v>
      </c>
      <c r="H87" s="25">
        <f>SUM(H86)</f>
        <v>-0.17</v>
      </c>
      <c r="I87" s="31"/>
      <c r="J87" s="31"/>
      <c r="K87" s="35"/>
    </row>
    <row r="88" spans="1:54" x14ac:dyDescent="0.35">
      <c r="C88" s="57"/>
      <c r="D88" s="54"/>
      <c r="E88" s="6"/>
      <c r="F88" s="19"/>
      <c r="G88" s="24"/>
      <c r="H88" s="24"/>
      <c r="I88" s="31"/>
      <c r="J88" s="31"/>
      <c r="K88" s="35"/>
    </row>
    <row r="89" spans="1:54" x14ac:dyDescent="0.35">
      <c r="C89" s="60" t="s">
        <v>193</v>
      </c>
      <c r="D89" s="55"/>
      <c r="E89" s="5"/>
      <c r="F89" s="20"/>
      <c r="G89" s="26">
        <v>322578.51</v>
      </c>
      <c r="H89" s="26">
        <v>100</v>
      </c>
      <c r="I89" s="32"/>
      <c r="J89" s="32"/>
      <c r="K89" s="36"/>
    </row>
    <row r="92" spans="1:54" x14ac:dyDescent="0.35">
      <c r="C92" s="1" t="s">
        <v>194</v>
      </c>
    </row>
    <row r="93" spans="1:54" x14ac:dyDescent="0.35">
      <c r="C93" s="37" t="s">
        <v>195</v>
      </c>
      <c r="D93" s="37"/>
      <c r="E93" s="37"/>
      <c r="F93" s="37"/>
      <c r="G93" s="37"/>
      <c r="H93" s="37"/>
      <c r="I93" s="37"/>
      <c r="J93" s="37"/>
      <c r="K93" s="37"/>
    </row>
    <row r="94" spans="1:54" x14ac:dyDescent="0.35">
      <c r="C94" s="2" t="s">
        <v>196</v>
      </c>
    </row>
    <row r="95" spans="1:54" x14ac:dyDescent="0.35">
      <c r="C95" s="2" t="s">
        <v>197</v>
      </c>
    </row>
    <row r="96" spans="1:54" ht="30" customHeight="1" x14ac:dyDescent="0.35">
      <c r="C96" s="81" t="s">
        <v>198</v>
      </c>
      <c r="D96" s="82"/>
      <c r="E96" s="82"/>
      <c r="F96" s="82"/>
      <c r="G96" s="82"/>
      <c r="H96" s="82"/>
      <c r="I96" s="82"/>
      <c r="J96" s="82"/>
      <c r="K96" s="82"/>
    </row>
    <row r="97" spans="3:6" x14ac:dyDescent="0.35">
      <c r="C97" s="2" t="s">
        <v>199</v>
      </c>
    </row>
    <row r="98" spans="3:6" x14ac:dyDescent="0.35">
      <c r="C98" s="2" t="s">
        <v>5187</v>
      </c>
    </row>
    <row r="99" spans="3:6" x14ac:dyDescent="0.35">
      <c r="C99" s="2" t="s">
        <v>5183</v>
      </c>
    </row>
    <row r="101" spans="3:6" x14ac:dyDescent="0.35">
      <c r="C101" s="78" t="s">
        <v>5235</v>
      </c>
      <c r="E101" s="78" t="s">
        <v>5236</v>
      </c>
      <c r="F101" s="79"/>
    </row>
    <row r="102" spans="3:6" x14ac:dyDescent="0.35">
      <c r="E102" s="2" t="s">
        <v>5241</v>
      </c>
    </row>
  </sheetData>
  <mergeCells count="1">
    <mergeCell ref="C96:K96"/>
  </mergeCells>
  <hyperlinks>
    <hyperlink ref="J2" location="'Index'!A1" display="'Index'!A1" xr:uid="{7B46BEBA-AED6-49DF-A2F2-C5064FD8C8A2}"/>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5BE77-20E3-4216-8867-256EE85722D7}">
  <sheetPr codeName="Sheet157"/>
  <dimension ref="A1:IV97"/>
  <sheetViews>
    <sheetView showGridLines="0" zoomScale="90" zoomScaleNormal="90" workbookViewId="0">
      <pane ySplit="6" topLeftCell="A94"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3160</v>
      </c>
      <c r="J2" s="38" t="s">
        <v>4846</v>
      </c>
    </row>
    <row r="3" spans="1:54" ht="16" x14ac:dyDescent="0.4">
      <c r="C3" s="1" t="s">
        <v>28</v>
      </c>
      <c r="D3" s="21" t="s">
        <v>3161</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3021</v>
      </c>
      <c r="C18" s="57" t="s">
        <v>1880</v>
      </c>
      <c r="D18" s="54" t="s">
        <v>3022</v>
      </c>
      <c r="E18" s="6" t="s">
        <v>592</v>
      </c>
      <c r="F18" s="19">
        <v>7800</v>
      </c>
      <c r="G18" s="24">
        <v>7873.69</v>
      </c>
      <c r="H18" s="24">
        <v>6.42</v>
      </c>
      <c r="I18" s="31">
        <v>7.58</v>
      </c>
      <c r="J18" s="31"/>
      <c r="K18" s="35" t="s">
        <v>593</v>
      </c>
    </row>
    <row r="19" spans="2:11" x14ac:dyDescent="0.35">
      <c r="B19" s="8" t="s">
        <v>2509</v>
      </c>
      <c r="C19" s="57" t="s">
        <v>623</v>
      </c>
      <c r="D19" s="54" t="s">
        <v>2510</v>
      </c>
      <c r="E19" s="6" t="s">
        <v>635</v>
      </c>
      <c r="F19" s="19">
        <v>5000</v>
      </c>
      <c r="G19" s="24">
        <v>5047.87</v>
      </c>
      <c r="H19" s="24">
        <v>4.12</v>
      </c>
      <c r="I19" s="31">
        <v>7.25</v>
      </c>
      <c r="J19" s="31"/>
      <c r="K19" s="35"/>
    </row>
    <row r="20" spans="2:11" x14ac:dyDescent="0.35">
      <c r="B20" s="8" t="s">
        <v>1925</v>
      </c>
      <c r="C20" s="57" t="s">
        <v>1926</v>
      </c>
      <c r="D20" s="54" t="s">
        <v>1927</v>
      </c>
      <c r="E20" s="6" t="s">
        <v>635</v>
      </c>
      <c r="F20" s="19">
        <v>5000</v>
      </c>
      <c r="G20" s="24">
        <v>5014.6499999999996</v>
      </c>
      <c r="H20" s="24">
        <v>4.09</v>
      </c>
      <c r="I20" s="31">
        <v>8.3630999999999993</v>
      </c>
      <c r="J20" s="31"/>
      <c r="K20" s="35" t="s">
        <v>593</v>
      </c>
    </row>
    <row r="21" spans="2:11" x14ac:dyDescent="0.35">
      <c r="B21" s="8" t="s">
        <v>1269</v>
      </c>
      <c r="C21" s="57" t="s">
        <v>1270</v>
      </c>
      <c r="D21" s="54" t="s">
        <v>1271</v>
      </c>
      <c r="E21" s="6" t="s">
        <v>592</v>
      </c>
      <c r="F21" s="19">
        <v>500</v>
      </c>
      <c r="G21" s="24">
        <v>4986.2299999999996</v>
      </c>
      <c r="H21" s="24">
        <v>4.07</v>
      </c>
      <c r="I21" s="31">
        <v>7.5632999999999999</v>
      </c>
      <c r="J21" s="31"/>
      <c r="K21" s="35" t="s">
        <v>593</v>
      </c>
    </row>
    <row r="22" spans="2:11" x14ac:dyDescent="0.35">
      <c r="B22" s="8" t="s">
        <v>1844</v>
      </c>
      <c r="C22" s="57" t="s">
        <v>1845</v>
      </c>
      <c r="D22" s="54" t="s">
        <v>1846</v>
      </c>
      <c r="E22" s="6" t="s">
        <v>592</v>
      </c>
      <c r="F22" s="19">
        <v>4000</v>
      </c>
      <c r="G22" s="24">
        <v>4018.18</v>
      </c>
      <c r="H22" s="24">
        <v>3.28</v>
      </c>
      <c r="I22" s="31">
        <v>7.8780000000000001</v>
      </c>
      <c r="J22" s="31"/>
      <c r="K22" s="35" t="s">
        <v>593</v>
      </c>
    </row>
    <row r="23" spans="2:11" x14ac:dyDescent="0.35">
      <c r="B23" s="8" t="s">
        <v>3162</v>
      </c>
      <c r="C23" s="57" t="s">
        <v>623</v>
      </c>
      <c r="D23" s="54" t="s">
        <v>3163</v>
      </c>
      <c r="E23" s="6" t="s">
        <v>592</v>
      </c>
      <c r="F23" s="19">
        <v>2500</v>
      </c>
      <c r="G23" s="24">
        <v>2542.4</v>
      </c>
      <c r="H23" s="24">
        <v>2.0699999999999998</v>
      </c>
      <c r="I23" s="31">
        <v>7.18</v>
      </c>
      <c r="J23" s="31"/>
      <c r="K23" s="35" t="s">
        <v>593</v>
      </c>
    </row>
    <row r="24" spans="2:11" x14ac:dyDescent="0.35">
      <c r="B24" s="8" t="s">
        <v>3164</v>
      </c>
      <c r="C24" s="57" t="s">
        <v>1923</v>
      </c>
      <c r="D24" s="54" t="s">
        <v>3165</v>
      </c>
      <c r="E24" s="6" t="s">
        <v>592</v>
      </c>
      <c r="F24" s="19">
        <v>2500</v>
      </c>
      <c r="G24" s="24">
        <v>2522.92</v>
      </c>
      <c r="H24" s="24">
        <v>2.06</v>
      </c>
      <c r="I24" s="31">
        <v>7.8274999999999997</v>
      </c>
      <c r="J24" s="31"/>
      <c r="K24" s="35" t="s">
        <v>593</v>
      </c>
    </row>
    <row r="25" spans="2:11" x14ac:dyDescent="0.35">
      <c r="B25" s="8" t="s">
        <v>2981</v>
      </c>
      <c r="C25" s="57" t="s">
        <v>2530</v>
      </c>
      <c r="D25" s="54" t="s">
        <v>2982</v>
      </c>
      <c r="E25" s="6" t="s">
        <v>592</v>
      </c>
      <c r="F25" s="19">
        <v>250</v>
      </c>
      <c r="G25" s="24">
        <v>2510.77</v>
      </c>
      <c r="H25" s="24">
        <v>2.0499999999999998</v>
      </c>
      <c r="I25" s="31">
        <v>7.6</v>
      </c>
      <c r="J25" s="31"/>
      <c r="K25" s="35" t="s">
        <v>593</v>
      </c>
    </row>
    <row r="26" spans="2:11" x14ac:dyDescent="0.35">
      <c r="C26" s="58" t="s">
        <v>175</v>
      </c>
      <c r="D26" s="54"/>
      <c r="E26" s="6"/>
      <c r="F26" s="19"/>
      <c r="G26" s="25">
        <v>34516.71</v>
      </c>
      <c r="H26" s="25">
        <v>28.16</v>
      </c>
      <c r="I26" s="31"/>
      <c r="J26" s="31"/>
      <c r="K26" s="35"/>
    </row>
    <row r="27" spans="2:11" x14ac:dyDescent="0.35">
      <c r="C27" s="57"/>
      <c r="D27" s="54"/>
      <c r="E27" s="6"/>
      <c r="F27" s="19"/>
      <c r="G27" s="24"/>
      <c r="H27" s="24"/>
      <c r="I27" s="31"/>
      <c r="J27" s="31"/>
      <c r="K27" s="35"/>
    </row>
    <row r="28" spans="2:11" x14ac:dyDescent="0.35">
      <c r="C28" s="58" t="s">
        <v>7</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8" t="s">
        <v>8</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9" t="s">
        <v>9</v>
      </c>
      <c r="D32" s="54"/>
      <c r="E32" s="6"/>
      <c r="F32" s="19"/>
      <c r="G32" s="24"/>
      <c r="H32" s="24"/>
      <c r="I32" s="31"/>
      <c r="J32" s="31"/>
      <c r="K32" s="35"/>
    </row>
    <row r="33" spans="1:11" x14ac:dyDescent="0.35">
      <c r="B33" s="8" t="s">
        <v>3166</v>
      </c>
      <c r="C33" s="57" t="s">
        <v>3167</v>
      </c>
      <c r="D33" s="54" t="s">
        <v>3168</v>
      </c>
      <c r="E33" s="6" t="s">
        <v>189</v>
      </c>
      <c r="F33" s="19">
        <v>54000000</v>
      </c>
      <c r="G33" s="24">
        <v>54850.720000000001</v>
      </c>
      <c r="H33" s="24">
        <v>44.74</v>
      </c>
      <c r="I33" s="31">
        <v>0</v>
      </c>
      <c r="J33" s="31"/>
      <c r="K33" s="35"/>
    </row>
    <row r="34" spans="1:11" x14ac:dyDescent="0.35">
      <c r="B34" s="8" t="s">
        <v>710</v>
      </c>
      <c r="C34" s="57" t="s">
        <v>711</v>
      </c>
      <c r="D34" s="54" t="s">
        <v>712</v>
      </c>
      <c r="E34" s="6" t="s">
        <v>189</v>
      </c>
      <c r="F34" s="19">
        <v>5500000</v>
      </c>
      <c r="G34" s="24">
        <v>5581.07</v>
      </c>
      <c r="H34" s="24">
        <v>4.55</v>
      </c>
      <c r="I34" s="31">
        <v>6.6871023999999997</v>
      </c>
      <c r="J34" s="31"/>
      <c r="K34" s="35"/>
    </row>
    <row r="35" spans="1:11" x14ac:dyDescent="0.35">
      <c r="B35" s="8" t="s">
        <v>3169</v>
      </c>
      <c r="C35" s="57" t="s">
        <v>3170</v>
      </c>
      <c r="D35" s="54" t="s">
        <v>3171</v>
      </c>
      <c r="E35" s="6" t="s">
        <v>189</v>
      </c>
      <c r="F35" s="19">
        <v>5000000</v>
      </c>
      <c r="G35" s="24">
        <v>5047.5</v>
      </c>
      <c r="H35" s="24">
        <v>4.12</v>
      </c>
      <c r="I35" s="31">
        <v>0</v>
      </c>
      <c r="J35" s="31"/>
      <c r="K35" s="35"/>
    </row>
    <row r="36" spans="1:11" x14ac:dyDescent="0.35">
      <c r="B36" s="8" t="s">
        <v>1969</v>
      </c>
      <c r="C36" s="57" t="s">
        <v>1970</v>
      </c>
      <c r="D36" s="54" t="s">
        <v>1971</v>
      </c>
      <c r="E36" s="6" t="s">
        <v>189</v>
      </c>
      <c r="F36" s="19">
        <v>2500000</v>
      </c>
      <c r="G36" s="24">
        <v>2514.33</v>
      </c>
      <c r="H36" s="24">
        <v>2.0499999999999998</v>
      </c>
      <c r="I36" s="31">
        <v>0</v>
      </c>
      <c r="J36" s="31"/>
      <c r="K36" s="35"/>
    </row>
    <row r="37" spans="1:11" x14ac:dyDescent="0.35">
      <c r="C37" s="58" t="s">
        <v>175</v>
      </c>
      <c r="D37" s="54"/>
      <c r="E37" s="6"/>
      <c r="F37" s="19"/>
      <c r="G37" s="25">
        <v>67993.62</v>
      </c>
      <c r="H37" s="25">
        <v>55.46</v>
      </c>
      <c r="I37" s="31"/>
      <c r="J37" s="31"/>
      <c r="K37" s="35"/>
    </row>
    <row r="38" spans="1:11" x14ac:dyDescent="0.35">
      <c r="C38" s="57"/>
      <c r="D38" s="54"/>
      <c r="E38" s="6"/>
      <c r="F38" s="19"/>
      <c r="G38" s="24"/>
      <c r="H38" s="24"/>
      <c r="I38" s="31"/>
      <c r="J38" s="31"/>
      <c r="K38" s="35"/>
    </row>
    <row r="39" spans="1:11" x14ac:dyDescent="0.35">
      <c r="C39" s="59" t="s">
        <v>10</v>
      </c>
      <c r="D39" s="54"/>
      <c r="E39" s="6"/>
      <c r="F39" s="19"/>
      <c r="G39" s="24"/>
      <c r="H39" s="24"/>
      <c r="I39" s="31"/>
      <c r="J39" s="31"/>
      <c r="K39" s="35"/>
    </row>
    <row r="40" spans="1:11" x14ac:dyDescent="0.35">
      <c r="B40" s="8" t="s">
        <v>2861</v>
      </c>
      <c r="C40" s="57" t="s">
        <v>2862</v>
      </c>
      <c r="D40" s="54" t="s">
        <v>2863</v>
      </c>
      <c r="E40" s="6" t="s">
        <v>189</v>
      </c>
      <c r="F40" s="19">
        <v>5000000</v>
      </c>
      <c r="G40" s="24">
        <v>5053.67</v>
      </c>
      <c r="H40" s="24">
        <v>4.12</v>
      </c>
      <c r="I40" s="31">
        <v>7.0629115999999996</v>
      </c>
      <c r="J40" s="31"/>
      <c r="K40" s="35"/>
    </row>
    <row r="41" spans="1:11" x14ac:dyDescent="0.35">
      <c r="C41" s="58" t="s">
        <v>175</v>
      </c>
      <c r="D41" s="54"/>
      <c r="E41" s="6"/>
      <c r="F41" s="19"/>
      <c r="G41" s="25">
        <v>5053.67</v>
      </c>
      <c r="H41" s="25">
        <v>4.12</v>
      </c>
      <c r="I41" s="31"/>
      <c r="J41" s="31"/>
      <c r="K41" s="35"/>
    </row>
    <row r="42" spans="1:11" x14ac:dyDescent="0.35">
      <c r="C42" s="57"/>
      <c r="D42" s="54"/>
      <c r="E42" s="6"/>
      <c r="F42" s="19"/>
      <c r="G42" s="24"/>
      <c r="H42" s="24"/>
      <c r="I42" s="31"/>
      <c r="J42" s="31"/>
      <c r="K42" s="35"/>
    </row>
    <row r="43" spans="1:11" x14ac:dyDescent="0.35">
      <c r="A43" s="10"/>
      <c r="B43" s="28"/>
      <c r="C43" s="58" t="s">
        <v>11</v>
      </c>
      <c r="D43" s="54"/>
      <c r="E43" s="6"/>
      <c r="F43" s="19"/>
      <c r="G43" s="24"/>
      <c r="H43" s="24"/>
      <c r="I43" s="31"/>
      <c r="J43" s="31"/>
      <c r="K43" s="35"/>
    </row>
    <row r="44" spans="1:11" x14ac:dyDescent="0.35">
      <c r="A44" s="28"/>
      <c r="B44" s="28"/>
      <c r="C44" s="58" t="s">
        <v>13</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14</v>
      </c>
      <c r="D46" s="54"/>
      <c r="E46" s="6"/>
      <c r="F46" s="19"/>
      <c r="G46" s="24"/>
      <c r="H46" s="24"/>
      <c r="I46" s="31"/>
      <c r="J46" s="31"/>
      <c r="K46" s="35"/>
    </row>
    <row r="47" spans="1:11" x14ac:dyDescent="0.35">
      <c r="B47" s="8" t="s">
        <v>2014</v>
      </c>
      <c r="C47" s="57" t="s">
        <v>1448</v>
      </c>
      <c r="D47" s="54" t="s">
        <v>2015</v>
      </c>
      <c r="E47" s="6" t="s">
        <v>1382</v>
      </c>
      <c r="F47" s="19">
        <v>1000</v>
      </c>
      <c r="G47" s="24">
        <v>4775.8599999999997</v>
      </c>
      <c r="H47" s="24">
        <v>3.9</v>
      </c>
      <c r="I47" s="31">
        <v>7.1675000000000004</v>
      </c>
      <c r="J47" s="31"/>
      <c r="K47" s="35" t="s">
        <v>593</v>
      </c>
    </row>
    <row r="48" spans="1:11" x14ac:dyDescent="0.35">
      <c r="B48" s="8" t="s">
        <v>2022</v>
      </c>
      <c r="C48" s="57" t="s">
        <v>1069</v>
      </c>
      <c r="D48" s="54" t="s">
        <v>2023</v>
      </c>
      <c r="E48" s="6" t="s">
        <v>757</v>
      </c>
      <c r="F48" s="19">
        <v>1000</v>
      </c>
      <c r="G48" s="24">
        <v>4762.28</v>
      </c>
      <c r="H48" s="24">
        <v>3.88</v>
      </c>
      <c r="I48" s="31">
        <v>7.1449999999999996</v>
      </c>
      <c r="J48" s="31"/>
      <c r="K48" s="35" t="s">
        <v>593</v>
      </c>
    </row>
    <row r="49" spans="1:11" x14ac:dyDescent="0.35">
      <c r="C49" s="58" t="s">
        <v>175</v>
      </c>
      <c r="D49" s="54"/>
      <c r="E49" s="6"/>
      <c r="F49" s="19"/>
      <c r="G49" s="25">
        <v>9538.14</v>
      </c>
      <c r="H49" s="25">
        <v>7.78</v>
      </c>
      <c r="I49" s="31"/>
      <c r="J49" s="31"/>
      <c r="K49" s="35"/>
    </row>
    <row r="50" spans="1:11" x14ac:dyDescent="0.35">
      <c r="C50" s="57"/>
      <c r="D50" s="54"/>
      <c r="E50" s="6"/>
      <c r="F50" s="19"/>
      <c r="G50" s="24"/>
      <c r="H50" s="24"/>
      <c r="I50" s="31"/>
      <c r="J50" s="31"/>
      <c r="K50" s="35"/>
    </row>
    <row r="51" spans="1:11" x14ac:dyDescent="0.35">
      <c r="C51" s="58" t="s">
        <v>15</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C53" s="58" t="s">
        <v>16</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C55" s="58" t="s">
        <v>17</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A57" s="10"/>
      <c r="B57" s="28"/>
      <c r="C57" s="58" t="s">
        <v>18</v>
      </c>
      <c r="D57" s="54"/>
      <c r="E57" s="6"/>
      <c r="F57" s="19"/>
      <c r="G57" s="24"/>
      <c r="H57" s="24"/>
      <c r="I57" s="31"/>
      <c r="J57" s="31"/>
      <c r="K57" s="35"/>
    </row>
    <row r="58" spans="1:11" x14ac:dyDescent="0.35">
      <c r="A58" s="28"/>
      <c r="B58" s="28"/>
      <c r="C58" s="58" t="s">
        <v>19</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C60" s="59" t="s">
        <v>20</v>
      </c>
      <c r="D60" s="54"/>
      <c r="E60" s="6"/>
      <c r="F60" s="19"/>
      <c r="G60" s="24"/>
      <c r="H60" s="24"/>
      <c r="I60" s="31"/>
      <c r="J60" s="31"/>
      <c r="K60" s="35"/>
    </row>
    <row r="61" spans="1:11" x14ac:dyDescent="0.35">
      <c r="B61" s="8" t="s">
        <v>812</v>
      </c>
      <c r="C61" s="57" t="s">
        <v>5137</v>
      </c>
      <c r="D61" s="54" t="s">
        <v>813</v>
      </c>
      <c r="E61" s="6" t="s">
        <v>814</v>
      </c>
      <c r="F61" s="19">
        <v>4940.3530000000001</v>
      </c>
      <c r="G61" s="24">
        <v>545.15</v>
      </c>
      <c r="H61" s="24">
        <v>0.44</v>
      </c>
      <c r="I61" s="31">
        <v>6.46</v>
      </c>
      <c r="J61" s="31"/>
      <c r="K61" s="35"/>
    </row>
    <row r="62" spans="1:11" x14ac:dyDescent="0.35">
      <c r="C62" s="58" t="s">
        <v>175</v>
      </c>
      <c r="D62" s="54"/>
      <c r="E62" s="6"/>
      <c r="F62" s="19"/>
      <c r="G62" s="25">
        <v>545.15</v>
      </c>
      <c r="H62" s="25">
        <v>0.44</v>
      </c>
      <c r="I62" s="31"/>
      <c r="J62" s="31"/>
      <c r="K62" s="35"/>
    </row>
    <row r="63" spans="1:11" x14ac:dyDescent="0.35">
      <c r="C63" s="57"/>
      <c r="D63" s="54"/>
      <c r="E63" s="6"/>
      <c r="F63" s="19"/>
      <c r="G63" s="24"/>
      <c r="H63" s="24"/>
      <c r="I63" s="31"/>
      <c r="J63" s="31"/>
      <c r="K63" s="35"/>
    </row>
    <row r="64" spans="1:11" x14ac:dyDescent="0.35">
      <c r="C64" s="58" t="s">
        <v>21</v>
      </c>
      <c r="D64" s="54"/>
      <c r="E64" s="6"/>
      <c r="F64" s="19"/>
      <c r="G64" s="24" t="s">
        <v>2</v>
      </c>
      <c r="H64" s="24" t="s">
        <v>2</v>
      </c>
      <c r="I64" s="31"/>
      <c r="J64" s="31"/>
      <c r="K64" s="35"/>
    </row>
    <row r="65" spans="1:54" x14ac:dyDescent="0.35">
      <c r="C65" s="57"/>
      <c r="D65" s="54"/>
      <c r="E65" s="6"/>
      <c r="F65" s="19"/>
      <c r="G65" s="24"/>
      <c r="H65" s="24"/>
      <c r="I65" s="31"/>
      <c r="J65" s="31"/>
      <c r="K65" s="35"/>
    </row>
    <row r="66" spans="1:54" x14ac:dyDescent="0.35">
      <c r="C66" s="58" t="s">
        <v>22</v>
      </c>
      <c r="D66" s="54"/>
      <c r="E66" s="6"/>
      <c r="F66" s="19"/>
      <c r="G66" s="24" t="s">
        <v>2</v>
      </c>
      <c r="H66" s="24" t="s">
        <v>2</v>
      </c>
      <c r="I66" s="31"/>
      <c r="J66" s="31"/>
      <c r="K66" s="35"/>
    </row>
    <row r="67" spans="1:54" x14ac:dyDescent="0.35">
      <c r="C67" s="57"/>
      <c r="D67" s="54"/>
      <c r="E67" s="6"/>
      <c r="F67" s="19"/>
      <c r="G67" s="24"/>
      <c r="H67" s="24"/>
      <c r="I67" s="31"/>
      <c r="J67" s="31"/>
      <c r="K67" s="35"/>
    </row>
    <row r="68" spans="1:54" x14ac:dyDescent="0.35">
      <c r="C68" s="58" t="s">
        <v>23</v>
      </c>
      <c r="D68" s="54"/>
      <c r="E68" s="6"/>
      <c r="F68" s="19"/>
      <c r="G68" s="24" t="s">
        <v>2</v>
      </c>
      <c r="H68" s="24" t="s">
        <v>2</v>
      </c>
      <c r="I68" s="31"/>
      <c r="J68" s="31"/>
      <c r="K68" s="35"/>
    </row>
    <row r="69" spans="1:54" x14ac:dyDescent="0.35">
      <c r="C69" s="57"/>
      <c r="D69" s="54"/>
      <c r="E69" s="6"/>
      <c r="F69" s="19"/>
      <c r="G69" s="24"/>
      <c r="H69" s="24"/>
      <c r="I69" s="31"/>
      <c r="J69" s="31"/>
      <c r="K69" s="35"/>
    </row>
    <row r="70" spans="1:54" x14ac:dyDescent="0.35">
      <c r="C70" s="59" t="s">
        <v>24</v>
      </c>
      <c r="D70" s="54"/>
      <c r="E70" s="6"/>
      <c r="F70" s="19"/>
      <c r="G70" s="24"/>
      <c r="H70" s="24"/>
      <c r="I70" s="31"/>
      <c r="J70" s="31"/>
      <c r="K70" s="35"/>
    </row>
    <row r="71" spans="1:54" x14ac:dyDescent="0.35">
      <c r="B71" s="8" t="s">
        <v>190</v>
      </c>
      <c r="C71" s="57" t="s">
        <v>191</v>
      </c>
      <c r="D71" s="54"/>
      <c r="E71" s="6"/>
      <c r="F71" s="19"/>
      <c r="G71" s="24">
        <v>2423.92</v>
      </c>
      <c r="H71" s="24">
        <v>1.98</v>
      </c>
      <c r="I71" s="31"/>
      <c r="J71" s="31"/>
      <c r="K71" s="35"/>
    </row>
    <row r="72" spans="1:54" x14ac:dyDescent="0.35">
      <c r="C72" s="58" t="s">
        <v>175</v>
      </c>
      <c r="D72" s="54"/>
      <c r="E72" s="6"/>
      <c r="F72" s="19"/>
      <c r="G72" s="25">
        <v>2423.92</v>
      </c>
      <c r="H72" s="25">
        <v>1.98</v>
      </c>
      <c r="I72" s="31"/>
      <c r="J72" s="31"/>
      <c r="K72" s="35"/>
    </row>
    <row r="73" spans="1:54" x14ac:dyDescent="0.35">
      <c r="C73" s="57"/>
      <c r="D73" s="54"/>
      <c r="E73" s="6"/>
      <c r="F73" s="19"/>
      <c r="G73" s="24"/>
      <c r="H73" s="24"/>
      <c r="I73" s="31"/>
      <c r="J73" s="31"/>
      <c r="K73" s="35"/>
    </row>
    <row r="74" spans="1:54" x14ac:dyDescent="0.35">
      <c r="A74" s="10"/>
      <c r="B74" s="28"/>
      <c r="C74" s="58" t="s">
        <v>25</v>
      </c>
      <c r="D74" s="54"/>
      <c r="E74" s="6"/>
      <c r="F74" s="19"/>
      <c r="G74" s="24"/>
      <c r="H74" s="24"/>
      <c r="I74" s="31"/>
      <c r="J74" s="31"/>
      <c r="K74" s="35"/>
    </row>
    <row r="75" spans="1:54" s="2" customFormat="1" ht="13.5" x14ac:dyDescent="0.35">
      <c r="A75" s="28"/>
      <c r="B75" s="28"/>
      <c r="C75" s="57" t="s">
        <v>5122</v>
      </c>
      <c r="D75" s="54"/>
      <c r="E75" s="6"/>
      <c r="F75" s="19"/>
      <c r="G75" s="24" t="s">
        <v>2</v>
      </c>
      <c r="H75" s="24" t="s">
        <v>2</v>
      </c>
      <c r="I75" s="31"/>
      <c r="J75" s="31"/>
      <c r="K75" s="35"/>
      <c r="L75" s="3"/>
      <c r="AI75" s="3"/>
      <c r="AV75" s="3"/>
      <c r="AX75" s="3"/>
      <c r="BB75" s="3"/>
    </row>
    <row r="76" spans="1:54" x14ac:dyDescent="0.35">
      <c r="B76" s="8"/>
      <c r="C76" s="57" t="s">
        <v>192</v>
      </c>
      <c r="D76" s="54"/>
      <c r="E76" s="6"/>
      <c r="F76" s="19"/>
      <c r="G76" s="24">
        <v>2529.7600000000002</v>
      </c>
      <c r="H76" s="24">
        <v>2.06</v>
      </c>
      <c r="I76" s="31"/>
      <c r="J76" s="31"/>
      <c r="K76" s="35"/>
    </row>
    <row r="77" spans="1:54" x14ac:dyDescent="0.35">
      <c r="C77" s="58" t="s">
        <v>175</v>
      </c>
      <c r="D77" s="54"/>
      <c r="E77" s="6"/>
      <c r="F77" s="19"/>
      <c r="G77" s="25">
        <v>2529.7600000000002</v>
      </c>
      <c r="H77" s="25">
        <v>2.06</v>
      </c>
      <c r="I77" s="31"/>
      <c r="J77" s="31"/>
      <c r="K77" s="35"/>
    </row>
    <row r="78" spans="1:54" x14ac:dyDescent="0.35">
      <c r="C78" s="57"/>
      <c r="D78" s="54"/>
      <c r="E78" s="6"/>
      <c r="F78" s="19"/>
      <c r="G78" s="24"/>
      <c r="H78" s="24"/>
      <c r="I78" s="31"/>
      <c r="J78" s="31"/>
      <c r="K78" s="35"/>
    </row>
    <row r="79" spans="1:54" x14ac:dyDescent="0.35">
      <c r="C79" s="60" t="s">
        <v>193</v>
      </c>
      <c r="D79" s="55"/>
      <c r="E79" s="5"/>
      <c r="F79" s="20"/>
      <c r="G79" s="26">
        <v>122600.97</v>
      </c>
      <c r="H79" s="26">
        <v>100.00000000000001</v>
      </c>
      <c r="I79" s="32"/>
      <c r="J79" s="32"/>
      <c r="K79" s="36"/>
    </row>
    <row r="81" spans="3:11" ht="15" x14ac:dyDescent="0.4">
      <c r="C81" s="50" t="s">
        <v>4924</v>
      </c>
      <c r="D81" s="50"/>
      <c r="E81" s="50"/>
      <c r="F81" s="50"/>
      <c r="G81" s="63"/>
      <c r="H81" s="63"/>
      <c r="I81" s="63"/>
      <c r="J81" s="50"/>
    </row>
    <row r="82" spans="3:11" ht="27" x14ac:dyDescent="0.35">
      <c r="C82" s="43" t="s">
        <v>4919</v>
      </c>
      <c r="D82" s="43" t="s">
        <v>4920</v>
      </c>
      <c r="E82" s="43" t="s">
        <v>5144</v>
      </c>
      <c r="F82" s="43" t="s">
        <v>4921</v>
      </c>
      <c r="G82" s="64" t="s">
        <v>34</v>
      </c>
      <c r="H82" s="65" t="s">
        <v>5145</v>
      </c>
      <c r="I82" s="64" t="s">
        <v>36</v>
      </c>
      <c r="J82" s="43" t="s">
        <v>39</v>
      </c>
    </row>
    <row r="83" spans="3:11" x14ac:dyDescent="0.35">
      <c r="C83" s="43" t="s">
        <v>5146</v>
      </c>
      <c r="D83" s="43"/>
      <c r="E83" s="43"/>
      <c r="F83" s="43"/>
      <c r="G83" s="64"/>
      <c r="H83" s="65"/>
      <c r="I83" s="64"/>
      <c r="J83" s="43"/>
    </row>
    <row r="84" spans="3:11" x14ac:dyDescent="0.35">
      <c r="C84" s="46" t="s">
        <v>5147</v>
      </c>
      <c r="D84" s="66"/>
      <c r="E84" s="66"/>
      <c r="F84" s="66"/>
      <c r="G84" s="67"/>
      <c r="H84" s="68">
        <v>-10000</v>
      </c>
      <c r="I84" s="69">
        <f>+H84/G79*100</f>
        <v>-8.1565423177320699</v>
      </c>
      <c r="J84" s="66"/>
    </row>
    <row r="85" spans="3:11" x14ac:dyDescent="0.35">
      <c r="C85" s="48" t="s">
        <v>4923</v>
      </c>
      <c r="D85" s="48"/>
      <c r="E85" s="48"/>
      <c r="F85" s="48"/>
      <c r="G85" s="70"/>
      <c r="H85" s="70">
        <f>SUM(H84:H84)</f>
        <v>-10000</v>
      </c>
      <c r="I85" s="70">
        <f>SUM(I84:I84)</f>
        <v>-8.1565423177320699</v>
      </c>
      <c r="J85" s="48"/>
    </row>
    <row r="86" spans="3:11" x14ac:dyDescent="0.35">
      <c r="F86" s="71"/>
      <c r="G86" s="72"/>
      <c r="H86" s="72"/>
      <c r="I86" s="72"/>
      <c r="J86" s="72"/>
    </row>
    <row r="88" spans="3:11" x14ac:dyDescent="0.35">
      <c r="C88" s="1" t="s">
        <v>194</v>
      </c>
    </row>
    <row r="89" spans="3:11" x14ac:dyDescent="0.35">
      <c r="C89" s="37" t="s">
        <v>195</v>
      </c>
      <c r="D89" s="37"/>
      <c r="E89" s="37"/>
      <c r="F89" s="37"/>
      <c r="G89" s="37"/>
      <c r="H89" s="37"/>
      <c r="I89" s="37"/>
      <c r="J89" s="37"/>
      <c r="K89" s="37"/>
    </row>
    <row r="90" spans="3:11" x14ac:dyDescent="0.35">
      <c r="C90" s="2" t="s">
        <v>196</v>
      </c>
    </row>
    <row r="91" spans="3:11" x14ac:dyDescent="0.35">
      <c r="C91" s="2" t="s">
        <v>197</v>
      </c>
    </row>
    <row r="92" spans="3:11" ht="30" customHeight="1" x14ac:dyDescent="0.35">
      <c r="C92" s="81" t="s">
        <v>198</v>
      </c>
      <c r="D92" s="82"/>
      <c r="E92" s="82"/>
      <c r="F92" s="82"/>
      <c r="G92" s="82"/>
      <c r="H92" s="82"/>
      <c r="I92" s="82"/>
      <c r="J92" s="82"/>
      <c r="K92" s="82"/>
    </row>
    <row r="93" spans="3:11" x14ac:dyDescent="0.35">
      <c r="C93" s="2" t="s">
        <v>199</v>
      </c>
    </row>
    <row r="94" spans="3:11" ht="48.65" customHeight="1" x14ac:dyDescent="0.35">
      <c r="C94" s="83" t="s">
        <v>5178</v>
      </c>
      <c r="D94" s="83"/>
      <c r="E94" s="83"/>
      <c r="F94" s="83"/>
      <c r="G94" s="83"/>
      <c r="H94" s="83"/>
      <c r="I94" s="83"/>
      <c r="J94" s="83"/>
      <c r="K94" s="83"/>
    </row>
    <row r="96" spans="3:11" x14ac:dyDescent="0.35">
      <c r="C96" s="78" t="s">
        <v>5235</v>
      </c>
      <c r="E96" s="78" t="s">
        <v>5236</v>
      </c>
      <c r="F96" s="79"/>
    </row>
    <row r="97" spans="5:5" x14ac:dyDescent="0.35">
      <c r="E97" s="2" t="s">
        <v>5278</v>
      </c>
    </row>
  </sheetData>
  <mergeCells count="2">
    <mergeCell ref="C92:K92"/>
    <mergeCell ref="C94:K94"/>
  </mergeCells>
  <hyperlinks>
    <hyperlink ref="J2" location="'Index'!A1" display="'Index'!A1" xr:uid="{8226F276-5AD9-48D4-8D6A-07CD76B83FD9}"/>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25DAC-8872-4DC7-A568-EC231F629BA3}">
  <sheetPr codeName="Sheet14"/>
  <dimension ref="A1:IV194"/>
  <sheetViews>
    <sheetView showGridLines="0" zoomScale="90" zoomScaleNormal="90" workbookViewId="0">
      <pane ySplit="6" topLeftCell="A187"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522</v>
      </c>
      <c r="J2" s="38" t="s">
        <v>4846</v>
      </c>
    </row>
    <row r="3" spans="1:54" ht="16" x14ac:dyDescent="0.4">
      <c r="C3" s="1" t="s">
        <v>28</v>
      </c>
      <c r="D3" s="21" t="s">
        <v>523</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23000000</v>
      </c>
      <c r="G10" s="24">
        <v>420486</v>
      </c>
      <c r="H10" s="24">
        <v>5.8</v>
      </c>
      <c r="I10" s="31"/>
      <c r="J10" s="31"/>
      <c r="K10" s="35"/>
    </row>
    <row r="11" spans="1:54" x14ac:dyDescent="0.35">
      <c r="B11" s="8" t="s">
        <v>44</v>
      </c>
      <c r="C11" s="57" t="s">
        <v>45</v>
      </c>
      <c r="D11" s="54" t="s">
        <v>46</v>
      </c>
      <c r="E11" s="6" t="s">
        <v>43</v>
      </c>
      <c r="F11" s="19">
        <v>23000000</v>
      </c>
      <c r="G11" s="24">
        <v>310120.5</v>
      </c>
      <c r="H11" s="24">
        <v>4.2699999999999996</v>
      </c>
      <c r="I11" s="31"/>
      <c r="J11" s="31"/>
      <c r="K11" s="35"/>
    </row>
    <row r="12" spans="1:54" x14ac:dyDescent="0.35">
      <c r="B12" s="8" t="s">
        <v>256</v>
      </c>
      <c r="C12" s="57" t="s">
        <v>257</v>
      </c>
      <c r="D12" s="54" t="s">
        <v>258</v>
      </c>
      <c r="E12" s="6" t="s">
        <v>252</v>
      </c>
      <c r="F12" s="19">
        <v>17000000</v>
      </c>
      <c r="G12" s="24">
        <v>294678</v>
      </c>
      <c r="H12" s="24">
        <v>4.0599999999999996</v>
      </c>
      <c r="I12" s="31"/>
      <c r="J12" s="31"/>
      <c r="K12" s="35"/>
    </row>
    <row r="13" spans="1:54" x14ac:dyDescent="0.35">
      <c r="B13" s="8" t="s">
        <v>524</v>
      </c>
      <c r="C13" s="57" t="s">
        <v>525</v>
      </c>
      <c r="D13" s="54" t="s">
        <v>526</v>
      </c>
      <c r="E13" s="6" t="s">
        <v>319</v>
      </c>
      <c r="F13" s="19">
        <v>2500000</v>
      </c>
      <c r="G13" s="24">
        <v>281100</v>
      </c>
      <c r="H13" s="24">
        <v>3.87</v>
      </c>
      <c r="I13" s="31"/>
      <c r="J13" s="31"/>
      <c r="K13" s="35"/>
    </row>
    <row r="14" spans="1:54" x14ac:dyDescent="0.35">
      <c r="B14" s="8" t="s">
        <v>90</v>
      </c>
      <c r="C14" s="57" t="s">
        <v>91</v>
      </c>
      <c r="D14" s="54" t="s">
        <v>92</v>
      </c>
      <c r="E14" s="6" t="s">
        <v>93</v>
      </c>
      <c r="F14" s="19">
        <v>4301362</v>
      </c>
      <c r="G14" s="24">
        <v>248423.01</v>
      </c>
      <c r="H14" s="24">
        <v>3.42</v>
      </c>
      <c r="I14" s="31"/>
      <c r="J14" s="31"/>
      <c r="K14" s="35"/>
    </row>
    <row r="15" spans="1:54" x14ac:dyDescent="0.35">
      <c r="B15" s="8" t="s">
        <v>47</v>
      </c>
      <c r="C15" s="57" t="s">
        <v>48</v>
      </c>
      <c r="D15" s="54" t="s">
        <v>49</v>
      </c>
      <c r="E15" s="6" t="s">
        <v>50</v>
      </c>
      <c r="F15" s="19">
        <v>15000000</v>
      </c>
      <c r="G15" s="24">
        <v>235597.5</v>
      </c>
      <c r="H15" s="24">
        <v>3.25</v>
      </c>
      <c r="I15" s="31"/>
      <c r="J15" s="31"/>
      <c r="K15" s="35"/>
    </row>
    <row r="16" spans="1:54" x14ac:dyDescent="0.35">
      <c r="B16" s="8" t="s">
        <v>206</v>
      </c>
      <c r="C16" s="57" t="s">
        <v>207</v>
      </c>
      <c r="D16" s="54" t="s">
        <v>208</v>
      </c>
      <c r="E16" s="6" t="s">
        <v>67</v>
      </c>
      <c r="F16" s="19">
        <v>770000</v>
      </c>
      <c r="G16" s="24">
        <v>234872.72</v>
      </c>
      <c r="H16" s="24">
        <v>3.24</v>
      </c>
      <c r="I16" s="31"/>
      <c r="J16" s="31"/>
      <c r="K16" s="35"/>
    </row>
    <row r="17" spans="2:11" x14ac:dyDescent="0.35">
      <c r="B17" s="8" t="s">
        <v>72</v>
      </c>
      <c r="C17" s="57" t="s">
        <v>73</v>
      </c>
      <c r="D17" s="54" t="s">
        <v>74</v>
      </c>
      <c r="E17" s="6" t="s">
        <v>43</v>
      </c>
      <c r="F17" s="19">
        <v>30000000</v>
      </c>
      <c r="G17" s="24">
        <v>231450</v>
      </c>
      <c r="H17" s="24">
        <v>3.19</v>
      </c>
      <c r="I17" s="31"/>
      <c r="J17" s="31"/>
      <c r="K17" s="35"/>
    </row>
    <row r="18" spans="2:11" x14ac:dyDescent="0.35">
      <c r="B18" s="8" t="s">
        <v>527</v>
      </c>
      <c r="C18" s="57" t="s">
        <v>528</v>
      </c>
      <c r="D18" s="54" t="s">
        <v>529</v>
      </c>
      <c r="E18" s="6" t="s">
        <v>82</v>
      </c>
      <c r="F18" s="19">
        <v>2500000</v>
      </c>
      <c r="G18" s="24">
        <v>223640</v>
      </c>
      <c r="H18" s="24">
        <v>3.08</v>
      </c>
      <c r="I18" s="31"/>
      <c r="J18" s="31"/>
      <c r="K18" s="35"/>
    </row>
    <row r="19" spans="2:11" x14ac:dyDescent="0.35">
      <c r="B19" s="8" t="s">
        <v>58</v>
      </c>
      <c r="C19" s="57" t="s">
        <v>59</v>
      </c>
      <c r="D19" s="54" t="s">
        <v>60</v>
      </c>
      <c r="E19" s="6" t="s">
        <v>43</v>
      </c>
      <c r="F19" s="19">
        <v>9000000</v>
      </c>
      <c r="G19" s="24">
        <v>195408</v>
      </c>
      <c r="H19" s="24">
        <v>2.69</v>
      </c>
      <c r="I19" s="31"/>
      <c r="J19" s="31"/>
      <c r="K19" s="35"/>
    </row>
    <row r="20" spans="2:11" x14ac:dyDescent="0.35">
      <c r="B20" s="8" t="s">
        <v>530</v>
      </c>
      <c r="C20" s="57" t="s">
        <v>531</v>
      </c>
      <c r="D20" s="54" t="s">
        <v>532</v>
      </c>
      <c r="E20" s="6" t="s">
        <v>145</v>
      </c>
      <c r="F20" s="19">
        <v>170000</v>
      </c>
      <c r="G20" s="24">
        <v>191552.18</v>
      </c>
      <c r="H20" s="24">
        <v>2.64</v>
      </c>
      <c r="I20" s="31"/>
      <c r="J20" s="31"/>
      <c r="K20" s="35"/>
    </row>
    <row r="21" spans="2:11" x14ac:dyDescent="0.35">
      <c r="B21" s="8" t="s">
        <v>222</v>
      </c>
      <c r="C21" s="57" t="s">
        <v>223</v>
      </c>
      <c r="D21" s="54" t="s">
        <v>224</v>
      </c>
      <c r="E21" s="6" t="s">
        <v>82</v>
      </c>
      <c r="F21" s="19">
        <v>7700000</v>
      </c>
      <c r="G21" s="24">
        <v>183483.3</v>
      </c>
      <c r="H21" s="24">
        <v>2.5299999999999998</v>
      </c>
      <c r="I21" s="31"/>
      <c r="J21" s="31"/>
      <c r="K21" s="35"/>
    </row>
    <row r="22" spans="2:11" x14ac:dyDescent="0.35">
      <c r="B22" s="8" t="s">
        <v>533</v>
      </c>
      <c r="C22" s="57" t="s">
        <v>534</v>
      </c>
      <c r="D22" s="54" t="s">
        <v>535</v>
      </c>
      <c r="E22" s="6" t="s">
        <v>202</v>
      </c>
      <c r="F22" s="19">
        <v>3500000</v>
      </c>
      <c r="G22" s="24">
        <v>179037.25</v>
      </c>
      <c r="H22" s="24">
        <v>2.4700000000000002</v>
      </c>
      <c r="I22" s="31"/>
      <c r="J22" s="31"/>
      <c r="K22" s="35"/>
    </row>
    <row r="23" spans="2:11" x14ac:dyDescent="0.35">
      <c r="B23" s="8" t="s">
        <v>75</v>
      </c>
      <c r="C23" s="57" t="s">
        <v>76</v>
      </c>
      <c r="D23" s="54" t="s">
        <v>77</v>
      </c>
      <c r="E23" s="6" t="s">
        <v>78</v>
      </c>
      <c r="F23" s="19">
        <v>14000000</v>
      </c>
      <c r="G23" s="24">
        <v>178514</v>
      </c>
      <c r="H23" s="24">
        <v>2.46</v>
      </c>
      <c r="I23" s="31"/>
      <c r="J23" s="31"/>
      <c r="K23" s="35"/>
    </row>
    <row r="24" spans="2:11" x14ac:dyDescent="0.35">
      <c r="B24" s="8" t="s">
        <v>51</v>
      </c>
      <c r="C24" s="57" t="s">
        <v>52</v>
      </c>
      <c r="D24" s="54" t="s">
        <v>53</v>
      </c>
      <c r="E24" s="6" t="s">
        <v>54</v>
      </c>
      <c r="F24" s="19">
        <v>5000000</v>
      </c>
      <c r="G24" s="24">
        <v>174615</v>
      </c>
      <c r="H24" s="24">
        <v>2.41</v>
      </c>
      <c r="I24" s="31"/>
      <c r="J24" s="31"/>
      <c r="K24" s="35"/>
    </row>
    <row r="25" spans="2:11" x14ac:dyDescent="0.35">
      <c r="B25" s="8" t="s">
        <v>101</v>
      </c>
      <c r="C25" s="57" t="s">
        <v>102</v>
      </c>
      <c r="D25" s="54" t="s">
        <v>103</v>
      </c>
      <c r="E25" s="6" t="s">
        <v>104</v>
      </c>
      <c r="F25" s="19">
        <v>25000000</v>
      </c>
      <c r="G25" s="24">
        <v>170612.5</v>
      </c>
      <c r="H25" s="24">
        <v>2.35</v>
      </c>
      <c r="I25" s="31"/>
      <c r="J25" s="31"/>
      <c r="K25" s="35"/>
    </row>
    <row r="26" spans="2:11" x14ac:dyDescent="0.35">
      <c r="B26" s="8" t="s">
        <v>61</v>
      </c>
      <c r="C26" s="57" t="s">
        <v>62</v>
      </c>
      <c r="D26" s="54" t="s">
        <v>63</v>
      </c>
      <c r="E26" s="6" t="s">
        <v>50</v>
      </c>
      <c r="F26" s="19">
        <v>4400000</v>
      </c>
      <c r="G26" s="24">
        <v>158670.6</v>
      </c>
      <c r="H26" s="24">
        <v>2.19</v>
      </c>
      <c r="I26" s="31"/>
      <c r="J26" s="31"/>
      <c r="K26" s="35"/>
    </row>
    <row r="27" spans="2:11" x14ac:dyDescent="0.35">
      <c r="B27" s="8" t="s">
        <v>536</v>
      </c>
      <c r="C27" s="57" t="s">
        <v>537</v>
      </c>
      <c r="D27" s="54" t="s">
        <v>538</v>
      </c>
      <c r="E27" s="6" t="s">
        <v>127</v>
      </c>
      <c r="F27" s="19">
        <v>2700000</v>
      </c>
      <c r="G27" s="24">
        <v>110246.39999999999</v>
      </c>
      <c r="H27" s="24">
        <v>1.52</v>
      </c>
      <c r="I27" s="31"/>
      <c r="J27" s="31"/>
      <c r="K27" s="35"/>
    </row>
    <row r="28" spans="2:11" x14ac:dyDescent="0.35">
      <c r="B28" s="8" t="s">
        <v>539</v>
      </c>
      <c r="C28" s="57" t="s">
        <v>540</v>
      </c>
      <c r="D28" s="54" t="s">
        <v>541</v>
      </c>
      <c r="E28" s="6" t="s">
        <v>542</v>
      </c>
      <c r="F28" s="19">
        <v>8493836</v>
      </c>
      <c r="G28" s="24">
        <v>100477.83</v>
      </c>
      <c r="H28" s="24">
        <v>1.38</v>
      </c>
      <c r="I28" s="31"/>
      <c r="J28" s="31"/>
      <c r="K28" s="35"/>
    </row>
    <row r="29" spans="2:11" x14ac:dyDescent="0.35">
      <c r="B29" s="8" t="s">
        <v>399</v>
      </c>
      <c r="C29" s="57" t="s">
        <v>400</v>
      </c>
      <c r="D29" s="54" t="s">
        <v>401</v>
      </c>
      <c r="E29" s="6" t="s">
        <v>131</v>
      </c>
      <c r="F29" s="19">
        <v>2900000</v>
      </c>
      <c r="G29" s="24">
        <v>97199.3</v>
      </c>
      <c r="H29" s="24">
        <v>1.34</v>
      </c>
      <c r="I29" s="31"/>
      <c r="J29" s="31"/>
      <c r="K29" s="35"/>
    </row>
    <row r="30" spans="2:11" x14ac:dyDescent="0.35">
      <c r="B30" s="8" t="s">
        <v>543</v>
      </c>
      <c r="C30" s="57" t="s">
        <v>544</v>
      </c>
      <c r="D30" s="54" t="s">
        <v>545</v>
      </c>
      <c r="E30" s="6" t="s">
        <v>152</v>
      </c>
      <c r="F30" s="19">
        <v>7900000</v>
      </c>
      <c r="G30" s="24">
        <v>86659.05</v>
      </c>
      <c r="H30" s="24">
        <v>1.19</v>
      </c>
      <c r="I30" s="31"/>
      <c r="J30" s="31"/>
      <c r="K30" s="35"/>
    </row>
    <row r="31" spans="2:11" x14ac:dyDescent="0.35">
      <c r="B31" s="8" t="s">
        <v>546</v>
      </c>
      <c r="C31" s="57" t="s">
        <v>547</v>
      </c>
      <c r="D31" s="54" t="s">
        <v>548</v>
      </c>
      <c r="E31" s="6" t="s">
        <v>123</v>
      </c>
      <c r="F31" s="19">
        <v>19000000</v>
      </c>
      <c r="G31" s="24">
        <v>67944</v>
      </c>
      <c r="H31" s="24">
        <v>0.94</v>
      </c>
      <c r="I31" s="31"/>
      <c r="J31" s="31"/>
      <c r="K31" s="35"/>
    </row>
    <row r="32" spans="2:11" x14ac:dyDescent="0.35">
      <c r="B32" s="8" t="s">
        <v>268</v>
      </c>
      <c r="C32" s="57" t="s">
        <v>269</v>
      </c>
      <c r="D32" s="54" t="s">
        <v>270</v>
      </c>
      <c r="E32" s="6" t="s">
        <v>271</v>
      </c>
      <c r="F32" s="19">
        <v>2983652</v>
      </c>
      <c r="G32" s="24">
        <v>59650.66</v>
      </c>
      <c r="H32" s="24">
        <v>0.82</v>
      </c>
      <c r="I32" s="31"/>
      <c r="J32" s="31"/>
      <c r="K32" s="35"/>
    </row>
    <row r="33" spans="2:11" x14ac:dyDescent="0.35">
      <c r="B33" s="8" t="s">
        <v>549</v>
      </c>
      <c r="C33" s="57" t="s">
        <v>550</v>
      </c>
      <c r="D33" s="54" t="s">
        <v>551</v>
      </c>
      <c r="E33" s="6" t="s">
        <v>86</v>
      </c>
      <c r="F33" s="19">
        <v>3300000</v>
      </c>
      <c r="G33" s="24">
        <v>59164.05</v>
      </c>
      <c r="H33" s="24">
        <v>0.82</v>
      </c>
      <c r="I33" s="31"/>
      <c r="J33" s="31"/>
      <c r="K33" s="35"/>
    </row>
    <row r="34" spans="2:11" x14ac:dyDescent="0.35">
      <c r="B34" s="8" t="s">
        <v>475</v>
      </c>
      <c r="C34" s="57" t="s">
        <v>476</v>
      </c>
      <c r="D34" s="54" t="s">
        <v>477</v>
      </c>
      <c r="E34" s="6" t="s">
        <v>164</v>
      </c>
      <c r="F34" s="19">
        <v>430000</v>
      </c>
      <c r="G34" s="24">
        <v>58482.8</v>
      </c>
      <c r="H34" s="24">
        <v>0.81</v>
      </c>
      <c r="I34" s="31"/>
      <c r="J34" s="31"/>
      <c r="K34" s="35"/>
    </row>
    <row r="35" spans="2:11" x14ac:dyDescent="0.35">
      <c r="B35" s="8" t="s">
        <v>249</v>
      </c>
      <c r="C35" s="57" t="s">
        <v>250</v>
      </c>
      <c r="D35" s="54" t="s">
        <v>251</v>
      </c>
      <c r="E35" s="6" t="s">
        <v>252</v>
      </c>
      <c r="F35" s="19">
        <v>17000000</v>
      </c>
      <c r="G35" s="24">
        <v>56831</v>
      </c>
      <c r="H35" s="24">
        <v>0.78</v>
      </c>
      <c r="I35" s="31"/>
      <c r="J35" s="31"/>
      <c r="K35" s="35"/>
    </row>
    <row r="36" spans="2:11" x14ac:dyDescent="0.35">
      <c r="B36" s="8" t="s">
        <v>108</v>
      </c>
      <c r="C36" s="57" t="s">
        <v>109</v>
      </c>
      <c r="D36" s="54" t="s">
        <v>110</v>
      </c>
      <c r="E36" s="6" t="s">
        <v>111</v>
      </c>
      <c r="F36" s="19">
        <v>127411</v>
      </c>
      <c r="G36" s="24">
        <v>54396.53</v>
      </c>
      <c r="H36" s="24">
        <v>0.75</v>
      </c>
      <c r="I36" s="31"/>
      <c r="J36" s="31"/>
      <c r="K36" s="35"/>
    </row>
    <row r="37" spans="2:11" x14ac:dyDescent="0.35">
      <c r="B37" s="8" t="s">
        <v>552</v>
      </c>
      <c r="C37" s="57" t="s">
        <v>553</v>
      </c>
      <c r="D37" s="54" t="s">
        <v>554</v>
      </c>
      <c r="E37" s="6" t="s">
        <v>135</v>
      </c>
      <c r="F37" s="19">
        <v>7700000</v>
      </c>
      <c r="G37" s="24">
        <v>53884.6</v>
      </c>
      <c r="H37" s="24">
        <v>0.74</v>
      </c>
      <c r="I37" s="31"/>
      <c r="J37" s="31"/>
      <c r="K37" s="35"/>
    </row>
    <row r="38" spans="2:11" x14ac:dyDescent="0.35">
      <c r="B38" s="8" t="s">
        <v>381</v>
      </c>
      <c r="C38" s="57" t="s">
        <v>382</v>
      </c>
      <c r="D38" s="54" t="s">
        <v>383</v>
      </c>
      <c r="E38" s="6" t="s">
        <v>50</v>
      </c>
      <c r="F38" s="19">
        <v>6978816</v>
      </c>
      <c r="G38" s="24">
        <v>48904.05</v>
      </c>
      <c r="H38" s="24">
        <v>0.67</v>
      </c>
      <c r="I38" s="31"/>
      <c r="J38" s="31"/>
      <c r="K38" s="35"/>
    </row>
    <row r="39" spans="2:11" x14ac:dyDescent="0.35">
      <c r="B39" s="8" t="s">
        <v>297</v>
      </c>
      <c r="C39" s="57" t="s">
        <v>298</v>
      </c>
      <c r="D39" s="54" t="s">
        <v>299</v>
      </c>
      <c r="E39" s="6" t="s">
        <v>202</v>
      </c>
      <c r="F39" s="19">
        <v>17000000</v>
      </c>
      <c r="G39" s="24">
        <v>43367</v>
      </c>
      <c r="H39" s="24">
        <v>0.6</v>
      </c>
      <c r="I39" s="31"/>
      <c r="J39" s="31"/>
      <c r="K39" s="35"/>
    </row>
    <row r="40" spans="2:11" x14ac:dyDescent="0.35">
      <c r="B40" s="8" t="s">
        <v>555</v>
      </c>
      <c r="C40" s="57" t="s">
        <v>556</v>
      </c>
      <c r="D40" s="54" t="s">
        <v>557</v>
      </c>
      <c r="E40" s="6" t="s">
        <v>127</v>
      </c>
      <c r="F40" s="19">
        <v>5000000</v>
      </c>
      <c r="G40" s="24">
        <v>38792.5</v>
      </c>
      <c r="H40" s="24">
        <v>0.53</v>
      </c>
      <c r="I40" s="31"/>
      <c r="J40" s="31"/>
      <c r="K40" s="35"/>
    </row>
    <row r="41" spans="2:11" x14ac:dyDescent="0.35">
      <c r="B41" s="8" t="s">
        <v>558</v>
      </c>
      <c r="C41" s="57" t="s">
        <v>559</v>
      </c>
      <c r="D41" s="54" t="s">
        <v>560</v>
      </c>
      <c r="E41" s="6" t="s">
        <v>43</v>
      </c>
      <c r="F41" s="19">
        <v>7000000</v>
      </c>
      <c r="G41" s="24">
        <v>37422</v>
      </c>
      <c r="H41" s="24">
        <v>0.52</v>
      </c>
      <c r="I41" s="31"/>
      <c r="J41" s="31"/>
      <c r="K41" s="35"/>
    </row>
    <row r="42" spans="2:11" x14ac:dyDescent="0.35">
      <c r="B42" s="8" t="s">
        <v>120</v>
      </c>
      <c r="C42" s="57" t="s">
        <v>121</v>
      </c>
      <c r="D42" s="54" t="s">
        <v>122</v>
      </c>
      <c r="E42" s="6" t="s">
        <v>123</v>
      </c>
      <c r="F42" s="19">
        <v>11000000</v>
      </c>
      <c r="G42" s="24">
        <v>31938.5</v>
      </c>
      <c r="H42" s="24">
        <v>0.44</v>
      </c>
      <c r="I42" s="31"/>
      <c r="J42" s="31"/>
      <c r="K42" s="35"/>
    </row>
    <row r="43" spans="2:11" x14ac:dyDescent="0.35">
      <c r="B43" s="8" t="s">
        <v>561</v>
      </c>
      <c r="C43" s="57" t="s">
        <v>562</v>
      </c>
      <c r="D43" s="54" t="s">
        <v>563</v>
      </c>
      <c r="E43" s="6" t="s">
        <v>127</v>
      </c>
      <c r="F43" s="19">
        <v>7322274</v>
      </c>
      <c r="G43" s="24">
        <v>26938.65</v>
      </c>
      <c r="H43" s="24">
        <v>0.37</v>
      </c>
      <c r="I43" s="31"/>
      <c r="J43" s="31"/>
      <c r="K43" s="35"/>
    </row>
    <row r="44" spans="2:11" x14ac:dyDescent="0.35">
      <c r="B44" s="8" t="s">
        <v>566</v>
      </c>
      <c r="C44" s="57" t="s">
        <v>567</v>
      </c>
      <c r="D44" s="54" t="s">
        <v>568</v>
      </c>
      <c r="E44" s="6" t="s">
        <v>131</v>
      </c>
      <c r="F44" s="19">
        <v>1500000</v>
      </c>
      <c r="G44" s="24">
        <v>19413.75</v>
      </c>
      <c r="H44" s="24">
        <v>0.27</v>
      </c>
      <c r="I44" s="31"/>
      <c r="J44" s="31"/>
      <c r="K44" s="35"/>
    </row>
    <row r="45" spans="2:11" x14ac:dyDescent="0.35">
      <c r="B45" s="8" t="s">
        <v>569</v>
      </c>
      <c r="C45" s="57" t="s">
        <v>570</v>
      </c>
      <c r="D45" s="54" t="s">
        <v>571</v>
      </c>
      <c r="E45" s="6" t="s">
        <v>271</v>
      </c>
      <c r="F45" s="19">
        <v>3331748</v>
      </c>
      <c r="G45" s="24">
        <v>17979.78</v>
      </c>
      <c r="H45" s="24">
        <v>0.25</v>
      </c>
      <c r="I45" s="31"/>
      <c r="J45" s="31"/>
      <c r="K45" s="35"/>
    </row>
    <row r="46" spans="2:11" x14ac:dyDescent="0.35">
      <c r="B46" s="8" t="s">
        <v>348</v>
      </c>
      <c r="C46" s="57" t="s">
        <v>349</v>
      </c>
      <c r="D46" s="54" t="s">
        <v>350</v>
      </c>
      <c r="E46" s="6" t="s">
        <v>160</v>
      </c>
      <c r="F46" s="19">
        <v>2533988</v>
      </c>
      <c r="G46" s="24">
        <v>10312.06</v>
      </c>
      <c r="H46" s="24">
        <v>0.14000000000000001</v>
      </c>
      <c r="I46" s="31"/>
      <c r="J46" s="31"/>
      <c r="K46" s="35"/>
    </row>
    <row r="47" spans="2:11" x14ac:dyDescent="0.35">
      <c r="B47" s="8" t="s">
        <v>572</v>
      </c>
      <c r="C47" s="57" t="s">
        <v>573</v>
      </c>
      <c r="D47" s="54" t="s">
        <v>574</v>
      </c>
      <c r="E47" s="6" t="s">
        <v>127</v>
      </c>
      <c r="F47" s="19">
        <v>1998244</v>
      </c>
      <c r="G47" s="24">
        <v>2082.9699999999998</v>
      </c>
      <c r="H47" s="24">
        <v>0.03</v>
      </c>
      <c r="I47" s="31"/>
      <c r="J47" s="31"/>
      <c r="K47" s="35"/>
    </row>
    <row r="48" spans="2:11" x14ac:dyDescent="0.35">
      <c r="C48" s="58" t="s">
        <v>175</v>
      </c>
      <c r="D48" s="54"/>
      <c r="E48" s="6"/>
      <c r="F48" s="19"/>
      <c r="G48" s="25">
        <f>SUM(XDO_?FINAL_MV?29?)</f>
        <v>4994348.0399999991</v>
      </c>
      <c r="H48" s="25">
        <f>SUM(XDO_?FINAL_PER_NET?29?)</f>
        <v>68.83</v>
      </c>
      <c r="I48" s="31"/>
      <c r="J48" s="31"/>
      <c r="K48" s="35"/>
    </row>
    <row r="49" spans="2:11" x14ac:dyDescent="0.35">
      <c r="C49" s="57"/>
      <c r="D49" s="54"/>
      <c r="E49" s="6"/>
      <c r="F49" s="19"/>
      <c r="G49" s="24"/>
      <c r="H49" s="24"/>
      <c r="I49" s="31"/>
      <c r="J49" s="31"/>
      <c r="K49" s="35"/>
    </row>
    <row r="50" spans="2:11" x14ac:dyDescent="0.35">
      <c r="C50" s="59" t="s">
        <v>3</v>
      </c>
      <c r="D50" s="54"/>
      <c r="E50" s="6"/>
      <c r="F50" s="19"/>
      <c r="G50" s="24"/>
      <c r="H50" s="24"/>
      <c r="I50" s="31"/>
      <c r="J50" s="31"/>
      <c r="K50" s="35"/>
    </row>
    <row r="51" spans="2:11" x14ac:dyDescent="0.35">
      <c r="B51" s="8" t="s">
        <v>180</v>
      </c>
      <c r="C51" s="57" t="s">
        <v>181</v>
      </c>
      <c r="D51" s="54" t="s">
        <v>182</v>
      </c>
      <c r="E51" s="6" t="s">
        <v>115</v>
      </c>
      <c r="F51" s="19">
        <v>80000</v>
      </c>
      <c r="G51" s="61">
        <v>0</v>
      </c>
      <c r="H51" s="24" t="s">
        <v>5123</v>
      </c>
      <c r="I51" s="31"/>
      <c r="J51" s="31"/>
      <c r="K51" s="35" t="s">
        <v>5180</v>
      </c>
    </row>
    <row r="52" spans="2:11" x14ac:dyDescent="0.35">
      <c r="B52" s="8" t="s">
        <v>575</v>
      </c>
      <c r="C52" s="57" t="s">
        <v>576</v>
      </c>
      <c r="D52" s="54" t="s">
        <v>577</v>
      </c>
      <c r="E52" s="6" t="s">
        <v>145</v>
      </c>
      <c r="F52" s="19">
        <v>4700</v>
      </c>
      <c r="G52" s="61">
        <v>0</v>
      </c>
      <c r="H52" s="24" t="s">
        <v>5123</v>
      </c>
      <c r="I52" s="31"/>
      <c r="J52" s="31"/>
      <c r="K52" s="35" t="s">
        <v>5180</v>
      </c>
    </row>
    <row r="53" spans="2:11" x14ac:dyDescent="0.35">
      <c r="C53" s="58" t="s">
        <v>175</v>
      </c>
      <c r="D53" s="54"/>
      <c r="E53" s="6"/>
      <c r="F53" s="19"/>
      <c r="G53" s="62">
        <v>0</v>
      </c>
      <c r="H53" s="25" t="s">
        <v>5123</v>
      </c>
      <c r="I53" s="31"/>
      <c r="J53" s="31"/>
      <c r="K53" s="35"/>
    </row>
    <row r="54" spans="2:11" x14ac:dyDescent="0.35">
      <c r="C54" s="57"/>
      <c r="D54" s="54"/>
      <c r="E54" s="6"/>
      <c r="F54" s="19"/>
      <c r="G54" s="24"/>
      <c r="H54" s="24"/>
      <c r="I54" s="31"/>
      <c r="J54" s="31"/>
      <c r="K54" s="35"/>
    </row>
    <row r="55" spans="2:11" x14ac:dyDescent="0.35">
      <c r="C55" s="58" t="s">
        <v>4</v>
      </c>
      <c r="D55" s="54"/>
      <c r="E55" s="6"/>
      <c r="F55" s="19"/>
      <c r="G55" s="24" t="s">
        <v>2</v>
      </c>
      <c r="H55" s="24" t="s">
        <v>2</v>
      </c>
      <c r="I55" s="31"/>
      <c r="J55" s="31"/>
      <c r="K55" s="35"/>
    </row>
    <row r="56" spans="2:11" x14ac:dyDescent="0.35">
      <c r="C56" s="57"/>
      <c r="D56" s="54"/>
      <c r="E56" s="6"/>
      <c r="F56" s="19"/>
      <c r="G56" s="24"/>
      <c r="H56" s="24"/>
      <c r="I56" s="31"/>
      <c r="J56" s="31"/>
      <c r="K56" s="35"/>
    </row>
    <row r="57" spans="2:11" x14ac:dyDescent="0.35">
      <c r="C57" s="59" t="s">
        <v>578</v>
      </c>
      <c r="D57" s="54"/>
      <c r="E57" s="6"/>
      <c r="F57" s="19"/>
      <c r="G57" s="24"/>
      <c r="H57" s="24"/>
      <c r="I57" s="31"/>
      <c r="J57" s="31"/>
      <c r="K57" s="35"/>
    </row>
    <row r="58" spans="2:11" x14ac:dyDescent="0.35">
      <c r="B58" s="8" t="s">
        <v>579</v>
      </c>
      <c r="C58" s="57" t="s">
        <v>580</v>
      </c>
      <c r="D58" s="54" t="s">
        <v>581</v>
      </c>
      <c r="E58" s="6" t="s">
        <v>542</v>
      </c>
      <c r="F58" s="19">
        <v>57400000</v>
      </c>
      <c r="G58" s="24">
        <v>71750</v>
      </c>
      <c r="H58" s="24">
        <v>0.99</v>
      </c>
      <c r="I58" s="31"/>
      <c r="J58" s="31"/>
      <c r="K58" s="35"/>
    </row>
    <row r="59" spans="2:11" x14ac:dyDescent="0.35">
      <c r="B59" s="8" t="s">
        <v>582</v>
      </c>
      <c r="C59" s="57" t="s">
        <v>583</v>
      </c>
      <c r="D59" s="54" t="s">
        <v>584</v>
      </c>
      <c r="E59" s="6" t="s">
        <v>542</v>
      </c>
      <c r="F59" s="19">
        <v>10751240</v>
      </c>
      <c r="G59" s="24">
        <v>14352.91</v>
      </c>
      <c r="H59" s="24">
        <v>0.2</v>
      </c>
      <c r="I59" s="31"/>
      <c r="J59" s="31"/>
      <c r="K59" s="35"/>
    </row>
    <row r="60" spans="2:11" x14ac:dyDescent="0.35">
      <c r="C60" s="58" t="s">
        <v>175</v>
      </c>
      <c r="D60" s="54"/>
      <c r="E60" s="6"/>
      <c r="F60" s="19"/>
      <c r="G60" s="25">
        <v>86102.91</v>
      </c>
      <c r="H60" s="25">
        <v>1.19</v>
      </c>
      <c r="I60" s="31"/>
      <c r="J60" s="31"/>
      <c r="K60" s="35"/>
    </row>
    <row r="61" spans="2:11" x14ac:dyDescent="0.35">
      <c r="C61" s="57"/>
      <c r="D61" s="54"/>
      <c r="E61" s="6"/>
      <c r="F61" s="19"/>
      <c r="G61" s="24"/>
      <c r="H61" s="24"/>
      <c r="I61" s="31"/>
      <c r="J61" s="31"/>
      <c r="K61" s="35"/>
    </row>
    <row r="62" spans="2:11" x14ac:dyDescent="0.35">
      <c r="C62" s="59" t="s">
        <v>585</v>
      </c>
      <c r="D62" s="54"/>
      <c r="E62" s="6"/>
      <c r="F62" s="19"/>
      <c r="G62" s="24"/>
      <c r="H62" s="24"/>
      <c r="I62" s="31"/>
      <c r="J62" s="31"/>
      <c r="K62" s="35"/>
    </row>
    <row r="63" spans="2:11" x14ac:dyDescent="0.35">
      <c r="B63" s="8" t="s">
        <v>586</v>
      </c>
      <c r="C63" s="57" t="s">
        <v>587</v>
      </c>
      <c r="D63" s="54" t="s">
        <v>588</v>
      </c>
      <c r="E63" s="6" t="s">
        <v>156</v>
      </c>
      <c r="F63" s="19">
        <v>14400000</v>
      </c>
      <c r="G63" s="24">
        <v>52630.559999999998</v>
      </c>
      <c r="H63" s="24">
        <v>0.73</v>
      </c>
      <c r="I63" s="31"/>
      <c r="J63" s="31"/>
      <c r="K63" s="35"/>
    </row>
    <row r="64" spans="2:11" x14ac:dyDescent="0.35">
      <c r="C64" s="58" t="s">
        <v>175</v>
      </c>
      <c r="D64" s="54"/>
      <c r="E64" s="6"/>
      <c r="F64" s="19"/>
      <c r="G64" s="25">
        <v>52630.559999999998</v>
      </c>
      <c r="H64" s="25">
        <v>0.73</v>
      </c>
      <c r="I64" s="31"/>
      <c r="J64" s="31"/>
      <c r="K64" s="35"/>
    </row>
    <row r="65" spans="1:11" x14ac:dyDescent="0.35">
      <c r="C65" s="57"/>
      <c r="D65" s="54"/>
      <c r="E65" s="6"/>
      <c r="F65" s="19"/>
      <c r="G65" s="24"/>
      <c r="H65" s="24"/>
      <c r="I65" s="31"/>
      <c r="J65" s="31"/>
      <c r="K65" s="35"/>
    </row>
    <row r="66" spans="1:11" x14ac:dyDescent="0.35">
      <c r="C66" s="59" t="s">
        <v>5138</v>
      </c>
      <c r="D66" s="54"/>
      <c r="E66" s="6"/>
      <c r="F66" s="19"/>
      <c r="G66" s="24"/>
      <c r="H66" s="24"/>
      <c r="I66" s="31"/>
      <c r="J66" s="31"/>
      <c r="K66" s="35"/>
    </row>
    <row r="67" spans="1:11" x14ac:dyDescent="0.35">
      <c r="B67" s="8" t="s">
        <v>564</v>
      </c>
      <c r="C67" s="57" t="s">
        <v>505</v>
      </c>
      <c r="D67" s="54" t="s">
        <v>565</v>
      </c>
      <c r="E67" s="6" t="s">
        <v>145</v>
      </c>
      <c r="F67" s="19">
        <v>36200</v>
      </c>
      <c r="G67" s="24">
        <v>25944.11</v>
      </c>
      <c r="H67" s="24">
        <v>0.36</v>
      </c>
      <c r="I67" s="31">
        <v>7.5650000000000004</v>
      </c>
      <c r="J67" s="31"/>
      <c r="K67" s="35" t="s">
        <v>593</v>
      </c>
    </row>
    <row r="68" spans="1:11" x14ac:dyDescent="0.35">
      <c r="C68" s="58" t="s">
        <v>175</v>
      </c>
      <c r="D68" s="54"/>
      <c r="E68" s="6"/>
      <c r="F68" s="19"/>
      <c r="G68" s="25">
        <v>25944.11</v>
      </c>
      <c r="H68" s="25">
        <v>0.36</v>
      </c>
      <c r="I68" s="31"/>
      <c r="J68" s="31"/>
      <c r="K68" s="35"/>
    </row>
    <row r="69" spans="1:11" x14ac:dyDescent="0.35">
      <c r="C69" s="57"/>
      <c r="D69" s="54"/>
      <c r="E69" s="6"/>
      <c r="F69" s="19"/>
      <c r="G69" s="24"/>
      <c r="H69" s="24"/>
      <c r="I69" s="31"/>
      <c r="J69" s="31"/>
      <c r="K69" s="35"/>
    </row>
    <row r="70" spans="1:11" x14ac:dyDescent="0.35">
      <c r="A70" s="10"/>
      <c r="B70" s="28"/>
      <c r="C70" s="58" t="s">
        <v>5</v>
      </c>
      <c r="D70" s="54"/>
      <c r="E70" s="6"/>
      <c r="F70" s="19"/>
      <c r="G70" s="24"/>
      <c r="H70" s="24"/>
      <c r="I70" s="31"/>
      <c r="J70" s="31"/>
      <c r="K70" s="35"/>
    </row>
    <row r="71" spans="1:11" x14ac:dyDescent="0.35">
      <c r="C71" s="59" t="s">
        <v>6</v>
      </c>
      <c r="D71" s="54"/>
      <c r="E71" s="6"/>
      <c r="F71" s="19"/>
      <c r="G71" s="24"/>
      <c r="H71" s="24"/>
      <c r="I71" s="31"/>
      <c r="J71" s="31"/>
      <c r="K71" s="35"/>
    </row>
    <row r="72" spans="1:11" x14ac:dyDescent="0.35">
      <c r="B72" s="8" t="s">
        <v>589</v>
      </c>
      <c r="C72" s="57" t="s">
        <v>590</v>
      </c>
      <c r="D72" s="54" t="s">
        <v>591</v>
      </c>
      <c r="E72" s="6" t="s">
        <v>592</v>
      </c>
      <c r="F72" s="19">
        <v>92000</v>
      </c>
      <c r="G72" s="24">
        <v>93007.4</v>
      </c>
      <c r="H72" s="24">
        <v>1.28</v>
      </c>
      <c r="I72" s="31">
        <v>7.42</v>
      </c>
      <c r="J72" s="31"/>
      <c r="K72" s="35"/>
    </row>
    <row r="73" spans="1:11" x14ac:dyDescent="0.35">
      <c r="B73" s="8" t="s">
        <v>594</v>
      </c>
      <c r="C73" s="57" t="s">
        <v>595</v>
      </c>
      <c r="D73" s="54" t="s">
        <v>596</v>
      </c>
      <c r="E73" s="6" t="s">
        <v>597</v>
      </c>
      <c r="F73" s="19">
        <v>95000</v>
      </c>
      <c r="G73" s="24">
        <v>86722.94</v>
      </c>
      <c r="H73" s="24">
        <v>1.2</v>
      </c>
      <c r="I73" s="31">
        <v>9.3140000000000001</v>
      </c>
      <c r="J73" s="31"/>
      <c r="K73" s="35"/>
    </row>
    <row r="74" spans="1:11" x14ac:dyDescent="0.35">
      <c r="B74" s="8" t="s">
        <v>598</v>
      </c>
      <c r="C74" s="57" t="s">
        <v>599</v>
      </c>
      <c r="D74" s="54" t="s">
        <v>600</v>
      </c>
      <c r="E74" s="6" t="s">
        <v>601</v>
      </c>
      <c r="F74" s="19">
        <v>65000</v>
      </c>
      <c r="G74" s="24">
        <v>65755.5</v>
      </c>
      <c r="H74" s="24">
        <v>0.91</v>
      </c>
      <c r="I74" s="31">
        <v>7.1275000000000004</v>
      </c>
      <c r="J74" s="31"/>
      <c r="K74" s="35" t="s">
        <v>593</v>
      </c>
    </row>
    <row r="75" spans="1:11" x14ac:dyDescent="0.35">
      <c r="B75" s="8" t="s">
        <v>602</v>
      </c>
      <c r="C75" s="57" t="s">
        <v>603</v>
      </c>
      <c r="D75" s="54" t="s">
        <v>604</v>
      </c>
      <c r="E75" s="6" t="s">
        <v>605</v>
      </c>
      <c r="F75" s="19">
        <v>5350</v>
      </c>
      <c r="G75" s="24">
        <v>53636.43</v>
      </c>
      <c r="H75" s="24">
        <v>0.74</v>
      </c>
      <c r="I75" s="31">
        <v>8.125</v>
      </c>
      <c r="J75" s="31"/>
      <c r="K75" s="35" t="s">
        <v>593</v>
      </c>
    </row>
    <row r="76" spans="1:11" x14ac:dyDescent="0.35">
      <c r="B76" s="8" t="s">
        <v>606</v>
      </c>
      <c r="C76" s="57" t="s">
        <v>425</v>
      </c>
      <c r="D76" s="54" t="s">
        <v>607</v>
      </c>
      <c r="E76" s="6" t="s">
        <v>605</v>
      </c>
      <c r="F76" s="19">
        <v>45000</v>
      </c>
      <c r="G76" s="24">
        <v>45205.61</v>
      </c>
      <c r="H76" s="24">
        <v>0.62</v>
      </c>
      <c r="I76" s="31">
        <v>8.3849999999999998</v>
      </c>
      <c r="J76" s="31"/>
      <c r="K76" s="35" t="s">
        <v>593</v>
      </c>
    </row>
    <row r="77" spans="1:11" x14ac:dyDescent="0.35">
      <c r="B77" s="8" t="s">
        <v>608</v>
      </c>
      <c r="C77" s="57" t="s">
        <v>609</v>
      </c>
      <c r="D77" s="54" t="s">
        <v>610</v>
      </c>
      <c r="E77" s="6" t="s">
        <v>605</v>
      </c>
      <c r="F77" s="19">
        <v>360</v>
      </c>
      <c r="G77" s="24">
        <v>37066.61</v>
      </c>
      <c r="H77" s="24">
        <v>0.51</v>
      </c>
      <c r="I77" s="31">
        <v>7.8532000000000002</v>
      </c>
      <c r="J77" s="31"/>
      <c r="K77" s="35" t="s">
        <v>593</v>
      </c>
    </row>
    <row r="78" spans="1:11" x14ac:dyDescent="0.35">
      <c r="B78" s="8" t="s">
        <v>611</v>
      </c>
      <c r="C78" s="57" t="s">
        <v>612</v>
      </c>
      <c r="D78" s="54" t="s">
        <v>613</v>
      </c>
      <c r="E78" s="6" t="s">
        <v>614</v>
      </c>
      <c r="F78" s="19">
        <v>35000</v>
      </c>
      <c r="G78" s="24">
        <v>35160.370000000003</v>
      </c>
      <c r="H78" s="24">
        <v>0.48</v>
      </c>
      <c r="I78" s="31">
        <v>7.3449999999999998</v>
      </c>
      <c r="J78" s="31"/>
      <c r="K78" s="35" t="s">
        <v>593</v>
      </c>
    </row>
    <row r="79" spans="1:11" x14ac:dyDescent="0.35">
      <c r="B79" s="8" t="s">
        <v>615</v>
      </c>
      <c r="C79" s="57" t="s">
        <v>616</v>
      </c>
      <c r="D79" s="54" t="s">
        <v>617</v>
      </c>
      <c r="E79" s="6" t="s">
        <v>618</v>
      </c>
      <c r="F79" s="19">
        <v>33500</v>
      </c>
      <c r="G79" s="24">
        <v>33714.400000000001</v>
      </c>
      <c r="H79" s="24">
        <v>0.46</v>
      </c>
      <c r="I79" s="31">
        <v>8.2650000000000006</v>
      </c>
      <c r="J79" s="31"/>
      <c r="K79" s="35" t="s">
        <v>593</v>
      </c>
    </row>
    <row r="80" spans="1:11" x14ac:dyDescent="0.35">
      <c r="B80" s="8" t="s">
        <v>619</v>
      </c>
      <c r="C80" s="57" t="s">
        <v>620</v>
      </c>
      <c r="D80" s="54" t="s">
        <v>621</v>
      </c>
      <c r="E80" s="6" t="s">
        <v>592</v>
      </c>
      <c r="F80" s="19">
        <v>32000</v>
      </c>
      <c r="G80" s="24">
        <v>32884.51</v>
      </c>
      <c r="H80" s="24">
        <v>0.45</v>
      </c>
      <c r="I80" s="31">
        <v>7.4580000000000002</v>
      </c>
      <c r="J80" s="31"/>
      <c r="K80" s="35" t="s">
        <v>593</v>
      </c>
    </row>
    <row r="81" spans="2:11" x14ac:dyDescent="0.35">
      <c r="B81" s="8" t="s">
        <v>622</v>
      </c>
      <c r="C81" s="57" t="s">
        <v>623</v>
      </c>
      <c r="D81" s="54" t="s">
        <v>624</v>
      </c>
      <c r="E81" s="6" t="s">
        <v>592</v>
      </c>
      <c r="F81" s="19">
        <v>31500</v>
      </c>
      <c r="G81" s="24">
        <v>31970.36</v>
      </c>
      <c r="H81" s="24">
        <v>0.44</v>
      </c>
      <c r="I81" s="31">
        <v>7.18</v>
      </c>
      <c r="J81" s="31"/>
      <c r="K81" s="35" t="s">
        <v>593</v>
      </c>
    </row>
    <row r="82" spans="2:11" x14ac:dyDescent="0.35">
      <c r="B82" s="8" t="s">
        <v>625</v>
      </c>
      <c r="C82" s="57" t="s">
        <v>626</v>
      </c>
      <c r="D82" s="54" t="s">
        <v>627</v>
      </c>
      <c r="E82" s="6" t="s">
        <v>628</v>
      </c>
      <c r="F82" s="19">
        <v>30000</v>
      </c>
      <c r="G82" s="24">
        <v>30422.28</v>
      </c>
      <c r="H82" s="24">
        <v>0.42</v>
      </c>
      <c r="I82" s="31">
        <v>7.625</v>
      </c>
      <c r="J82" s="31"/>
      <c r="K82" s="35" t="s">
        <v>593</v>
      </c>
    </row>
    <row r="83" spans="2:11" x14ac:dyDescent="0.35">
      <c r="B83" s="8" t="s">
        <v>629</v>
      </c>
      <c r="C83" s="57" t="s">
        <v>223</v>
      </c>
      <c r="D83" s="54" t="s">
        <v>630</v>
      </c>
      <c r="E83" s="6" t="s">
        <v>605</v>
      </c>
      <c r="F83" s="19">
        <v>30000</v>
      </c>
      <c r="G83" s="24">
        <v>30079.14</v>
      </c>
      <c r="H83" s="24">
        <v>0.41</v>
      </c>
      <c r="I83" s="31">
        <v>8.0449000000000002</v>
      </c>
      <c r="J83" s="31"/>
      <c r="K83" s="35" t="s">
        <v>593</v>
      </c>
    </row>
    <row r="84" spans="2:11" x14ac:dyDescent="0.35">
      <c r="B84" s="8" t="s">
        <v>631</v>
      </c>
      <c r="C84" s="57" t="s">
        <v>580</v>
      </c>
      <c r="D84" s="54" t="s">
        <v>632</v>
      </c>
      <c r="E84" s="6" t="s">
        <v>601</v>
      </c>
      <c r="F84" s="19">
        <v>25700</v>
      </c>
      <c r="G84" s="24">
        <v>25559.4</v>
      </c>
      <c r="H84" s="24">
        <v>0.35</v>
      </c>
      <c r="I84" s="31">
        <v>7.6031500000000003</v>
      </c>
      <c r="J84" s="31"/>
      <c r="K84" s="35" t="s">
        <v>593</v>
      </c>
    </row>
    <row r="85" spans="2:11" x14ac:dyDescent="0.35">
      <c r="B85" s="8" t="s">
        <v>633</v>
      </c>
      <c r="C85" s="57" t="s">
        <v>623</v>
      </c>
      <c r="D85" s="54" t="s">
        <v>634</v>
      </c>
      <c r="E85" s="6" t="s">
        <v>635</v>
      </c>
      <c r="F85" s="19">
        <v>25000</v>
      </c>
      <c r="G85" s="24">
        <v>25429.73</v>
      </c>
      <c r="H85" s="24">
        <v>0.35</v>
      </c>
      <c r="I85" s="31">
        <v>7.18</v>
      </c>
      <c r="J85" s="31"/>
      <c r="K85" s="35"/>
    </row>
    <row r="86" spans="2:11" x14ac:dyDescent="0.35">
      <c r="B86" s="8" t="s">
        <v>636</v>
      </c>
      <c r="C86" s="57" t="s">
        <v>637</v>
      </c>
      <c r="D86" s="54" t="s">
        <v>638</v>
      </c>
      <c r="E86" s="6" t="s">
        <v>592</v>
      </c>
      <c r="F86" s="19">
        <v>250</v>
      </c>
      <c r="G86" s="24">
        <v>25374.3</v>
      </c>
      <c r="H86" s="24">
        <v>0.35</v>
      </c>
      <c r="I86" s="31">
        <v>7.7641999999999998</v>
      </c>
      <c r="J86" s="31"/>
      <c r="K86" s="35" t="s">
        <v>593</v>
      </c>
    </row>
    <row r="87" spans="2:11" x14ac:dyDescent="0.35">
      <c r="B87" s="8" t="s">
        <v>639</v>
      </c>
      <c r="C87" s="57" t="s">
        <v>528</v>
      </c>
      <c r="D87" s="54" t="s">
        <v>640</v>
      </c>
      <c r="E87" s="6" t="s">
        <v>592</v>
      </c>
      <c r="F87" s="19">
        <v>20000</v>
      </c>
      <c r="G87" s="24">
        <v>20218.18</v>
      </c>
      <c r="H87" s="24">
        <v>0.28000000000000003</v>
      </c>
      <c r="I87" s="31">
        <v>7.4029999999999996</v>
      </c>
      <c r="J87" s="31"/>
      <c r="K87" s="35"/>
    </row>
    <row r="88" spans="2:11" x14ac:dyDescent="0.35">
      <c r="B88" s="8" t="s">
        <v>641</v>
      </c>
      <c r="C88" s="57" t="s">
        <v>642</v>
      </c>
      <c r="D88" s="54" t="s">
        <v>643</v>
      </c>
      <c r="E88" s="6" t="s">
        <v>644</v>
      </c>
      <c r="F88" s="19">
        <v>17500</v>
      </c>
      <c r="G88" s="24">
        <v>17574.32</v>
      </c>
      <c r="H88" s="24">
        <v>0.24</v>
      </c>
      <c r="I88" s="31">
        <v>8.0850000000000009</v>
      </c>
      <c r="J88" s="31"/>
      <c r="K88" s="35" t="s">
        <v>593</v>
      </c>
    </row>
    <row r="89" spans="2:11" x14ac:dyDescent="0.35">
      <c r="B89" s="8" t="s">
        <v>645</v>
      </c>
      <c r="C89" s="57" t="s">
        <v>646</v>
      </c>
      <c r="D89" s="54" t="s">
        <v>647</v>
      </c>
      <c r="E89" s="6" t="s">
        <v>618</v>
      </c>
      <c r="F89" s="19">
        <v>173</v>
      </c>
      <c r="G89" s="24">
        <v>17439.060000000001</v>
      </c>
      <c r="H89" s="24">
        <v>0.24</v>
      </c>
      <c r="I89" s="31">
        <v>8.2488624999999995</v>
      </c>
      <c r="J89" s="31"/>
      <c r="K89" s="35" t="s">
        <v>593</v>
      </c>
    </row>
    <row r="90" spans="2:11" x14ac:dyDescent="0.35">
      <c r="B90" s="8" t="s">
        <v>648</v>
      </c>
      <c r="C90" s="57" t="s">
        <v>226</v>
      </c>
      <c r="D90" s="54" t="s">
        <v>649</v>
      </c>
      <c r="E90" s="6" t="s">
        <v>605</v>
      </c>
      <c r="F90" s="19">
        <v>17000</v>
      </c>
      <c r="G90" s="24">
        <v>17331.740000000002</v>
      </c>
      <c r="H90" s="24">
        <v>0.24</v>
      </c>
      <c r="I90" s="31">
        <v>7.7717000000000001</v>
      </c>
      <c r="J90" s="31"/>
      <c r="K90" s="35" t="s">
        <v>593</v>
      </c>
    </row>
    <row r="91" spans="2:11" x14ac:dyDescent="0.35">
      <c r="B91" s="8" t="s">
        <v>650</v>
      </c>
      <c r="C91" s="57" t="s">
        <v>651</v>
      </c>
      <c r="D91" s="54" t="s">
        <v>652</v>
      </c>
      <c r="E91" s="6" t="s">
        <v>618</v>
      </c>
      <c r="F91" s="19">
        <v>16500</v>
      </c>
      <c r="G91" s="24">
        <v>16613.189999999999</v>
      </c>
      <c r="H91" s="24">
        <v>0.23</v>
      </c>
      <c r="I91" s="31">
        <v>7.9896000000000003</v>
      </c>
      <c r="J91" s="31"/>
      <c r="K91" s="35" t="s">
        <v>593</v>
      </c>
    </row>
    <row r="92" spans="2:11" x14ac:dyDescent="0.35">
      <c r="B92" s="8" t="s">
        <v>653</v>
      </c>
      <c r="C92" s="57" t="s">
        <v>654</v>
      </c>
      <c r="D92" s="54" t="s">
        <v>655</v>
      </c>
      <c r="E92" s="6" t="s">
        <v>592</v>
      </c>
      <c r="F92" s="19">
        <v>15000</v>
      </c>
      <c r="G92" s="24">
        <v>15312.08</v>
      </c>
      <c r="H92" s="24">
        <v>0.21</v>
      </c>
      <c r="I92" s="31">
        <v>7.0975000000000001</v>
      </c>
      <c r="J92" s="31"/>
      <c r="K92" s="35" t="s">
        <v>593</v>
      </c>
    </row>
    <row r="93" spans="2:11" x14ac:dyDescent="0.35">
      <c r="B93" s="8" t="s">
        <v>656</v>
      </c>
      <c r="C93" s="57" t="s">
        <v>657</v>
      </c>
      <c r="D93" s="54" t="s">
        <v>658</v>
      </c>
      <c r="E93" s="6" t="s">
        <v>592</v>
      </c>
      <c r="F93" s="19">
        <v>15000</v>
      </c>
      <c r="G93" s="24">
        <v>15125.31</v>
      </c>
      <c r="H93" s="24">
        <v>0.21</v>
      </c>
      <c r="I93" s="31">
        <v>7.625</v>
      </c>
      <c r="J93" s="31"/>
      <c r="K93" s="35" t="s">
        <v>593</v>
      </c>
    </row>
    <row r="94" spans="2:11" x14ac:dyDescent="0.35">
      <c r="B94" s="8" t="s">
        <v>659</v>
      </c>
      <c r="C94" s="57" t="s">
        <v>660</v>
      </c>
      <c r="D94" s="54" t="s">
        <v>661</v>
      </c>
      <c r="E94" s="6" t="s">
        <v>592</v>
      </c>
      <c r="F94" s="19">
        <v>1480</v>
      </c>
      <c r="G94" s="24">
        <v>14622.8</v>
      </c>
      <c r="H94" s="24">
        <v>0.2</v>
      </c>
      <c r="I94" s="31">
        <v>6.4275000000000002</v>
      </c>
      <c r="J94" s="31">
        <v>7.6945594978500012</v>
      </c>
      <c r="K94" s="35" t="s">
        <v>593</v>
      </c>
    </row>
    <row r="95" spans="2:11" x14ac:dyDescent="0.35">
      <c r="B95" s="8" t="s">
        <v>662</v>
      </c>
      <c r="C95" s="57" t="s">
        <v>609</v>
      </c>
      <c r="D95" s="54" t="s">
        <v>663</v>
      </c>
      <c r="E95" s="6" t="s">
        <v>605</v>
      </c>
      <c r="F95" s="19">
        <v>130</v>
      </c>
      <c r="G95" s="24">
        <v>13100.69</v>
      </c>
      <c r="H95" s="24">
        <v>0.18</v>
      </c>
      <c r="I95" s="31">
        <v>7.8505500000000001</v>
      </c>
      <c r="J95" s="31"/>
      <c r="K95" s="35"/>
    </row>
    <row r="96" spans="2:11" x14ac:dyDescent="0.35">
      <c r="B96" s="8" t="s">
        <v>664</v>
      </c>
      <c r="C96" s="57" t="s">
        <v>603</v>
      </c>
      <c r="D96" s="54" t="s">
        <v>665</v>
      </c>
      <c r="E96" s="6" t="s">
        <v>605</v>
      </c>
      <c r="F96" s="19">
        <v>12500</v>
      </c>
      <c r="G96" s="24">
        <v>12817.2</v>
      </c>
      <c r="H96" s="24">
        <v>0.18</v>
      </c>
      <c r="I96" s="31">
        <v>8.0460999999999991</v>
      </c>
      <c r="J96" s="31"/>
      <c r="K96" s="35"/>
    </row>
    <row r="97" spans="2:11" x14ac:dyDescent="0.35">
      <c r="B97" s="8" t="s">
        <v>666</v>
      </c>
      <c r="C97" s="57" t="s">
        <v>667</v>
      </c>
      <c r="D97" s="54" t="s">
        <v>668</v>
      </c>
      <c r="E97" s="6" t="s">
        <v>669</v>
      </c>
      <c r="F97" s="19">
        <v>12000</v>
      </c>
      <c r="G97" s="24">
        <v>11998.2</v>
      </c>
      <c r="H97" s="24">
        <v>0.17</v>
      </c>
      <c r="I97" s="31">
        <v>9.4358000000000004</v>
      </c>
      <c r="J97" s="31"/>
      <c r="K97" s="35" t="s">
        <v>593</v>
      </c>
    </row>
    <row r="98" spans="2:11" x14ac:dyDescent="0.35">
      <c r="B98" s="8" t="s">
        <v>670</v>
      </c>
      <c r="C98" s="57" t="s">
        <v>73</v>
      </c>
      <c r="D98" s="54" t="s">
        <v>671</v>
      </c>
      <c r="E98" s="6" t="s">
        <v>592</v>
      </c>
      <c r="F98" s="19">
        <v>10500</v>
      </c>
      <c r="G98" s="24">
        <v>10772.4</v>
      </c>
      <c r="H98" s="24">
        <v>0.15</v>
      </c>
      <c r="I98" s="31">
        <v>7.06</v>
      </c>
      <c r="J98" s="31"/>
      <c r="K98" s="35" t="s">
        <v>593</v>
      </c>
    </row>
    <row r="99" spans="2:11" x14ac:dyDescent="0.35">
      <c r="B99" s="8" t="s">
        <v>672</v>
      </c>
      <c r="C99" s="57" t="s">
        <v>223</v>
      </c>
      <c r="D99" s="54" t="s">
        <v>673</v>
      </c>
      <c r="E99" s="6" t="s">
        <v>628</v>
      </c>
      <c r="F99" s="19">
        <v>10500</v>
      </c>
      <c r="G99" s="24">
        <v>10554.4</v>
      </c>
      <c r="H99" s="24">
        <v>0.15</v>
      </c>
      <c r="I99" s="31">
        <v>8.0599000000000007</v>
      </c>
      <c r="J99" s="31"/>
      <c r="K99" s="35" t="s">
        <v>593</v>
      </c>
    </row>
    <row r="100" spans="2:11" x14ac:dyDescent="0.35">
      <c r="B100" s="8" t="s">
        <v>674</v>
      </c>
      <c r="C100" s="57" t="s">
        <v>620</v>
      </c>
      <c r="D100" s="54" t="s">
        <v>675</v>
      </c>
      <c r="E100" s="6" t="s">
        <v>592</v>
      </c>
      <c r="F100" s="19">
        <v>10000</v>
      </c>
      <c r="G100" s="24">
        <v>10060.52</v>
      </c>
      <c r="H100" s="24">
        <v>0.14000000000000001</v>
      </c>
      <c r="I100" s="31">
        <v>7.4587000000000003</v>
      </c>
      <c r="J100" s="31"/>
      <c r="K100" s="35" t="s">
        <v>593</v>
      </c>
    </row>
    <row r="101" spans="2:11" x14ac:dyDescent="0.35">
      <c r="B101" s="8" t="s">
        <v>676</v>
      </c>
      <c r="C101" s="57" t="s">
        <v>642</v>
      </c>
      <c r="D101" s="54" t="s">
        <v>677</v>
      </c>
      <c r="E101" s="6" t="s">
        <v>618</v>
      </c>
      <c r="F101" s="19">
        <v>10000</v>
      </c>
      <c r="G101" s="24">
        <v>10028.19</v>
      </c>
      <c r="H101" s="24">
        <v>0.14000000000000001</v>
      </c>
      <c r="I101" s="31">
        <v>8.0850000000000009</v>
      </c>
      <c r="J101" s="31"/>
      <c r="K101" s="35" t="s">
        <v>593</v>
      </c>
    </row>
    <row r="102" spans="2:11" x14ac:dyDescent="0.35">
      <c r="B102" s="8" t="s">
        <v>678</v>
      </c>
      <c r="C102" s="57" t="s">
        <v>679</v>
      </c>
      <c r="D102" s="54" t="s">
        <v>680</v>
      </c>
      <c r="E102" s="6" t="s">
        <v>681</v>
      </c>
      <c r="F102" s="19">
        <v>10000</v>
      </c>
      <c r="G102" s="24">
        <v>9986.06</v>
      </c>
      <c r="H102" s="24">
        <v>0.14000000000000001</v>
      </c>
      <c r="I102" s="31">
        <v>9.7249999999999996</v>
      </c>
      <c r="J102" s="31"/>
      <c r="K102" s="35" t="s">
        <v>593</v>
      </c>
    </row>
    <row r="103" spans="2:11" x14ac:dyDescent="0.35">
      <c r="B103" s="8" t="s">
        <v>682</v>
      </c>
      <c r="C103" s="57" t="s">
        <v>683</v>
      </c>
      <c r="D103" s="54" t="s">
        <v>684</v>
      </c>
      <c r="E103" s="6" t="s">
        <v>628</v>
      </c>
      <c r="F103" s="19">
        <v>91</v>
      </c>
      <c r="G103" s="24">
        <v>9197.0499999999993</v>
      </c>
      <c r="H103" s="24">
        <v>0.13</v>
      </c>
      <c r="I103" s="31">
        <v>7.9526000000000003</v>
      </c>
      <c r="J103" s="31"/>
      <c r="K103" s="35" t="s">
        <v>593</v>
      </c>
    </row>
    <row r="104" spans="2:11" x14ac:dyDescent="0.35">
      <c r="B104" s="8" t="s">
        <v>685</v>
      </c>
      <c r="C104" s="57" t="s">
        <v>226</v>
      </c>
      <c r="D104" s="54" t="s">
        <v>686</v>
      </c>
      <c r="E104" s="6" t="s">
        <v>605</v>
      </c>
      <c r="F104" s="19">
        <v>7500</v>
      </c>
      <c r="G104" s="24">
        <v>7772.24</v>
      </c>
      <c r="H104" s="24">
        <v>0.11</v>
      </c>
      <c r="I104" s="31">
        <v>7.8117000000000001</v>
      </c>
      <c r="J104" s="31"/>
      <c r="K104" s="35" t="s">
        <v>593</v>
      </c>
    </row>
    <row r="105" spans="2:11" x14ac:dyDescent="0.35">
      <c r="B105" s="8" t="s">
        <v>687</v>
      </c>
      <c r="C105" s="57" t="s">
        <v>603</v>
      </c>
      <c r="D105" s="54" t="s">
        <v>688</v>
      </c>
      <c r="E105" s="6" t="s">
        <v>605</v>
      </c>
      <c r="F105" s="19">
        <v>7500</v>
      </c>
      <c r="G105" s="24">
        <v>7638.96</v>
      </c>
      <c r="H105" s="24">
        <v>0.11</v>
      </c>
      <c r="I105" s="31">
        <v>8.1082000000000001</v>
      </c>
      <c r="J105" s="31"/>
      <c r="K105" s="35" t="s">
        <v>593</v>
      </c>
    </row>
    <row r="106" spans="2:11" x14ac:dyDescent="0.35">
      <c r="B106" s="8" t="s">
        <v>689</v>
      </c>
      <c r="C106" s="57" t="s">
        <v>690</v>
      </c>
      <c r="D106" s="54" t="s">
        <v>691</v>
      </c>
      <c r="E106" s="6" t="s">
        <v>592</v>
      </c>
      <c r="F106" s="19">
        <v>5000</v>
      </c>
      <c r="G106" s="24">
        <v>5076.57</v>
      </c>
      <c r="H106" s="24">
        <v>7.0000000000000007E-2</v>
      </c>
      <c r="I106" s="31">
        <v>7.1150000000000002</v>
      </c>
      <c r="J106" s="31"/>
      <c r="K106" s="35" t="s">
        <v>593</v>
      </c>
    </row>
    <row r="107" spans="2:11" x14ac:dyDescent="0.35">
      <c r="B107" s="8" t="s">
        <v>692</v>
      </c>
      <c r="C107" s="57" t="s">
        <v>226</v>
      </c>
      <c r="D107" s="54" t="s">
        <v>693</v>
      </c>
      <c r="E107" s="6" t="s">
        <v>605</v>
      </c>
      <c r="F107" s="19">
        <v>4000</v>
      </c>
      <c r="G107" s="24">
        <v>4145.2</v>
      </c>
      <c r="H107" s="24">
        <v>0.06</v>
      </c>
      <c r="I107" s="31">
        <v>7.8117000000000001</v>
      </c>
      <c r="J107" s="31"/>
      <c r="K107" s="35" t="s">
        <v>593</v>
      </c>
    </row>
    <row r="108" spans="2:11" x14ac:dyDescent="0.35">
      <c r="B108" s="8" t="s">
        <v>694</v>
      </c>
      <c r="C108" s="57" t="s">
        <v>695</v>
      </c>
      <c r="D108" s="54" t="s">
        <v>696</v>
      </c>
      <c r="E108" s="6" t="s">
        <v>592</v>
      </c>
      <c r="F108" s="19">
        <v>400</v>
      </c>
      <c r="G108" s="24">
        <v>3980.98</v>
      </c>
      <c r="H108" s="24">
        <v>0.05</v>
      </c>
      <c r="I108" s="31">
        <v>7.3432000000000004</v>
      </c>
      <c r="J108" s="31">
        <v>7.9082984847000004</v>
      </c>
      <c r="K108" s="35" t="s">
        <v>593</v>
      </c>
    </row>
    <row r="109" spans="2:11" x14ac:dyDescent="0.35">
      <c r="B109" s="8" t="s">
        <v>697</v>
      </c>
      <c r="C109" s="57" t="s">
        <v>226</v>
      </c>
      <c r="D109" s="54" t="s">
        <v>698</v>
      </c>
      <c r="E109" s="6" t="s">
        <v>605</v>
      </c>
      <c r="F109" s="19">
        <v>3000</v>
      </c>
      <c r="G109" s="24">
        <v>3040.67</v>
      </c>
      <c r="H109" s="24">
        <v>0.04</v>
      </c>
      <c r="I109" s="31">
        <v>7.8216999999999999</v>
      </c>
      <c r="J109" s="31"/>
      <c r="K109" s="35" t="s">
        <v>593</v>
      </c>
    </row>
    <row r="110" spans="2:11" x14ac:dyDescent="0.35">
      <c r="B110" s="8" t="s">
        <v>699</v>
      </c>
      <c r="C110" s="57" t="s">
        <v>637</v>
      </c>
      <c r="D110" s="54" t="s">
        <v>700</v>
      </c>
      <c r="E110" s="6" t="s">
        <v>592</v>
      </c>
      <c r="F110" s="19">
        <v>2500</v>
      </c>
      <c r="G110" s="24">
        <v>2561.48</v>
      </c>
      <c r="H110" s="24">
        <v>0.04</v>
      </c>
      <c r="I110" s="31">
        <v>7.149</v>
      </c>
      <c r="J110" s="31"/>
      <c r="K110" s="35"/>
    </row>
    <row r="111" spans="2:11" x14ac:dyDescent="0.35">
      <c r="B111" s="8" t="s">
        <v>701</v>
      </c>
      <c r="C111" s="57" t="s">
        <v>679</v>
      </c>
      <c r="D111" s="54" t="s">
        <v>702</v>
      </c>
      <c r="E111" s="6" t="s">
        <v>681</v>
      </c>
      <c r="F111" s="19">
        <v>2200</v>
      </c>
      <c r="G111" s="24">
        <v>2200.75</v>
      </c>
      <c r="H111" s="24">
        <v>0.03</v>
      </c>
      <c r="I111" s="31">
        <v>9.7248999999999999</v>
      </c>
      <c r="J111" s="31"/>
      <c r="K111" s="35" t="s">
        <v>593</v>
      </c>
    </row>
    <row r="112" spans="2:11" x14ac:dyDescent="0.35">
      <c r="B112" s="8" t="s">
        <v>703</v>
      </c>
      <c r="C112" s="57" t="s">
        <v>704</v>
      </c>
      <c r="D112" s="54" t="s">
        <v>705</v>
      </c>
      <c r="E112" s="6" t="s">
        <v>706</v>
      </c>
      <c r="F112" s="19">
        <v>2000</v>
      </c>
      <c r="G112" s="24">
        <v>1003.8</v>
      </c>
      <c r="H112" s="24">
        <v>0.01</v>
      </c>
      <c r="I112" s="31">
        <v>9.8697999999999997</v>
      </c>
      <c r="J112" s="31"/>
      <c r="K112" s="35" t="s">
        <v>593</v>
      </c>
    </row>
    <row r="113" spans="2:11" x14ac:dyDescent="0.35">
      <c r="C113" s="58" t="s">
        <v>175</v>
      </c>
      <c r="D113" s="54"/>
      <c r="E113" s="6"/>
      <c r="F113" s="19"/>
      <c r="G113" s="25">
        <v>922161.02</v>
      </c>
      <c r="H113" s="25">
        <v>12.72</v>
      </c>
      <c r="I113" s="31"/>
      <c r="J113" s="31"/>
      <c r="K113" s="35"/>
    </row>
    <row r="114" spans="2:11" x14ac:dyDescent="0.35">
      <c r="C114" s="57"/>
      <c r="D114" s="54"/>
      <c r="E114" s="6"/>
      <c r="F114" s="19"/>
      <c r="G114" s="24"/>
      <c r="H114" s="24"/>
      <c r="I114" s="31"/>
      <c r="J114" s="31"/>
      <c r="K114" s="35"/>
    </row>
    <row r="115" spans="2:11" x14ac:dyDescent="0.35">
      <c r="C115" s="58" t="s">
        <v>7</v>
      </c>
      <c r="D115" s="54"/>
      <c r="E115" s="6"/>
      <c r="F115" s="19"/>
      <c r="G115" s="24" t="s">
        <v>2</v>
      </c>
      <c r="H115" s="24" t="s">
        <v>2</v>
      </c>
      <c r="I115" s="31"/>
      <c r="J115" s="31"/>
      <c r="K115" s="35"/>
    </row>
    <row r="116" spans="2:11" x14ac:dyDescent="0.35">
      <c r="C116" s="57"/>
      <c r="D116" s="54"/>
      <c r="E116" s="6"/>
      <c r="F116" s="19"/>
      <c r="G116" s="24"/>
      <c r="H116" s="24"/>
      <c r="I116" s="31"/>
      <c r="J116" s="31"/>
      <c r="K116" s="35"/>
    </row>
    <row r="117" spans="2:11" x14ac:dyDescent="0.35">
      <c r="C117" s="59" t="s">
        <v>8</v>
      </c>
      <c r="D117" s="54"/>
      <c r="E117" s="6"/>
      <c r="F117" s="19"/>
      <c r="G117" s="24"/>
      <c r="H117" s="24"/>
      <c r="I117" s="31"/>
      <c r="J117" s="31"/>
      <c r="K117" s="35"/>
    </row>
    <row r="118" spans="2:11" x14ac:dyDescent="0.35">
      <c r="B118" s="8" t="s">
        <v>707</v>
      </c>
      <c r="C118" s="57" t="s">
        <v>5134</v>
      </c>
      <c r="D118" s="54" t="s">
        <v>708</v>
      </c>
      <c r="E118" s="6" t="s">
        <v>709</v>
      </c>
      <c r="F118" s="19">
        <v>300</v>
      </c>
      <c r="G118" s="24">
        <v>27687.75</v>
      </c>
      <c r="H118" s="24">
        <v>0.38</v>
      </c>
      <c r="I118" s="31">
        <v>8.2225000000000001</v>
      </c>
      <c r="J118" s="31"/>
      <c r="K118" s="35" t="s">
        <v>593</v>
      </c>
    </row>
    <row r="119" spans="2:11" x14ac:dyDescent="0.35">
      <c r="C119" s="58" t="s">
        <v>175</v>
      </c>
      <c r="D119" s="54"/>
      <c r="E119" s="6"/>
      <c r="F119" s="19"/>
      <c r="G119" s="25">
        <v>27687.75</v>
      </c>
      <c r="H119" s="25">
        <v>0.38</v>
      </c>
      <c r="I119" s="31"/>
      <c r="J119" s="31"/>
      <c r="K119" s="35"/>
    </row>
    <row r="120" spans="2:11" x14ac:dyDescent="0.35">
      <c r="C120" s="57"/>
      <c r="D120" s="54"/>
      <c r="E120" s="6"/>
      <c r="F120" s="19"/>
      <c r="G120" s="24"/>
      <c r="H120" s="24"/>
      <c r="I120" s="31"/>
      <c r="J120" s="31"/>
      <c r="K120" s="35"/>
    </row>
    <row r="121" spans="2:11" x14ac:dyDescent="0.35">
      <c r="C121" s="59" t="s">
        <v>9</v>
      </c>
      <c r="D121" s="54"/>
      <c r="E121" s="6"/>
      <c r="F121" s="19"/>
      <c r="G121" s="24"/>
      <c r="H121" s="24"/>
      <c r="I121" s="31"/>
      <c r="J121" s="31"/>
      <c r="K121" s="35"/>
    </row>
    <row r="122" spans="2:11" x14ac:dyDescent="0.35">
      <c r="B122" s="8" t="s">
        <v>710</v>
      </c>
      <c r="C122" s="57" t="s">
        <v>711</v>
      </c>
      <c r="D122" s="54" t="s">
        <v>712</v>
      </c>
      <c r="E122" s="6" t="s">
        <v>189</v>
      </c>
      <c r="F122" s="19">
        <v>382501100</v>
      </c>
      <c r="G122" s="24">
        <v>388139.17</v>
      </c>
      <c r="H122" s="24">
        <v>5.35</v>
      </c>
      <c r="I122" s="31">
        <v>6.6871023999999997</v>
      </c>
      <c r="J122" s="31"/>
      <c r="K122" s="35"/>
    </row>
    <row r="123" spans="2:11" x14ac:dyDescent="0.35">
      <c r="B123" s="8" t="s">
        <v>713</v>
      </c>
      <c r="C123" s="57" t="s">
        <v>714</v>
      </c>
      <c r="D123" s="54" t="s">
        <v>715</v>
      </c>
      <c r="E123" s="6" t="s">
        <v>189</v>
      </c>
      <c r="F123" s="19">
        <v>99500000</v>
      </c>
      <c r="G123" s="24">
        <v>101642.73</v>
      </c>
      <c r="H123" s="24">
        <v>1.4</v>
      </c>
      <c r="I123" s="31">
        <v>6.7975249</v>
      </c>
      <c r="J123" s="31"/>
      <c r="K123" s="35"/>
    </row>
    <row r="124" spans="2:11" x14ac:dyDescent="0.35">
      <c r="B124" s="8" t="s">
        <v>716</v>
      </c>
      <c r="C124" s="57" t="s">
        <v>717</v>
      </c>
      <c r="D124" s="54" t="s">
        <v>718</v>
      </c>
      <c r="E124" s="6" t="s">
        <v>189</v>
      </c>
      <c r="F124" s="19">
        <v>53455500</v>
      </c>
      <c r="G124" s="24">
        <v>55638.57</v>
      </c>
      <c r="H124" s="24">
        <v>0.77</v>
      </c>
      <c r="I124" s="31">
        <v>6.7981848999999999</v>
      </c>
      <c r="J124" s="31"/>
      <c r="K124" s="35"/>
    </row>
    <row r="125" spans="2:11" x14ac:dyDescent="0.35">
      <c r="B125" s="8" t="s">
        <v>719</v>
      </c>
      <c r="C125" s="57" t="s">
        <v>720</v>
      </c>
      <c r="D125" s="54" t="s">
        <v>721</v>
      </c>
      <c r="E125" s="6" t="s">
        <v>189</v>
      </c>
      <c r="F125" s="19">
        <v>50000000</v>
      </c>
      <c r="G125" s="24">
        <v>51630.3</v>
      </c>
      <c r="H125" s="24">
        <v>0.71</v>
      </c>
      <c r="I125" s="31">
        <v>6.7232795999999997</v>
      </c>
      <c r="J125" s="31"/>
      <c r="K125" s="35"/>
    </row>
    <row r="126" spans="2:11" x14ac:dyDescent="0.35">
      <c r="B126" s="8" t="s">
        <v>722</v>
      </c>
      <c r="C126" s="57" t="s">
        <v>723</v>
      </c>
      <c r="D126" s="54" t="s">
        <v>724</v>
      </c>
      <c r="E126" s="6" t="s">
        <v>189</v>
      </c>
      <c r="F126" s="19">
        <v>36449600</v>
      </c>
      <c r="G126" s="24">
        <v>38909.4</v>
      </c>
      <c r="H126" s="24">
        <v>0.54</v>
      </c>
      <c r="I126" s="31">
        <v>6.7817195000000003</v>
      </c>
      <c r="J126" s="31"/>
      <c r="K126" s="35"/>
    </row>
    <row r="127" spans="2:11" x14ac:dyDescent="0.35">
      <c r="B127" s="8" t="s">
        <v>725</v>
      </c>
      <c r="C127" s="57" t="s">
        <v>726</v>
      </c>
      <c r="D127" s="54" t="s">
        <v>727</v>
      </c>
      <c r="E127" s="6" t="s">
        <v>189</v>
      </c>
      <c r="F127" s="19">
        <v>28835900</v>
      </c>
      <c r="G127" s="24">
        <v>29884.6</v>
      </c>
      <c r="H127" s="24">
        <v>0.41</v>
      </c>
      <c r="I127" s="31">
        <v>6.7146923999999997</v>
      </c>
      <c r="J127" s="31"/>
      <c r="K127" s="35"/>
    </row>
    <row r="128" spans="2:11" x14ac:dyDescent="0.35">
      <c r="C128" s="58" t="s">
        <v>175</v>
      </c>
      <c r="D128" s="54"/>
      <c r="E128" s="6"/>
      <c r="F128" s="19"/>
      <c r="G128" s="25">
        <v>665844.77</v>
      </c>
      <c r="H128" s="25">
        <v>9.18</v>
      </c>
      <c r="I128" s="31"/>
      <c r="J128" s="31"/>
      <c r="K128" s="35"/>
    </row>
    <row r="129" spans="1:11" x14ac:dyDescent="0.35">
      <c r="C129" s="57"/>
      <c r="D129" s="54"/>
      <c r="E129" s="6"/>
      <c r="F129" s="19"/>
      <c r="G129" s="24"/>
      <c r="H129" s="24"/>
      <c r="I129" s="31"/>
      <c r="J129" s="31"/>
      <c r="K129" s="35"/>
    </row>
    <row r="130" spans="1:11" x14ac:dyDescent="0.35">
      <c r="C130" s="59" t="s">
        <v>10</v>
      </c>
      <c r="D130" s="54"/>
      <c r="E130" s="6"/>
      <c r="F130" s="19"/>
      <c r="G130" s="24"/>
      <c r="H130" s="24"/>
      <c r="I130" s="31"/>
      <c r="J130" s="31"/>
      <c r="K130" s="35"/>
    </row>
    <row r="131" spans="1:11" x14ac:dyDescent="0.35">
      <c r="B131" s="8" t="s">
        <v>728</v>
      </c>
      <c r="C131" s="57" t="s">
        <v>729</v>
      </c>
      <c r="D131" s="54" t="s">
        <v>730</v>
      </c>
      <c r="E131" s="6" t="s">
        <v>189</v>
      </c>
      <c r="F131" s="19">
        <v>50000000</v>
      </c>
      <c r="G131" s="24">
        <v>50591.05</v>
      </c>
      <c r="H131" s="24">
        <v>0.7</v>
      </c>
      <c r="I131" s="31">
        <v>7.0670013999999997</v>
      </c>
      <c r="J131" s="31"/>
      <c r="K131" s="35"/>
    </row>
    <row r="132" spans="1:11" x14ac:dyDescent="0.35">
      <c r="B132" s="8" t="s">
        <v>731</v>
      </c>
      <c r="C132" s="57" t="s">
        <v>732</v>
      </c>
      <c r="D132" s="54" t="s">
        <v>733</v>
      </c>
      <c r="E132" s="6" t="s">
        <v>189</v>
      </c>
      <c r="F132" s="19">
        <v>50000000</v>
      </c>
      <c r="G132" s="24">
        <v>50406.55</v>
      </c>
      <c r="H132" s="24">
        <v>0.69</v>
      </c>
      <c r="I132" s="31">
        <v>7.1427347000000001</v>
      </c>
      <c r="J132" s="31"/>
      <c r="K132" s="35"/>
    </row>
    <row r="133" spans="1:11" x14ac:dyDescent="0.35">
      <c r="B133" s="8" t="s">
        <v>734</v>
      </c>
      <c r="C133" s="57" t="s">
        <v>735</v>
      </c>
      <c r="D133" s="54" t="s">
        <v>736</v>
      </c>
      <c r="E133" s="6" t="s">
        <v>189</v>
      </c>
      <c r="F133" s="19">
        <v>45469400</v>
      </c>
      <c r="G133" s="24">
        <v>45855.89</v>
      </c>
      <c r="H133" s="24">
        <v>0.63</v>
      </c>
      <c r="I133" s="31">
        <v>7.0955957999999999</v>
      </c>
      <c r="J133" s="31"/>
      <c r="K133" s="35"/>
    </row>
    <row r="134" spans="1:11" x14ac:dyDescent="0.35">
      <c r="B134" s="8" t="s">
        <v>737</v>
      </c>
      <c r="C134" s="57" t="s">
        <v>738</v>
      </c>
      <c r="D134" s="54" t="s">
        <v>739</v>
      </c>
      <c r="E134" s="6" t="s">
        <v>189</v>
      </c>
      <c r="F134" s="19">
        <v>37994400</v>
      </c>
      <c r="G134" s="24">
        <v>38298.660000000003</v>
      </c>
      <c r="H134" s="24">
        <v>0.53</v>
      </c>
      <c r="I134" s="31">
        <v>7.1149962999999996</v>
      </c>
      <c r="J134" s="31"/>
      <c r="K134" s="35"/>
    </row>
    <row r="135" spans="1:11" x14ac:dyDescent="0.35">
      <c r="B135" s="8" t="s">
        <v>740</v>
      </c>
      <c r="C135" s="57" t="s">
        <v>741</v>
      </c>
      <c r="D135" s="54" t="s">
        <v>742</v>
      </c>
      <c r="E135" s="6" t="s">
        <v>189</v>
      </c>
      <c r="F135" s="19">
        <v>12905600</v>
      </c>
      <c r="G135" s="24">
        <v>13077.84</v>
      </c>
      <c r="H135" s="24">
        <v>0.18</v>
      </c>
      <c r="I135" s="31">
        <v>7.0615236000000001</v>
      </c>
      <c r="J135" s="31"/>
      <c r="K135" s="35"/>
    </row>
    <row r="136" spans="1:11" x14ac:dyDescent="0.35">
      <c r="B136" s="8" t="s">
        <v>743</v>
      </c>
      <c r="C136" s="57" t="s">
        <v>744</v>
      </c>
      <c r="D136" s="54" t="s">
        <v>745</v>
      </c>
      <c r="E136" s="6" t="s">
        <v>189</v>
      </c>
      <c r="F136" s="19">
        <v>10000000</v>
      </c>
      <c r="G136" s="24">
        <v>10085.18</v>
      </c>
      <c r="H136" s="24">
        <v>0.14000000000000001</v>
      </c>
      <c r="I136" s="31">
        <v>7.1431483</v>
      </c>
      <c r="J136" s="31"/>
      <c r="K136" s="35"/>
    </row>
    <row r="137" spans="1:11" x14ac:dyDescent="0.35">
      <c r="B137" s="8" t="s">
        <v>746</v>
      </c>
      <c r="C137" s="57" t="s">
        <v>747</v>
      </c>
      <c r="D137" s="54" t="s">
        <v>748</v>
      </c>
      <c r="E137" s="6" t="s">
        <v>189</v>
      </c>
      <c r="F137" s="19">
        <v>5500000</v>
      </c>
      <c r="G137" s="24">
        <v>5581.77</v>
      </c>
      <c r="H137" s="24">
        <v>0.08</v>
      </c>
      <c r="I137" s="31">
        <v>7.1175838999999996</v>
      </c>
      <c r="J137" s="31"/>
      <c r="K137" s="35"/>
    </row>
    <row r="138" spans="1:11" x14ac:dyDescent="0.35">
      <c r="B138" s="8" t="s">
        <v>749</v>
      </c>
      <c r="C138" s="57" t="s">
        <v>750</v>
      </c>
      <c r="D138" s="54" t="s">
        <v>751</v>
      </c>
      <c r="E138" s="6" t="s">
        <v>189</v>
      </c>
      <c r="F138" s="19">
        <v>5000000</v>
      </c>
      <c r="G138" s="24">
        <v>5073.7</v>
      </c>
      <c r="H138" s="24">
        <v>7.0000000000000007E-2</v>
      </c>
      <c r="I138" s="31">
        <v>7.0952032999999997</v>
      </c>
      <c r="J138" s="31"/>
      <c r="K138" s="35"/>
    </row>
    <row r="139" spans="1:11" x14ac:dyDescent="0.35">
      <c r="B139" s="8" t="s">
        <v>752</v>
      </c>
      <c r="C139" s="57" t="s">
        <v>753</v>
      </c>
      <c r="D139" s="54" t="s">
        <v>754</v>
      </c>
      <c r="E139" s="6" t="s">
        <v>189</v>
      </c>
      <c r="F139" s="19">
        <v>2500000</v>
      </c>
      <c r="G139" s="24">
        <v>2531.81</v>
      </c>
      <c r="H139" s="24">
        <v>0.03</v>
      </c>
      <c r="I139" s="31">
        <v>7.0952032999999997</v>
      </c>
      <c r="J139" s="31"/>
      <c r="K139" s="35"/>
    </row>
    <row r="140" spans="1:11" x14ac:dyDescent="0.35">
      <c r="C140" s="58" t="s">
        <v>175</v>
      </c>
      <c r="D140" s="54"/>
      <c r="E140" s="6"/>
      <c r="F140" s="19"/>
      <c r="G140" s="25">
        <v>221502.45</v>
      </c>
      <c r="H140" s="25">
        <v>3.05</v>
      </c>
      <c r="I140" s="31"/>
      <c r="J140" s="31"/>
      <c r="K140" s="35"/>
    </row>
    <row r="141" spans="1:11" x14ac:dyDescent="0.35">
      <c r="C141" s="57"/>
      <c r="D141" s="54"/>
      <c r="E141" s="6"/>
      <c r="F141" s="19"/>
      <c r="G141" s="24"/>
      <c r="H141" s="24"/>
      <c r="I141" s="31"/>
      <c r="J141" s="31"/>
      <c r="K141" s="35"/>
    </row>
    <row r="142" spans="1:11" x14ac:dyDescent="0.35">
      <c r="A142" s="10"/>
      <c r="B142" s="28"/>
      <c r="C142" s="58" t="s">
        <v>11</v>
      </c>
      <c r="D142" s="54"/>
      <c r="E142" s="6"/>
      <c r="F142" s="19"/>
      <c r="G142" s="24"/>
      <c r="H142" s="24"/>
      <c r="I142" s="31"/>
      <c r="J142" s="31"/>
      <c r="K142" s="35"/>
    </row>
    <row r="143" spans="1:11" x14ac:dyDescent="0.35">
      <c r="C143" s="59" t="s">
        <v>13</v>
      </c>
      <c r="D143" s="54"/>
      <c r="E143" s="6"/>
      <c r="F143" s="19"/>
      <c r="G143" s="24"/>
      <c r="H143" s="24"/>
      <c r="I143" s="31"/>
      <c r="J143" s="31"/>
      <c r="K143" s="35"/>
    </row>
    <row r="144" spans="1:11" x14ac:dyDescent="0.35">
      <c r="B144" s="8" t="s">
        <v>755</v>
      </c>
      <c r="C144" s="57" t="s">
        <v>623</v>
      </c>
      <c r="D144" s="54" t="s">
        <v>756</v>
      </c>
      <c r="E144" s="6" t="s">
        <v>757</v>
      </c>
      <c r="F144" s="19">
        <v>5000</v>
      </c>
      <c r="G144" s="24">
        <v>24830.95</v>
      </c>
      <c r="H144" s="24">
        <v>0.34</v>
      </c>
      <c r="I144" s="31">
        <v>7.0998000000000001</v>
      </c>
      <c r="J144" s="31"/>
      <c r="K144" s="35" t="s">
        <v>593</v>
      </c>
    </row>
    <row r="145" spans="2:11" x14ac:dyDescent="0.35">
      <c r="B145" s="8" t="s">
        <v>758</v>
      </c>
      <c r="C145" s="57" t="s">
        <v>5143</v>
      </c>
      <c r="D145" s="54" t="s">
        <v>760</v>
      </c>
      <c r="E145" s="6" t="s">
        <v>757</v>
      </c>
      <c r="F145" s="19">
        <v>3000</v>
      </c>
      <c r="G145" s="24">
        <v>14742.66</v>
      </c>
      <c r="H145" s="24">
        <v>0.2</v>
      </c>
      <c r="I145" s="31">
        <v>7.585</v>
      </c>
      <c r="J145" s="31"/>
      <c r="K145" s="35" t="s">
        <v>593</v>
      </c>
    </row>
    <row r="146" spans="2:11" x14ac:dyDescent="0.35">
      <c r="C146" s="58" t="s">
        <v>175</v>
      </c>
      <c r="D146" s="54"/>
      <c r="E146" s="6"/>
      <c r="F146" s="19"/>
      <c r="G146" s="25">
        <v>39573.61</v>
      </c>
      <c r="H146" s="25">
        <v>0.54</v>
      </c>
      <c r="I146" s="31"/>
      <c r="J146" s="31"/>
      <c r="K146" s="35"/>
    </row>
    <row r="147" spans="2:11" x14ac:dyDescent="0.35">
      <c r="C147" s="57"/>
      <c r="D147" s="54"/>
      <c r="E147" s="6"/>
      <c r="F147" s="19"/>
      <c r="G147" s="24"/>
      <c r="H147" s="24"/>
      <c r="I147" s="31"/>
      <c r="J147" s="31"/>
      <c r="K147" s="35"/>
    </row>
    <row r="148" spans="2:11" x14ac:dyDescent="0.35">
      <c r="C148" s="59" t="s">
        <v>14</v>
      </c>
      <c r="D148" s="54"/>
      <c r="E148" s="6"/>
      <c r="F148" s="19"/>
      <c r="G148" s="24"/>
      <c r="H148" s="24"/>
      <c r="I148" s="31"/>
      <c r="J148" s="31"/>
      <c r="K148" s="35"/>
    </row>
    <row r="149" spans="2:11" x14ac:dyDescent="0.35">
      <c r="B149" s="8" t="s">
        <v>761</v>
      </c>
      <c r="C149" s="57" t="s">
        <v>41</v>
      </c>
      <c r="D149" s="54" t="s">
        <v>762</v>
      </c>
      <c r="E149" s="6" t="s">
        <v>757</v>
      </c>
      <c r="F149" s="19">
        <v>8000</v>
      </c>
      <c r="G149" s="24">
        <v>37368.44</v>
      </c>
      <c r="H149" s="24">
        <v>0.52</v>
      </c>
      <c r="I149" s="31">
        <v>7.2</v>
      </c>
      <c r="J149" s="31"/>
      <c r="K149" s="35" t="s">
        <v>593</v>
      </c>
    </row>
    <row r="150" spans="2:11" x14ac:dyDescent="0.35">
      <c r="B150" s="8" t="s">
        <v>763</v>
      </c>
      <c r="C150" s="57" t="s">
        <v>764</v>
      </c>
      <c r="D150" s="54" t="s">
        <v>765</v>
      </c>
      <c r="E150" s="6" t="s">
        <v>757</v>
      </c>
      <c r="F150" s="19">
        <v>4000</v>
      </c>
      <c r="G150" s="24">
        <v>19686.740000000002</v>
      </c>
      <c r="H150" s="24">
        <v>0.27</v>
      </c>
      <c r="I150" s="31">
        <v>7.26</v>
      </c>
      <c r="J150" s="31"/>
      <c r="K150" s="35" t="s">
        <v>593</v>
      </c>
    </row>
    <row r="151" spans="2:11" x14ac:dyDescent="0.35">
      <c r="C151" s="58" t="s">
        <v>175</v>
      </c>
      <c r="D151" s="54"/>
      <c r="E151" s="6"/>
      <c r="F151" s="19"/>
      <c r="G151" s="25">
        <v>57055.18</v>
      </c>
      <c r="H151" s="25">
        <v>0.79</v>
      </c>
      <c r="I151" s="31"/>
      <c r="J151" s="31"/>
      <c r="K151" s="35"/>
    </row>
    <row r="152" spans="2:11" x14ac:dyDescent="0.35">
      <c r="C152" s="57"/>
      <c r="D152" s="54"/>
      <c r="E152" s="6"/>
      <c r="F152" s="19"/>
      <c r="G152" s="24"/>
      <c r="H152" s="24"/>
      <c r="I152" s="31"/>
      <c r="J152" s="31"/>
      <c r="K152" s="35"/>
    </row>
    <row r="153" spans="2:11" x14ac:dyDescent="0.35">
      <c r="C153" s="58" t="s">
        <v>15</v>
      </c>
      <c r="D153" s="54"/>
      <c r="E153" s="6"/>
      <c r="F153" s="19"/>
      <c r="G153" s="24" t="s">
        <v>2</v>
      </c>
      <c r="H153" s="24" t="s">
        <v>2</v>
      </c>
      <c r="I153" s="31"/>
      <c r="J153" s="31"/>
      <c r="K153" s="35"/>
    </row>
    <row r="154" spans="2:11" x14ac:dyDescent="0.35">
      <c r="C154" s="57"/>
      <c r="D154" s="54"/>
      <c r="E154" s="6"/>
      <c r="F154" s="19"/>
      <c r="G154" s="24"/>
      <c r="H154" s="24"/>
      <c r="I154" s="31"/>
      <c r="J154" s="31"/>
      <c r="K154" s="35"/>
    </row>
    <row r="155" spans="2:11" x14ac:dyDescent="0.35">
      <c r="C155" s="58" t="s">
        <v>16</v>
      </c>
      <c r="D155" s="54"/>
      <c r="E155" s="6"/>
      <c r="F155" s="19"/>
      <c r="G155" s="24" t="s">
        <v>2</v>
      </c>
      <c r="H155" s="24" t="s">
        <v>2</v>
      </c>
      <c r="I155" s="31"/>
      <c r="J155" s="31"/>
      <c r="K155" s="35"/>
    </row>
    <row r="156" spans="2:11" x14ac:dyDescent="0.35">
      <c r="C156" s="57"/>
      <c r="D156" s="54"/>
      <c r="E156" s="6"/>
      <c r="F156" s="19"/>
      <c r="G156" s="24"/>
      <c r="H156" s="24"/>
      <c r="I156" s="31"/>
      <c r="J156" s="31"/>
      <c r="K156" s="35"/>
    </row>
    <row r="157" spans="2:11" x14ac:dyDescent="0.35">
      <c r="C157" s="59" t="s">
        <v>17</v>
      </c>
      <c r="D157" s="54"/>
      <c r="E157" s="6"/>
      <c r="F157" s="19"/>
      <c r="G157" s="24"/>
      <c r="H157" s="24"/>
      <c r="I157" s="31"/>
      <c r="J157" s="31"/>
      <c r="K157" s="35"/>
    </row>
    <row r="158" spans="2:11" x14ac:dyDescent="0.35">
      <c r="B158" s="8" t="s">
        <v>766</v>
      </c>
      <c r="C158" s="57" t="s">
        <v>767</v>
      </c>
      <c r="D158" s="54" t="s">
        <v>768</v>
      </c>
      <c r="E158" s="6" t="s">
        <v>189</v>
      </c>
      <c r="F158" s="19">
        <v>257000</v>
      </c>
      <c r="G158" s="24">
        <v>235.01</v>
      </c>
      <c r="H158" s="24" t="s">
        <v>5123</v>
      </c>
      <c r="I158" s="31">
        <v>6.6381566000000003</v>
      </c>
      <c r="J158" s="31"/>
      <c r="K158" s="35"/>
    </row>
    <row r="159" spans="2:11" x14ac:dyDescent="0.35">
      <c r="C159" s="58" t="s">
        <v>175</v>
      </c>
      <c r="D159" s="54"/>
      <c r="E159" s="6"/>
      <c r="F159" s="19"/>
      <c r="G159" s="25">
        <v>235.01</v>
      </c>
      <c r="H159" s="25" t="s">
        <v>5123</v>
      </c>
      <c r="I159" s="31"/>
      <c r="J159" s="31"/>
      <c r="K159" s="35"/>
    </row>
    <row r="160" spans="2:11" x14ac:dyDescent="0.35">
      <c r="C160" s="57"/>
      <c r="D160" s="54"/>
      <c r="E160" s="6"/>
      <c r="F160" s="19"/>
      <c r="G160" s="24"/>
      <c r="H160" s="24"/>
      <c r="I160" s="31"/>
      <c r="J160" s="31"/>
      <c r="K160" s="35"/>
    </row>
    <row r="161" spans="1:11" x14ac:dyDescent="0.35">
      <c r="A161" s="10"/>
      <c r="B161" s="28"/>
      <c r="C161" s="58" t="s">
        <v>18</v>
      </c>
      <c r="D161" s="54"/>
      <c r="E161" s="6"/>
      <c r="F161" s="19"/>
      <c r="G161" s="24"/>
      <c r="H161" s="24"/>
      <c r="I161" s="31"/>
      <c r="J161" s="31"/>
      <c r="K161" s="35"/>
    </row>
    <row r="162" spans="1:11" x14ac:dyDescent="0.35">
      <c r="C162" s="59" t="s">
        <v>19</v>
      </c>
      <c r="D162" s="54"/>
      <c r="E162" s="6"/>
      <c r="F162" s="19"/>
      <c r="G162" s="24"/>
      <c r="H162" s="24"/>
      <c r="I162" s="31"/>
      <c r="J162" s="31"/>
      <c r="K162" s="35"/>
    </row>
    <row r="163" spans="1:11" x14ac:dyDescent="0.35">
      <c r="B163" s="8" t="s">
        <v>769</v>
      </c>
      <c r="C163" s="57" t="s">
        <v>5124</v>
      </c>
      <c r="D163" s="54" t="s">
        <v>770</v>
      </c>
      <c r="E163" s="6" t="s">
        <v>215</v>
      </c>
      <c r="F163" s="19">
        <v>1860040.855</v>
      </c>
      <c r="G163" s="24">
        <v>75442.27</v>
      </c>
      <c r="H163" s="24">
        <v>1.04</v>
      </c>
      <c r="I163" s="31"/>
      <c r="J163" s="31"/>
      <c r="K163" s="35"/>
    </row>
    <row r="164" spans="1:11" x14ac:dyDescent="0.35">
      <c r="C164" s="58" t="s">
        <v>175</v>
      </c>
      <c r="D164" s="54"/>
      <c r="E164" s="6"/>
      <c r="F164" s="19"/>
      <c r="G164" s="25">
        <v>75442.27</v>
      </c>
      <c r="H164" s="25">
        <v>1.04</v>
      </c>
      <c r="I164" s="31"/>
      <c r="J164" s="31"/>
      <c r="K164" s="35"/>
    </row>
    <row r="165" spans="1:11" x14ac:dyDescent="0.35">
      <c r="C165" s="57"/>
      <c r="D165" s="54"/>
      <c r="E165" s="6"/>
      <c r="F165" s="19"/>
      <c r="G165" s="24"/>
      <c r="H165" s="24"/>
      <c r="I165" s="31"/>
      <c r="J165" s="31"/>
      <c r="K165" s="35"/>
    </row>
    <row r="166" spans="1:11" x14ac:dyDescent="0.35">
      <c r="C166" s="58" t="s">
        <v>20</v>
      </c>
      <c r="D166" s="54"/>
      <c r="E166" s="6"/>
      <c r="F166" s="19"/>
      <c r="G166" s="24" t="s">
        <v>2</v>
      </c>
      <c r="H166" s="24" t="s">
        <v>2</v>
      </c>
      <c r="I166" s="31"/>
      <c r="J166" s="31"/>
      <c r="K166" s="35"/>
    </row>
    <row r="167" spans="1:11" x14ac:dyDescent="0.35">
      <c r="C167" s="57"/>
      <c r="D167" s="54"/>
      <c r="E167" s="6"/>
      <c r="F167" s="19"/>
      <c r="G167" s="24"/>
      <c r="H167" s="24"/>
      <c r="I167" s="31"/>
      <c r="J167" s="31"/>
      <c r="K167" s="35"/>
    </row>
    <row r="168" spans="1:11" x14ac:dyDescent="0.35">
      <c r="C168" s="58" t="s">
        <v>21</v>
      </c>
      <c r="D168" s="54"/>
      <c r="E168" s="6"/>
      <c r="F168" s="19"/>
      <c r="G168" s="24" t="s">
        <v>2</v>
      </c>
      <c r="H168" s="24" t="s">
        <v>2</v>
      </c>
      <c r="I168" s="31"/>
      <c r="J168" s="31"/>
      <c r="K168" s="35"/>
    </row>
    <row r="169" spans="1:11" x14ac:dyDescent="0.35">
      <c r="C169" s="57"/>
      <c r="D169" s="54"/>
      <c r="E169" s="6"/>
      <c r="F169" s="19"/>
      <c r="G169" s="24"/>
      <c r="H169" s="24"/>
      <c r="I169" s="31"/>
      <c r="J169" s="31"/>
      <c r="K169" s="35"/>
    </row>
    <row r="170" spans="1:11" x14ac:dyDescent="0.35">
      <c r="C170" s="58" t="s">
        <v>22</v>
      </c>
      <c r="D170" s="54"/>
      <c r="E170" s="6"/>
      <c r="F170" s="19"/>
      <c r="G170" s="24" t="s">
        <v>2</v>
      </c>
      <c r="H170" s="24" t="s">
        <v>2</v>
      </c>
      <c r="I170" s="31"/>
      <c r="J170" s="31"/>
      <c r="K170" s="35"/>
    </row>
    <row r="171" spans="1:11" x14ac:dyDescent="0.35">
      <c r="C171" s="57"/>
      <c r="D171" s="54"/>
      <c r="E171" s="6"/>
      <c r="F171" s="19"/>
      <c r="G171" s="24"/>
      <c r="H171" s="24"/>
      <c r="I171" s="31"/>
      <c r="J171" s="31"/>
      <c r="K171" s="35"/>
    </row>
    <row r="172" spans="1:11" x14ac:dyDescent="0.35">
      <c r="C172" s="58" t="s">
        <v>23</v>
      </c>
      <c r="D172" s="54"/>
      <c r="E172" s="6"/>
      <c r="F172" s="19"/>
      <c r="G172" s="24" t="s">
        <v>2</v>
      </c>
      <c r="H172" s="24" t="s">
        <v>2</v>
      </c>
      <c r="I172" s="31"/>
      <c r="J172" s="31"/>
      <c r="K172" s="35"/>
    </row>
    <row r="173" spans="1:11" x14ac:dyDescent="0.35">
      <c r="C173" s="57"/>
      <c r="D173" s="54"/>
      <c r="E173" s="6"/>
      <c r="F173" s="19"/>
      <c r="G173" s="24"/>
      <c r="H173" s="24"/>
      <c r="I173" s="31"/>
      <c r="J173" s="31"/>
      <c r="K173" s="35"/>
    </row>
    <row r="174" spans="1:11" x14ac:dyDescent="0.35">
      <c r="C174" s="59" t="s">
        <v>24</v>
      </c>
      <c r="D174" s="54"/>
      <c r="E174" s="6"/>
      <c r="F174" s="19"/>
      <c r="G174" s="24"/>
      <c r="H174" s="24"/>
      <c r="I174" s="31"/>
      <c r="J174" s="31"/>
      <c r="K174" s="35"/>
    </row>
    <row r="175" spans="1:11" x14ac:dyDescent="0.35">
      <c r="B175" s="8" t="s">
        <v>190</v>
      </c>
      <c r="C175" s="57" t="s">
        <v>191</v>
      </c>
      <c r="D175" s="54"/>
      <c r="E175" s="6"/>
      <c r="F175" s="19"/>
      <c r="G175" s="24">
        <v>128300.07</v>
      </c>
      <c r="H175" s="24">
        <v>1.77</v>
      </c>
      <c r="I175" s="31"/>
      <c r="J175" s="31"/>
      <c r="K175" s="35"/>
    </row>
    <row r="176" spans="1:11" x14ac:dyDescent="0.35">
      <c r="C176" s="58" t="s">
        <v>175</v>
      </c>
      <c r="D176" s="54"/>
      <c r="E176" s="6"/>
      <c r="F176" s="19"/>
      <c r="G176" s="25">
        <v>128300.07</v>
      </c>
      <c r="H176" s="25">
        <v>1.77</v>
      </c>
      <c r="I176" s="31"/>
      <c r="J176" s="31"/>
      <c r="K176" s="35"/>
    </row>
    <row r="177" spans="1:54" x14ac:dyDescent="0.35">
      <c r="C177" s="57"/>
      <c r="D177" s="54"/>
      <c r="E177" s="6"/>
      <c r="F177" s="19"/>
      <c r="G177" s="24"/>
      <c r="H177" s="24"/>
      <c r="I177" s="31"/>
      <c r="J177" s="31"/>
      <c r="K177" s="35"/>
    </row>
    <row r="178" spans="1:54" x14ac:dyDescent="0.35">
      <c r="A178" s="10"/>
      <c r="B178" s="28"/>
      <c r="C178" s="58" t="s">
        <v>25</v>
      </c>
      <c r="D178" s="54"/>
      <c r="E178" s="6"/>
      <c r="F178" s="19"/>
      <c r="G178" s="24"/>
      <c r="H178" s="24"/>
      <c r="I178" s="31"/>
      <c r="J178" s="31"/>
      <c r="K178" s="35"/>
    </row>
    <row r="179" spans="1:54" s="2" customFormat="1" ht="13.5" x14ac:dyDescent="0.35">
      <c r="A179" s="28"/>
      <c r="B179" s="28"/>
      <c r="C179" s="57" t="s">
        <v>5122</v>
      </c>
      <c r="D179" s="54"/>
      <c r="E179" s="6"/>
      <c r="F179" s="19"/>
      <c r="G179" s="24">
        <v>2242.5</v>
      </c>
      <c r="H179" s="24">
        <v>0.03</v>
      </c>
      <c r="I179" s="31"/>
      <c r="J179" s="31"/>
      <c r="K179" s="35"/>
      <c r="L179" s="3"/>
      <c r="AI179" s="3"/>
      <c r="AV179" s="3"/>
      <c r="AX179" s="3"/>
      <c r="BB179" s="3"/>
    </row>
    <row r="180" spans="1:54" x14ac:dyDescent="0.35">
      <c r="B180" s="8"/>
      <c r="C180" s="57" t="s">
        <v>192</v>
      </c>
      <c r="D180" s="54"/>
      <c r="E180" s="6"/>
      <c r="F180" s="19"/>
      <c r="G180" s="24">
        <v>-43559.040000000001</v>
      </c>
      <c r="H180" s="24">
        <v>-0.61</v>
      </c>
      <c r="I180" s="31"/>
      <c r="J180" s="31"/>
      <c r="K180" s="35"/>
    </row>
    <row r="181" spans="1:54" x14ac:dyDescent="0.35">
      <c r="C181" s="58" t="s">
        <v>175</v>
      </c>
      <c r="D181" s="54"/>
      <c r="E181" s="6"/>
      <c r="F181" s="19"/>
      <c r="G181" s="25">
        <v>-41316.54</v>
      </c>
      <c r="H181" s="25">
        <v>-0.57999999999999996</v>
      </c>
      <c r="I181" s="31"/>
      <c r="J181" s="31"/>
      <c r="K181" s="35"/>
    </row>
    <row r="182" spans="1:54" x14ac:dyDescent="0.35">
      <c r="C182" s="57"/>
      <c r="D182" s="54"/>
      <c r="E182" s="6"/>
      <c r="F182" s="19"/>
      <c r="G182" s="24"/>
      <c r="H182" s="24"/>
      <c r="I182" s="31"/>
      <c r="J182" s="31"/>
      <c r="K182" s="35"/>
    </row>
    <row r="183" spans="1:54" x14ac:dyDescent="0.35">
      <c r="C183" s="60" t="s">
        <v>193</v>
      </c>
      <c r="D183" s="55"/>
      <c r="E183" s="5"/>
      <c r="F183" s="20"/>
      <c r="G183" s="26">
        <v>7255511.21</v>
      </c>
      <c r="H183" s="26">
        <v>100</v>
      </c>
      <c r="I183" s="32"/>
      <c r="J183" s="32"/>
      <c r="K183" s="36"/>
    </row>
    <row r="186" spans="1:54" x14ac:dyDescent="0.35">
      <c r="C186" s="1" t="s">
        <v>194</v>
      </c>
    </row>
    <row r="187" spans="1:54" x14ac:dyDescent="0.35">
      <c r="C187" s="37" t="s">
        <v>195</v>
      </c>
      <c r="D187" s="37"/>
      <c r="E187" s="37"/>
      <c r="F187" s="37"/>
      <c r="G187" s="37"/>
      <c r="H187" s="37"/>
      <c r="I187" s="37"/>
      <c r="J187" s="37"/>
      <c r="K187" s="37"/>
    </row>
    <row r="188" spans="1:54" x14ac:dyDescent="0.35">
      <c r="C188" s="2" t="s">
        <v>196</v>
      </c>
    </row>
    <row r="189" spans="1:54" x14ac:dyDescent="0.35">
      <c r="C189" s="2" t="s">
        <v>197</v>
      </c>
    </row>
    <row r="190" spans="1:54" ht="30" customHeight="1" x14ac:dyDescent="0.35">
      <c r="C190" s="81" t="s">
        <v>198</v>
      </c>
      <c r="D190" s="82"/>
      <c r="E190" s="82"/>
      <c r="F190" s="82"/>
      <c r="G190" s="82"/>
      <c r="H190" s="82"/>
      <c r="I190" s="82"/>
      <c r="J190" s="82"/>
      <c r="K190" s="82"/>
    </row>
    <row r="191" spans="1:54" x14ac:dyDescent="0.35">
      <c r="C191" s="2" t="s">
        <v>199</v>
      </c>
    </row>
    <row r="193" spans="3:6" x14ac:dyDescent="0.35">
      <c r="C193" s="78" t="s">
        <v>5235</v>
      </c>
      <c r="E193" s="78" t="s">
        <v>5236</v>
      </c>
      <c r="F193" s="79"/>
    </row>
    <row r="194" spans="3:6" x14ac:dyDescent="0.35">
      <c r="E194" s="2" t="s">
        <v>5241</v>
      </c>
    </row>
  </sheetData>
  <mergeCells count="1">
    <mergeCell ref="C190:K190"/>
  </mergeCells>
  <hyperlinks>
    <hyperlink ref="J2" location="'Index'!A1" display="'Index'!A1" xr:uid="{5BFCC2B1-82D0-491C-B3AB-9CEA9D9D3BB0}"/>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1526E-7330-46E0-BCBC-D3D93A7E23CF}">
  <sheetPr codeName="Sheet158"/>
  <dimension ref="A1:IV81"/>
  <sheetViews>
    <sheetView showGridLines="0" zoomScale="90" zoomScaleNormal="90" workbookViewId="0">
      <pane ySplit="6" topLeftCell="A79"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3172</v>
      </c>
      <c r="J2" s="38" t="s">
        <v>4846</v>
      </c>
    </row>
    <row r="3" spans="1:54" ht="16" x14ac:dyDescent="0.4">
      <c r="C3" s="1" t="s">
        <v>28</v>
      </c>
      <c r="D3" s="21" t="s">
        <v>3173</v>
      </c>
      <c r="F3" s="73" t="s">
        <v>5168</v>
      </c>
      <c r="G3" s="13" t="s">
        <v>4781</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47</v>
      </c>
      <c r="C10" s="57" t="s">
        <v>48</v>
      </c>
      <c r="D10" s="54" t="s">
        <v>49</v>
      </c>
      <c r="E10" s="6" t="s">
        <v>50</v>
      </c>
      <c r="F10" s="19">
        <v>134252</v>
      </c>
      <c r="G10" s="24">
        <v>2108.63</v>
      </c>
      <c r="H10" s="24">
        <v>27.68</v>
      </c>
      <c r="I10" s="31"/>
      <c r="J10" s="31"/>
      <c r="K10" s="35"/>
    </row>
    <row r="11" spans="1:54" x14ac:dyDescent="0.35">
      <c r="B11" s="8" t="s">
        <v>61</v>
      </c>
      <c r="C11" s="57" t="s">
        <v>62</v>
      </c>
      <c r="D11" s="54" t="s">
        <v>63</v>
      </c>
      <c r="E11" s="6" t="s">
        <v>50</v>
      </c>
      <c r="F11" s="19">
        <v>49405</v>
      </c>
      <c r="G11" s="24">
        <v>1781.62</v>
      </c>
      <c r="H11" s="24">
        <v>23.39</v>
      </c>
      <c r="I11" s="31"/>
      <c r="J11" s="31"/>
      <c r="K11" s="35"/>
    </row>
    <row r="12" spans="1:54" x14ac:dyDescent="0.35">
      <c r="B12" s="8" t="s">
        <v>987</v>
      </c>
      <c r="C12" s="57" t="s">
        <v>988</v>
      </c>
      <c r="D12" s="54" t="s">
        <v>989</v>
      </c>
      <c r="E12" s="6" t="s">
        <v>50</v>
      </c>
      <c r="F12" s="19">
        <v>51309</v>
      </c>
      <c r="G12" s="24">
        <v>817.1</v>
      </c>
      <c r="H12" s="24">
        <v>10.73</v>
      </c>
      <c r="I12" s="31"/>
      <c r="J12" s="31"/>
      <c r="K12" s="35"/>
    </row>
    <row r="13" spans="1:54" x14ac:dyDescent="0.35">
      <c r="B13" s="8" t="s">
        <v>393</v>
      </c>
      <c r="C13" s="57" t="s">
        <v>394</v>
      </c>
      <c r="D13" s="54" t="s">
        <v>395</v>
      </c>
      <c r="E13" s="6" t="s">
        <v>50</v>
      </c>
      <c r="F13" s="19">
        <v>50490</v>
      </c>
      <c r="G13" s="24">
        <v>716.07</v>
      </c>
      <c r="H13" s="24">
        <v>9.4</v>
      </c>
      <c r="I13" s="31"/>
      <c r="J13" s="31"/>
      <c r="K13" s="35"/>
    </row>
    <row r="14" spans="1:54" x14ac:dyDescent="0.35">
      <c r="B14" s="8" t="s">
        <v>329</v>
      </c>
      <c r="C14" s="57" t="s">
        <v>330</v>
      </c>
      <c r="D14" s="54" t="s">
        <v>331</v>
      </c>
      <c r="E14" s="6" t="s">
        <v>50</v>
      </c>
      <c r="F14" s="19">
        <v>226097</v>
      </c>
      <c r="G14" s="24">
        <v>592.94000000000005</v>
      </c>
      <c r="H14" s="24">
        <v>7.78</v>
      </c>
      <c r="I14" s="31"/>
      <c r="J14" s="31"/>
      <c r="K14" s="35"/>
    </row>
    <row r="15" spans="1:54" x14ac:dyDescent="0.35">
      <c r="B15" s="8" t="s">
        <v>884</v>
      </c>
      <c r="C15" s="57" t="s">
        <v>885</v>
      </c>
      <c r="D15" s="54" t="s">
        <v>886</v>
      </c>
      <c r="E15" s="6" t="s">
        <v>50</v>
      </c>
      <c r="F15" s="19">
        <v>8475</v>
      </c>
      <c r="G15" s="24">
        <v>467.29</v>
      </c>
      <c r="H15" s="24">
        <v>6.13</v>
      </c>
      <c r="I15" s="31"/>
      <c r="J15" s="31"/>
      <c r="K15" s="35"/>
    </row>
    <row r="16" spans="1:54" x14ac:dyDescent="0.35">
      <c r="B16" s="8" t="s">
        <v>237</v>
      </c>
      <c r="C16" s="57" t="s">
        <v>238</v>
      </c>
      <c r="D16" s="54" t="s">
        <v>239</v>
      </c>
      <c r="E16" s="6" t="s">
        <v>50</v>
      </c>
      <c r="F16" s="19">
        <v>5302</v>
      </c>
      <c r="G16" s="24">
        <v>429.95</v>
      </c>
      <c r="H16" s="24">
        <v>5.64</v>
      </c>
      <c r="I16" s="31"/>
      <c r="J16" s="31"/>
      <c r="K16" s="35"/>
    </row>
    <row r="17" spans="2:11" x14ac:dyDescent="0.35">
      <c r="B17" s="8" t="s">
        <v>98</v>
      </c>
      <c r="C17" s="57" t="s">
        <v>99</v>
      </c>
      <c r="D17" s="54" t="s">
        <v>100</v>
      </c>
      <c r="E17" s="6" t="s">
        <v>50</v>
      </c>
      <c r="F17" s="19">
        <v>7352</v>
      </c>
      <c r="G17" s="24">
        <v>330.2</v>
      </c>
      <c r="H17" s="24">
        <v>4.33</v>
      </c>
      <c r="I17" s="31"/>
      <c r="J17" s="31"/>
      <c r="K17" s="35"/>
    </row>
    <row r="18" spans="2:11" x14ac:dyDescent="0.35">
      <c r="B18" s="8" t="s">
        <v>2272</v>
      </c>
      <c r="C18" s="57" t="s">
        <v>2273</v>
      </c>
      <c r="D18" s="54" t="s">
        <v>2274</v>
      </c>
      <c r="E18" s="6" t="s">
        <v>50</v>
      </c>
      <c r="F18" s="19">
        <v>9047</v>
      </c>
      <c r="G18" s="24">
        <v>226.19</v>
      </c>
      <c r="H18" s="24">
        <v>2.97</v>
      </c>
      <c r="I18" s="31"/>
      <c r="J18" s="31"/>
      <c r="K18" s="35"/>
    </row>
    <row r="19" spans="2:11" x14ac:dyDescent="0.35">
      <c r="B19" s="8" t="s">
        <v>2347</v>
      </c>
      <c r="C19" s="57" t="s">
        <v>2348</v>
      </c>
      <c r="D19" s="54" t="s">
        <v>2349</v>
      </c>
      <c r="E19" s="6" t="s">
        <v>50</v>
      </c>
      <c r="F19" s="19">
        <v>1883</v>
      </c>
      <c r="G19" s="24">
        <v>147.83000000000001</v>
      </c>
      <c r="H19" s="24">
        <v>1.94</v>
      </c>
      <c r="I19" s="31"/>
      <c r="J19" s="31"/>
      <c r="K19" s="35"/>
    </row>
    <row r="20" spans="2:11" x14ac:dyDescent="0.35">
      <c r="C20" s="58" t="s">
        <v>175</v>
      </c>
      <c r="D20" s="54"/>
      <c r="E20" s="6"/>
      <c r="F20" s="19"/>
      <c r="G20" s="25">
        <v>7617.82</v>
      </c>
      <c r="H20" s="25">
        <v>99.99</v>
      </c>
      <c r="I20" s="31"/>
      <c r="J20" s="31"/>
      <c r="K20" s="35"/>
    </row>
    <row r="21" spans="2:11" x14ac:dyDescent="0.35">
      <c r="C21" s="57"/>
      <c r="D21" s="54"/>
      <c r="E21" s="6"/>
      <c r="F21" s="19"/>
      <c r="G21" s="24"/>
      <c r="H21" s="24"/>
      <c r="I21" s="31"/>
      <c r="J21" s="31"/>
      <c r="K21" s="35"/>
    </row>
    <row r="22" spans="2:11" x14ac:dyDescent="0.35">
      <c r="C22" s="58" t="s">
        <v>3</v>
      </c>
      <c r="D22" s="54"/>
      <c r="E22" s="6"/>
      <c r="F22" s="19"/>
      <c r="G22" s="24" t="s">
        <v>2</v>
      </c>
      <c r="H22" s="24" t="s">
        <v>2</v>
      </c>
      <c r="I22" s="31"/>
      <c r="J22" s="31"/>
      <c r="K22" s="35"/>
    </row>
    <row r="23" spans="2:11" x14ac:dyDescent="0.35">
      <c r="C23" s="57"/>
      <c r="D23" s="54"/>
      <c r="E23" s="6"/>
      <c r="F23" s="19"/>
      <c r="G23" s="24"/>
      <c r="H23" s="24"/>
      <c r="I23" s="31"/>
      <c r="J23" s="31"/>
      <c r="K23" s="35"/>
    </row>
    <row r="24" spans="2:11" x14ac:dyDescent="0.35">
      <c r="C24" s="58" t="s">
        <v>4</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5</v>
      </c>
      <c r="D26" s="54"/>
      <c r="E26" s="6"/>
      <c r="F26" s="19"/>
      <c r="G26" s="24"/>
      <c r="H26" s="24"/>
      <c r="I26" s="31"/>
      <c r="J26" s="31"/>
      <c r="K26" s="35"/>
    </row>
    <row r="27" spans="2:11" x14ac:dyDescent="0.35">
      <c r="C27" s="57"/>
      <c r="D27" s="54"/>
      <c r="E27" s="6"/>
      <c r="F27" s="19"/>
      <c r="G27" s="24"/>
      <c r="H27" s="24"/>
      <c r="I27" s="31"/>
      <c r="J27" s="31"/>
      <c r="K27" s="35"/>
    </row>
    <row r="28" spans="2:11" x14ac:dyDescent="0.35">
      <c r="C28" s="58" t="s">
        <v>6</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8" t="s">
        <v>7</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8</v>
      </c>
      <c r="D32" s="54"/>
      <c r="E32" s="6"/>
      <c r="F32" s="19"/>
      <c r="G32" s="24" t="s">
        <v>2</v>
      </c>
      <c r="H32" s="24" t="s">
        <v>2</v>
      </c>
      <c r="I32" s="31"/>
      <c r="J32" s="31"/>
      <c r="K32" s="35"/>
    </row>
    <row r="33" spans="3:11" x14ac:dyDescent="0.35">
      <c r="C33" s="57"/>
      <c r="D33" s="54"/>
      <c r="E33" s="6"/>
      <c r="F33" s="19"/>
      <c r="G33" s="24"/>
      <c r="H33" s="24"/>
      <c r="I33" s="31"/>
      <c r="J33" s="31"/>
      <c r="K33" s="35"/>
    </row>
    <row r="34" spans="3:11" x14ac:dyDescent="0.35">
      <c r="C34" s="58" t="s">
        <v>9</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10</v>
      </c>
      <c r="D36" s="54"/>
      <c r="E36" s="6"/>
      <c r="F36" s="19"/>
      <c r="G36" s="24" t="s">
        <v>2</v>
      </c>
      <c r="H36" s="24" t="s">
        <v>2</v>
      </c>
      <c r="I36" s="31"/>
      <c r="J36" s="31"/>
      <c r="K36" s="35"/>
    </row>
    <row r="37" spans="3:11" x14ac:dyDescent="0.35">
      <c r="C37" s="57"/>
      <c r="D37" s="54"/>
      <c r="E37" s="6"/>
      <c r="F37" s="19"/>
      <c r="G37" s="24"/>
      <c r="H37" s="24"/>
      <c r="I37" s="31"/>
      <c r="J37" s="31"/>
      <c r="K37" s="35"/>
    </row>
    <row r="38" spans="3:11" x14ac:dyDescent="0.35">
      <c r="C38" s="58" t="s">
        <v>11</v>
      </c>
      <c r="D38" s="54"/>
      <c r="E38" s="6"/>
      <c r="F38" s="19"/>
      <c r="G38" s="24"/>
      <c r="H38" s="24"/>
      <c r="I38" s="31"/>
      <c r="J38" s="31"/>
      <c r="K38" s="35"/>
    </row>
    <row r="39" spans="3:11" x14ac:dyDescent="0.35">
      <c r="C39" s="57"/>
      <c r="D39" s="54"/>
      <c r="E39" s="6"/>
      <c r="F39" s="19"/>
      <c r="G39" s="24"/>
      <c r="H39" s="24"/>
      <c r="I39" s="31"/>
      <c r="J39" s="31"/>
      <c r="K39" s="35"/>
    </row>
    <row r="40" spans="3:11" x14ac:dyDescent="0.35">
      <c r="C40" s="58" t="s">
        <v>13</v>
      </c>
      <c r="D40" s="54"/>
      <c r="E40" s="6"/>
      <c r="F40" s="19"/>
      <c r="G40" s="24" t="s">
        <v>2</v>
      </c>
      <c r="H40" s="24" t="s">
        <v>2</v>
      </c>
      <c r="I40" s="31"/>
      <c r="J40" s="31"/>
      <c r="K40" s="35"/>
    </row>
    <row r="41" spans="3:11" x14ac:dyDescent="0.35">
      <c r="C41" s="57"/>
      <c r="D41" s="54"/>
      <c r="E41" s="6"/>
      <c r="F41" s="19"/>
      <c r="G41" s="24"/>
      <c r="H41" s="24"/>
      <c r="I41" s="31"/>
      <c r="J41" s="31"/>
      <c r="K41" s="35"/>
    </row>
    <row r="42" spans="3:11" x14ac:dyDescent="0.35">
      <c r="C42" s="58" t="s">
        <v>14</v>
      </c>
      <c r="D42" s="54"/>
      <c r="E42" s="6"/>
      <c r="F42" s="19"/>
      <c r="G42" s="24" t="s">
        <v>2</v>
      </c>
      <c r="H42" s="24" t="s">
        <v>2</v>
      </c>
      <c r="I42" s="31"/>
      <c r="J42" s="31"/>
      <c r="K42" s="35"/>
    </row>
    <row r="43" spans="3:11" x14ac:dyDescent="0.35">
      <c r="C43" s="57"/>
      <c r="D43" s="54"/>
      <c r="E43" s="6"/>
      <c r="F43" s="19"/>
      <c r="G43" s="24"/>
      <c r="H43" s="24"/>
      <c r="I43" s="31"/>
      <c r="J43" s="31"/>
      <c r="K43" s="35"/>
    </row>
    <row r="44" spans="3:11" x14ac:dyDescent="0.35">
      <c r="C44" s="58" t="s">
        <v>15</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16</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17</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A50" s="10"/>
      <c r="B50" s="28"/>
      <c r="C50" s="58" t="s">
        <v>18</v>
      </c>
      <c r="D50" s="54"/>
      <c r="E50" s="6"/>
      <c r="F50" s="19"/>
      <c r="G50" s="24"/>
      <c r="H50" s="24"/>
      <c r="I50" s="31"/>
      <c r="J50" s="31"/>
      <c r="K50" s="35"/>
    </row>
    <row r="51" spans="1:11" x14ac:dyDescent="0.35">
      <c r="A51" s="28"/>
      <c r="B51" s="28"/>
      <c r="C51" s="58" t="s">
        <v>19</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A53" s="28"/>
      <c r="B53" s="28"/>
      <c r="C53" s="58" t="s">
        <v>20</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21</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22</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23</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C61" s="59" t="s">
        <v>24</v>
      </c>
      <c r="D61" s="54"/>
      <c r="E61" s="6"/>
      <c r="F61" s="19"/>
      <c r="G61" s="24"/>
      <c r="H61" s="24"/>
      <c r="I61" s="31"/>
      <c r="J61" s="31"/>
      <c r="K61" s="35"/>
    </row>
    <row r="62" spans="1:11" x14ac:dyDescent="0.35">
      <c r="B62" s="8" t="s">
        <v>190</v>
      </c>
      <c r="C62" s="57" t="s">
        <v>191</v>
      </c>
      <c r="D62" s="54"/>
      <c r="E62" s="6"/>
      <c r="F62" s="19"/>
      <c r="G62" s="24">
        <v>7.52</v>
      </c>
      <c r="H62" s="24">
        <v>0.1</v>
      </c>
      <c r="I62" s="31"/>
      <c r="J62" s="31"/>
      <c r="K62" s="35"/>
    </row>
    <row r="63" spans="1:11" x14ac:dyDescent="0.35">
      <c r="C63" s="58" t="s">
        <v>175</v>
      </c>
      <c r="D63" s="54"/>
      <c r="E63" s="6"/>
      <c r="F63" s="19"/>
      <c r="G63" s="25">
        <v>7.52</v>
      </c>
      <c r="H63" s="25">
        <v>0.1</v>
      </c>
      <c r="I63" s="31"/>
      <c r="J63" s="31"/>
      <c r="K63" s="35"/>
    </row>
    <row r="64" spans="1:11" x14ac:dyDescent="0.35">
      <c r="C64" s="57"/>
      <c r="D64" s="54"/>
      <c r="E64" s="6"/>
      <c r="F64" s="19"/>
      <c r="G64" s="24"/>
      <c r="H64" s="24"/>
      <c r="I64" s="31"/>
      <c r="J64" s="31"/>
      <c r="K64" s="35"/>
    </row>
    <row r="65" spans="1:54" x14ac:dyDescent="0.35">
      <c r="A65" s="10"/>
      <c r="B65" s="28"/>
      <c r="C65" s="58" t="s">
        <v>25</v>
      </c>
      <c r="D65" s="54"/>
      <c r="E65" s="6"/>
      <c r="F65" s="19"/>
      <c r="G65" s="24"/>
      <c r="H65" s="24"/>
      <c r="I65" s="31"/>
      <c r="J65" s="31"/>
      <c r="K65" s="35"/>
    </row>
    <row r="66" spans="1:54" s="2" customFormat="1" ht="13.5" x14ac:dyDescent="0.35">
      <c r="A66" s="28"/>
      <c r="B66" s="28"/>
      <c r="C66" s="57" t="s">
        <v>5122</v>
      </c>
      <c r="D66" s="54"/>
      <c r="E66" s="6"/>
      <c r="F66" s="19"/>
      <c r="G66" s="24" t="s">
        <v>2</v>
      </c>
      <c r="H66" s="24" t="s">
        <v>2</v>
      </c>
      <c r="I66" s="31"/>
      <c r="J66" s="31"/>
      <c r="K66" s="35"/>
      <c r="L66" s="3"/>
      <c r="AI66" s="3"/>
      <c r="AV66" s="3"/>
      <c r="AX66" s="3"/>
      <c r="BB66" s="3"/>
    </row>
    <row r="67" spans="1:54" x14ac:dyDescent="0.35">
      <c r="B67" s="8"/>
      <c r="C67" s="57" t="s">
        <v>192</v>
      </c>
      <c r="D67" s="54"/>
      <c r="E67" s="6"/>
      <c r="F67" s="19"/>
      <c r="G67" s="24">
        <v>-7.4</v>
      </c>
      <c r="H67" s="24">
        <v>-9.0000000000000011E-2</v>
      </c>
      <c r="I67" s="31"/>
      <c r="J67" s="31"/>
      <c r="K67" s="35"/>
    </row>
    <row r="68" spans="1:54" x14ac:dyDescent="0.35">
      <c r="C68" s="58" t="s">
        <v>175</v>
      </c>
      <c r="D68" s="54"/>
      <c r="E68" s="6"/>
      <c r="F68" s="19"/>
      <c r="G68" s="25">
        <v>-7.4</v>
      </c>
      <c r="H68" s="25">
        <v>-9.0000000000000011E-2</v>
      </c>
      <c r="I68" s="31"/>
      <c r="J68" s="31"/>
      <c r="K68" s="35"/>
    </row>
    <row r="69" spans="1:54" x14ac:dyDescent="0.35">
      <c r="C69" s="57"/>
      <c r="D69" s="54"/>
      <c r="E69" s="6"/>
      <c r="F69" s="19"/>
      <c r="G69" s="24"/>
      <c r="H69" s="24"/>
      <c r="I69" s="31"/>
      <c r="J69" s="31"/>
      <c r="K69" s="35"/>
    </row>
    <row r="70" spans="1:54" x14ac:dyDescent="0.35">
      <c r="C70" s="60" t="s">
        <v>193</v>
      </c>
      <c r="D70" s="55"/>
      <c r="E70" s="5"/>
      <c r="F70" s="20"/>
      <c r="G70" s="26">
        <v>7617.94</v>
      </c>
      <c r="H70" s="26">
        <v>99.999999999999986</v>
      </c>
      <c r="I70" s="32"/>
      <c r="J70" s="32"/>
      <c r="K70" s="36"/>
    </row>
    <row r="73" spans="1:54" x14ac:dyDescent="0.35">
      <c r="C73" s="1" t="s">
        <v>194</v>
      </c>
    </row>
    <row r="74" spans="1:54" x14ac:dyDescent="0.35">
      <c r="C74" s="37" t="s">
        <v>195</v>
      </c>
      <c r="D74" s="37"/>
      <c r="E74" s="37"/>
      <c r="F74" s="37"/>
      <c r="G74" s="37"/>
      <c r="H74" s="37"/>
      <c r="I74" s="37"/>
      <c r="J74" s="37"/>
      <c r="K74" s="37"/>
    </row>
    <row r="75" spans="1:54" x14ac:dyDescent="0.35">
      <c r="C75" s="2" t="s">
        <v>196</v>
      </c>
    </row>
    <row r="76" spans="1:54" x14ac:dyDescent="0.35">
      <c r="C76" s="2" t="s">
        <v>197</v>
      </c>
    </row>
    <row r="77" spans="1:54" ht="30" customHeight="1" x14ac:dyDescent="0.35">
      <c r="C77" s="81" t="s">
        <v>198</v>
      </c>
      <c r="D77" s="82"/>
      <c r="E77" s="82"/>
      <c r="F77" s="82"/>
      <c r="G77" s="82"/>
      <c r="H77" s="82"/>
      <c r="I77" s="82"/>
      <c r="J77" s="82"/>
      <c r="K77" s="82"/>
    </row>
    <row r="78" spans="1:54" x14ac:dyDescent="0.35">
      <c r="C78" s="2" t="s">
        <v>199</v>
      </c>
    </row>
    <row r="80" spans="1:54" x14ac:dyDescent="0.35">
      <c r="C80" s="78" t="s">
        <v>5235</v>
      </c>
      <c r="E80" s="78" t="s">
        <v>5236</v>
      </c>
      <c r="F80" s="79"/>
    </row>
    <row r="81" spans="5:5" x14ac:dyDescent="0.35">
      <c r="E81" s="2" t="s">
        <v>5279</v>
      </c>
    </row>
  </sheetData>
  <mergeCells count="1">
    <mergeCell ref="C77:K77"/>
  </mergeCells>
  <hyperlinks>
    <hyperlink ref="J2" location="'Index'!A1" display="'Index'!A1" xr:uid="{2916C9AC-9EB7-4A99-AE0F-944A3734309B}"/>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42395-E534-43CF-8B4A-ACB039BE3CF9}">
  <sheetPr codeName="Sheet159"/>
  <dimension ref="A1:IV81"/>
  <sheetViews>
    <sheetView showGridLines="0" zoomScale="90" zoomScaleNormal="90" workbookViewId="0">
      <pane ySplit="6" topLeftCell="A83"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3174</v>
      </c>
      <c r="J2" s="38" t="s">
        <v>4846</v>
      </c>
    </row>
    <row r="3" spans="1:54" ht="16" x14ac:dyDescent="0.4">
      <c r="C3" s="1" t="s">
        <v>28</v>
      </c>
      <c r="D3" s="21" t="s">
        <v>3175</v>
      </c>
      <c r="F3" s="73" t="s">
        <v>5168</v>
      </c>
      <c r="G3" s="13" t="s">
        <v>4782</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199966</v>
      </c>
      <c r="G10" s="24">
        <v>3655.78</v>
      </c>
      <c r="H10" s="24">
        <v>21.4</v>
      </c>
      <c r="I10" s="31"/>
      <c r="J10" s="31"/>
      <c r="K10" s="35"/>
    </row>
    <row r="11" spans="1:54" x14ac:dyDescent="0.35">
      <c r="B11" s="8" t="s">
        <v>44</v>
      </c>
      <c r="C11" s="57" t="s">
        <v>45</v>
      </c>
      <c r="D11" s="54" t="s">
        <v>46</v>
      </c>
      <c r="E11" s="6" t="s">
        <v>43</v>
      </c>
      <c r="F11" s="19">
        <v>271064</v>
      </c>
      <c r="G11" s="24">
        <v>3654.89</v>
      </c>
      <c r="H11" s="24">
        <v>21.39</v>
      </c>
      <c r="I11" s="31"/>
      <c r="J11" s="31"/>
      <c r="K11" s="35"/>
    </row>
    <row r="12" spans="1:54" x14ac:dyDescent="0.35">
      <c r="B12" s="8" t="s">
        <v>58</v>
      </c>
      <c r="C12" s="57" t="s">
        <v>59</v>
      </c>
      <c r="D12" s="54" t="s">
        <v>60</v>
      </c>
      <c r="E12" s="6" t="s">
        <v>43</v>
      </c>
      <c r="F12" s="19">
        <v>153842</v>
      </c>
      <c r="G12" s="24">
        <v>3340.22</v>
      </c>
      <c r="H12" s="24">
        <v>19.55</v>
      </c>
      <c r="I12" s="31"/>
      <c r="J12" s="31"/>
      <c r="K12" s="35"/>
    </row>
    <row r="13" spans="1:54" x14ac:dyDescent="0.35">
      <c r="B13" s="8" t="s">
        <v>55</v>
      </c>
      <c r="C13" s="57" t="s">
        <v>56</v>
      </c>
      <c r="D13" s="54" t="s">
        <v>57</v>
      </c>
      <c r="E13" s="6" t="s">
        <v>43</v>
      </c>
      <c r="F13" s="19">
        <v>298454</v>
      </c>
      <c r="G13" s="24">
        <v>3288.96</v>
      </c>
      <c r="H13" s="24">
        <v>19.25</v>
      </c>
      <c r="I13" s="31"/>
      <c r="J13" s="31"/>
      <c r="K13" s="35"/>
    </row>
    <row r="14" spans="1:54" x14ac:dyDescent="0.35">
      <c r="B14" s="8" t="s">
        <v>2048</v>
      </c>
      <c r="C14" s="57" t="s">
        <v>2049</v>
      </c>
      <c r="D14" s="54" t="s">
        <v>2050</v>
      </c>
      <c r="E14" s="6" t="s">
        <v>43</v>
      </c>
      <c r="F14" s="19">
        <v>431984</v>
      </c>
      <c r="G14" s="24">
        <v>832.56</v>
      </c>
      <c r="H14" s="24">
        <v>4.87</v>
      </c>
      <c r="I14" s="31"/>
      <c r="J14" s="31"/>
      <c r="K14" s="35"/>
    </row>
    <row r="15" spans="1:54" x14ac:dyDescent="0.35">
      <c r="B15" s="8" t="s">
        <v>999</v>
      </c>
      <c r="C15" s="57" t="s">
        <v>1000</v>
      </c>
      <c r="D15" s="54" t="s">
        <v>1001</v>
      </c>
      <c r="E15" s="6" t="s">
        <v>43</v>
      </c>
      <c r="F15" s="19">
        <v>116036</v>
      </c>
      <c r="G15" s="24">
        <v>754.06</v>
      </c>
      <c r="H15" s="24">
        <v>4.41</v>
      </c>
      <c r="I15" s="31"/>
      <c r="J15" s="31"/>
      <c r="K15" s="35"/>
    </row>
    <row r="16" spans="1:54" x14ac:dyDescent="0.35">
      <c r="B16" s="8" t="s">
        <v>2231</v>
      </c>
      <c r="C16" s="57" t="s">
        <v>2232</v>
      </c>
      <c r="D16" s="54" t="s">
        <v>2233</v>
      </c>
      <c r="E16" s="6" t="s">
        <v>43</v>
      </c>
      <c r="F16" s="19">
        <v>1092360</v>
      </c>
      <c r="G16" s="24">
        <v>600.36</v>
      </c>
      <c r="H16" s="24">
        <v>3.51</v>
      </c>
      <c r="I16" s="31"/>
      <c r="J16" s="31"/>
      <c r="K16" s="35"/>
    </row>
    <row r="17" spans="2:11" x14ac:dyDescent="0.35">
      <c r="B17" s="8" t="s">
        <v>2907</v>
      </c>
      <c r="C17" s="57" t="s">
        <v>1197</v>
      </c>
      <c r="D17" s="54" t="s">
        <v>2908</v>
      </c>
      <c r="E17" s="6" t="s">
        <v>43</v>
      </c>
      <c r="F17" s="19">
        <v>3321961</v>
      </c>
      <c r="G17" s="24">
        <v>560.75</v>
      </c>
      <c r="H17" s="24">
        <v>3.28</v>
      </c>
      <c r="I17" s="31"/>
      <c r="J17" s="31"/>
      <c r="K17" s="35"/>
    </row>
    <row r="18" spans="2:11" x14ac:dyDescent="0.35">
      <c r="B18" s="8" t="s">
        <v>2169</v>
      </c>
      <c r="C18" s="57" t="s">
        <v>2170</v>
      </c>
      <c r="D18" s="54" t="s">
        <v>2171</v>
      </c>
      <c r="E18" s="6" t="s">
        <v>43</v>
      </c>
      <c r="F18" s="19">
        <v>146371</v>
      </c>
      <c r="G18" s="24">
        <v>214.11</v>
      </c>
      <c r="H18" s="24">
        <v>1.25</v>
      </c>
      <c r="I18" s="31"/>
      <c r="J18" s="31"/>
      <c r="K18" s="35"/>
    </row>
    <row r="19" spans="2:11" x14ac:dyDescent="0.35">
      <c r="B19" s="8" t="s">
        <v>2379</v>
      </c>
      <c r="C19" s="57" t="s">
        <v>2380</v>
      </c>
      <c r="D19" s="54" t="s">
        <v>2381</v>
      </c>
      <c r="E19" s="6" t="s">
        <v>43</v>
      </c>
      <c r="F19" s="19">
        <v>104477</v>
      </c>
      <c r="G19" s="24">
        <v>181.3</v>
      </c>
      <c r="H19" s="24">
        <v>1.06</v>
      </c>
      <c r="I19" s="31"/>
      <c r="J19" s="31"/>
      <c r="K19" s="35"/>
    </row>
    <row r="20" spans="2:11" x14ac:dyDescent="0.35">
      <c r="C20" s="58" t="s">
        <v>175</v>
      </c>
      <c r="D20" s="54"/>
      <c r="E20" s="6"/>
      <c r="F20" s="19"/>
      <c r="G20" s="25">
        <v>17082.990000000002</v>
      </c>
      <c r="H20" s="25">
        <v>99.97</v>
      </c>
      <c r="I20" s="31"/>
      <c r="J20" s="31"/>
      <c r="K20" s="35"/>
    </row>
    <row r="21" spans="2:11" x14ac:dyDescent="0.35">
      <c r="C21" s="57"/>
      <c r="D21" s="54"/>
      <c r="E21" s="6"/>
      <c r="F21" s="19"/>
      <c r="G21" s="24"/>
      <c r="H21" s="24"/>
      <c r="I21" s="31"/>
      <c r="J21" s="31"/>
      <c r="K21" s="35"/>
    </row>
    <row r="22" spans="2:11" x14ac:dyDescent="0.35">
      <c r="C22" s="58" t="s">
        <v>3</v>
      </c>
      <c r="D22" s="54"/>
      <c r="E22" s="6"/>
      <c r="F22" s="19"/>
      <c r="G22" s="24" t="s">
        <v>2</v>
      </c>
      <c r="H22" s="24" t="s">
        <v>2</v>
      </c>
      <c r="I22" s="31"/>
      <c r="J22" s="31"/>
      <c r="K22" s="35"/>
    </row>
    <row r="23" spans="2:11" x14ac:dyDescent="0.35">
      <c r="C23" s="57"/>
      <c r="D23" s="54"/>
      <c r="E23" s="6"/>
      <c r="F23" s="19"/>
      <c r="G23" s="24"/>
      <c r="H23" s="24"/>
      <c r="I23" s="31"/>
      <c r="J23" s="31"/>
      <c r="K23" s="35"/>
    </row>
    <row r="24" spans="2:11" x14ac:dyDescent="0.35">
      <c r="C24" s="58" t="s">
        <v>4</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5</v>
      </c>
      <c r="D26" s="54"/>
      <c r="E26" s="6"/>
      <c r="F26" s="19"/>
      <c r="G26" s="24"/>
      <c r="H26" s="24"/>
      <c r="I26" s="31"/>
      <c r="J26" s="31"/>
      <c r="K26" s="35"/>
    </row>
    <row r="27" spans="2:11" x14ac:dyDescent="0.35">
      <c r="C27" s="57"/>
      <c r="D27" s="54"/>
      <c r="E27" s="6"/>
      <c r="F27" s="19"/>
      <c r="G27" s="24"/>
      <c r="H27" s="24"/>
      <c r="I27" s="31"/>
      <c r="J27" s="31"/>
      <c r="K27" s="35"/>
    </row>
    <row r="28" spans="2:11" x14ac:dyDescent="0.35">
      <c r="C28" s="58" t="s">
        <v>6</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8" t="s">
        <v>7</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8</v>
      </c>
      <c r="D32" s="54"/>
      <c r="E32" s="6"/>
      <c r="F32" s="19"/>
      <c r="G32" s="24" t="s">
        <v>2</v>
      </c>
      <c r="H32" s="24" t="s">
        <v>2</v>
      </c>
      <c r="I32" s="31"/>
      <c r="J32" s="31"/>
      <c r="K32" s="35"/>
    </row>
    <row r="33" spans="3:11" x14ac:dyDescent="0.35">
      <c r="C33" s="57"/>
      <c r="D33" s="54"/>
      <c r="E33" s="6"/>
      <c r="F33" s="19"/>
      <c r="G33" s="24"/>
      <c r="H33" s="24"/>
      <c r="I33" s="31"/>
      <c r="J33" s="31"/>
      <c r="K33" s="35"/>
    </row>
    <row r="34" spans="3:11" x14ac:dyDescent="0.35">
      <c r="C34" s="58" t="s">
        <v>9</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10</v>
      </c>
      <c r="D36" s="54"/>
      <c r="E36" s="6"/>
      <c r="F36" s="19"/>
      <c r="G36" s="24" t="s">
        <v>2</v>
      </c>
      <c r="H36" s="24" t="s">
        <v>2</v>
      </c>
      <c r="I36" s="31"/>
      <c r="J36" s="31"/>
      <c r="K36" s="35"/>
    </row>
    <row r="37" spans="3:11" x14ac:dyDescent="0.35">
      <c r="C37" s="57"/>
      <c r="D37" s="54"/>
      <c r="E37" s="6"/>
      <c r="F37" s="19"/>
      <c r="G37" s="24"/>
      <c r="H37" s="24"/>
      <c r="I37" s="31"/>
      <c r="J37" s="31"/>
      <c r="K37" s="35"/>
    </row>
    <row r="38" spans="3:11" x14ac:dyDescent="0.35">
      <c r="C38" s="58" t="s">
        <v>11</v>
      </c>
      <c r="D38" s="54"/>
      <c r="E38" s="6"/>
      <c r="F38" s="19"/>
      <c r="G38" s="24"/>
      <c r="H38" s="24"/>
      <c r="I38" s="31"/>
      <c r="J38" s="31"/>
      <c r="K38" s="35"/>
    </row>
    <row r="39" spans="3:11" x14ac:dyDescent="0.35">
      <c r="C39" s="57"/>
      <c r="D39" s="54"/>
      <c r="E39" s="6"/>
      <c r="F39" s="19"/>
      <c r="G39" s="24"/>
      <c r="H39" s="24"/>
      <c r="I39" s="31"/>
      <c r="J39" s="31"/>
      <c r="K39" s="35"/>
    </row>
    <row r="40" spans="3:11" x14ac:dyDescent="0.35">
      <c r="C40" s="58" t="s">
        <v>13</v>
      </c>
      <c r="D40" s="54"/>
      <c r="E40" s="6"/>
      <c r="F40" s="19"/>
      <c r="G40" s="24" t="s">
        <v>2</v>
      </c>
      <c r="H40" s="24" t="s">
        <v>2</v>
      </c>
      <c r="I40" s="31"/>
      <c r="J40" s="31"/>
      <c r="K40" s="35"/>
    </row>
    <row r="41" spans="3:11" x14ac:dyDescent="0.35">
      <c r="C41" s="57"/>
      <c r="D41" s="54"/>
      <c r="E41" s="6"/>
      <c r="F41" s="19"/>
      <c r="G41" s="24"/>
      <c r="H41" s="24"/>
      <c r="I41" s="31"/>
      <c r="J41" s="31"/>
      <c r="K41" s="35"/>
    </row>
    <row r="42" spans="3:11" x14ac:dyDescent="0.35">
      <c r="C42" s="58" t="s">
        <v>14</v>
      </c>
      <c r="D42" s="54"/>
      <c r="E42" s="6"/>
      <c r="F42" s="19"/>
      <c r="G42" s="24" t="s">
        <v>2</v>
      </c>
      <c r="H42" s="24" t="s">
        <v>2</v>
      </c>
      <c r="I42" s="31"/>
      <c r="J42" s="31"/>
      <c r="K42" s="35"/>
    </row>
    <row r="43" spans="3:11" x14ac:dyDescent="0.35">
      <c r="C43" s="57"/>
      <c r="D43" s="54"/>
      <c r="E43" s="6"/>
      <c r="F43" s="19"/>
      <c r="G43" s="24"/>
      <c r="H43" s="24"/>
      <c r="I43" s="31"/>
      <c r="J43" s="31"/>
      <c r="K43" s="35"/>
    </row>
    <row r="44" spans="3:11" x14ac:dyDescent="0.35">
      <c r="C44" s="58" t="s">
        <v>15</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16</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17</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A50" s="10"/>
      <c r="B50" s="28"/>
      <c r="C50" s="58" t="s">
        <v>18</v>
      </c>
      <c r="D50" s="54"/>
      <c r="E50" s="6"/>
      <c r="F50" s="19"/>
      <c r="G50" s="24"/>
      <c r="H50" s="24"/>
      <c r="I50" s="31"/>
      <c r="J50" s="31"/>
      <c r="K50" s="35"/>
    </row>
    <row r="51" spans="1:11" x14ac:dyDescent="0.35">
      <c r="A51" s="28"/>
      <c r="B51" s="28"/>
      <c r="C51" s="58" t="s">
        <v>19</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A53" s="28"/>
      <c r="B53" s="28"/>
      <c r="C53" s="58" t="s">
        <v>20</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21</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22</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23</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C61" s="59" t="s">
        <v>24</v>
      </c>
      <c r="D61" s="54"/>
      <c r="E61" s="6"/>
      <c r="F61" s="19"/>
      <c r="G61" s="24"/>
      <c r="H61" s="24"/>
      <c r="I61" s="31"/>
      <c r="J61" s="31"/>
      <c r="K61" s="35"/>
    </row>
    <row r="62" spans="1:11" x14ac:dyDescent="0.35">
      <c r="B62" s="8" t="s">
        <v>190</v>
      </c>
      <c r="C62" s="57" t="s">
        <v>191</v>
      </c>
      <c r="D62" s="54"/>
      <c r="E62" s="6"/>
      <c r="F62" s="19"/>
      <c r="G62" s="24">
        <v>27.13</v>
      </c>
      <c r="H62" s="24">
        <v>0.16</v>
      </c>
      <c r="I62" s="31"/>
      <c r="J62" s="31"/>
      <c r="K62" s="35"/>
    </row>
    <row r="63" spans="1:11" x14ac:dyDescent="0.35">
      <c r="C63" s="58" t="s">
        <v>175</v>
      </c>
      <c r="D63" s="54"/>
      <c r="E63" s="6"/>
      <c r="F63" s="19"/>
      <c r="G63" s="25">
        <v>27.13</v>
      </c>
      <c r="H63" s="25">
        <v>0.16</v>
      </c>
      <c r="I63" s="31"/>
      <c r="J63" s="31"/>
      <c r="K63" s="35"/>
    </row>
    <row r="64" spans="1:11" x14ac:dyDescent="0.35">
      <c r="C64" s="57"/>
      <c r="D64" s="54"/>
      <c r="E64" s="6"/>
      <c r="F64" s="19"/>
      <c r="G64" s="24"/>
      <c r="H64" s="24"/>
      <c r="I64" s="31"/>
      <c r="J64" s="31"/>
      <c r="K64" s="35"/>
    </row>
    <row r="65" spans="1:54" x14ac:dyDescent="0.35">
      <c r="A65" s="10"/>
      <c r="B65" s="28"/>
      <c r="C65" s="58" t="s">
        <v>25</v>
      </c>
      <c r="D65" s="54"/>
      <c r="E65" s="6"/>
      <c r="F65" s="19"/>
      <c r="G65" s="24"/>
      <c r="H65" s="24"/>
      <c r="I65" s="31"/>
      <c r="J65" s="31"/>
      <c r="K65" s="35"/>
    </row>
    <row r="66" spans="1:54" s="2" customFormat="1" ht="13.5" x14ac:dyDescent="0.35">
      <c r="A66" s="28"/>
      <c r="B66" s="28"/>
      <c r="C66" s="57" t="s">
        <v>5122</v>
      </c>
      <c r="D66" s="54"/>
      <c r="E66" s="6"/>
      <c r="F66" s="19"/>
      <c r="G66" s="24" t="s">
        <v>2</v>
      </c>
      <c r="H66" s="24" t="s">
        <v>2</v>
      </c>
      <c r="I66" s="31"/>
      <c r="J66" s="31"/>
      <c r="K66" s="35"/>
      <c r="L66" s="3"/>
      <c r="AI66" s="3"/>
      <c r="AV66" s="3"/>
      <c r="AX66" s="3"/>
      <c r="BB66" s="3"/>
    </row>
    <row r="67" spans="1:54" x14ac:dyDescent="0.35">
      <c r="B67" s="8"/>
      <c r="C67" s="57" t="s">
        <v>192</v>
      </c>
      <c r="D67" s="54"/>
      <c r="E67" s="6"/>
      <c r="F67" s="19"/>
      <c r="G67" s="24">
        <v>-26.94</v>
      </c>
      <c r="H67" s="24">
        <v>-0.13</v>
      </c>
      <c r="I67" s="31"/>
      <c r="J67" s="31"/>
      <c r="K67" s="35"/>
    </row>
    <row r="68" spans="1:54" x14ac:dyDescent="0.35">
      <c r="C68" s="58" t="s">
        <v>175</v>
      </c>
      <c r="D68" s="54"/>
      <c r="E68" s="6"/>
      <c r="F68" s="19"/>
      <c r="G68" s="25">
        <v>-26.94</v>
      </c>
      <c r="H68" s="25">
        <v>-0.13</v>
      </c>
      <c r="I68" s="31"/>
      <c r="J68" s="31"/>
      <c r="K68" s="35"/>
    </row>
    <row r="69" spans="1:54" x14ac:dyDescent="0.35">
      <c r="C69" s="57"/>
      <c r="D69" s="54"/>
      <c r="E69" s="6"/>
      <c r="F69" s="19"/>
      <c r="G69" s="24"/>
      <c r="H69" s="24"/>
      <c r="I69" s="31"/>
      <c r="J69" s="31"/>
      <c r="K69" s="35"/>
    </row>
    <row r="70" spans="1:54" x14ac:dyDescent="0.35">
      <c r="C70" s="60" t="s">
        <v>193</v>
      </c>
      <c r="D70" s="55"/>
      <c r="E70" s="5"/>
      <c r="F70" s="20"/>
      <c r="G70" s="26">
        <v>17083.18</v>
      </c>
      <c r="H70" s="26">
        <v>100</v>
      </c>
      <c r="I70" s="32"/>
      <c r="J70" s="32"/>
      <c r="K70" s="36"/>
    </row>
    <row r="73" spans="1:54" x14ac:dyDescent="0.35">
      <c r="C73" s="1" t="s">
        <v>194</v>
      </c>
    </row>
    <row r="74" spans="1:54" x14ac:dyDescent="0.35">
      <c r="C74" s="37" t="s">
        <v>195</v>
      </c>
      <c r="D74" s="37"/>
      <c r="E74" s="37"/>
      <c r="F74" s="37"/>
      <c r="G74" s="37"/>
      <c r="H74" s="37"/>
      <c r="I74" s="37"/>
      <c r="J74" s="37"/>
      <c r="K74" s="37"/>
    </row>
    <row r="75" spans="1:54" x14ac:dyDescent="0.35">
      <c r="C75" s="2" t="s">
        <v>196</v>
      </c>
    </row>
    <row r="76" spans="1:54" x14ac:dyDescent="0.35">
      <c r="C76" s="2" t="s">
        <v>197</v>
      </c>
    </row>
    <row r="77" spans="1:54" ht="30" customHeight="1" x14ac:dyDescent="0.35">
      <c r="C77" s="81" t="s">
        <v>198</v>
      </c>
      <c r="D77" s="82"/>
      <c r="E77" s="82"/>
      <c r="F77" s="82"/>
      <c r="G77" s="82"/>
      <c r="H77" s="82"/>
      <c r="I77" s="82"/>
      <c r="J77" s="82"/>
      <c r="K77" s="82"/>
    </row>
    <row r="78" spans="1:54" x14ac:dyDescent="0.35">
      <c r="C78" s="2" t="s">
        <v>199</v>
      </c>
    </row>
    <row r="80" spans="1:54" x14ac:dyDescent="0.35">
      <c r="C80" s="78" t="s">
        <v>5235</v>
      </c>
      <c r="E80" s="78" t="s">
        <v>5236</v>
      </c>
      <c r="F80" s="79"/>
    </row>
    <row r="81" spans="5:5" x14ac:dyDescent="0.35">
      <c r="E81" s="2" t="s">
        <v>5280</v>
      </c>
    </row>
  </sheetData>
  <mergeCells count="1">
    <mergeCell ref="C77:K77"/>
  </mergeCells>
  <hyperlinks>
    <hyperlink ref="J2" location="'Index'!A1" display="'Index'!A1" xr:uid="{171B3F17-ED28-4B34-894A-6B3A287492C2}"/>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69979-5228-4013-93C3-BACECBF23484}">
  <sheetPr codeName="Sheet160"/>
  <dimension ref="A1:IV123"/>
  <sheetViews>
    <sheetView showGridLines="0" zoomScale="90" zoomScaleNormal="90" workbookViewId="0">
      <pane ySplit="6" topLeftCell="A120"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3176</v>
      </c>
      <c r="J2" s="38" t="s">
        <v>4846</v>
      </c>
    </row>
    <row r="3" spans="1:54" ht="16" x14ac:dyDescent="0.4">
      <c r="C3" s="1" t="s">
        <v>28</v>
      </c>
      <c r="D3" s="21" t="s">
        <v>3177</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1325880</v>
      </c>
      <c r="G10" s="24">
        <v>24239.74</v>
      </c>
      <c r="H10" s="24">
        <v>9.0399999999999991</v>
      </c>
      <c r="I10" s="31"/>
      <c r="J10" s="31"/>
      <c r="K10" s="35"/>
    </row>
    <row r="11" spans="1:54" x14ac:dyDescent="0.35">
      <c r="B11" s="8" t="s">
        <v>44</v>
      </c>
      <c r="C11" s="57" t="s">
        <v>45</v>
      </c>
      <c r="D11" s="54" t="s">
        <v>46</v>
      </c>
      <c r="E11" s="6" t="s">
        <v>43</v>
      </c>
      <c r="F11" s="19">
        <v>1306300</v>
      </c>
      <c r="G11" s="24">
        <v>17613.5</v>
      </c>
      <c r="H11" s="24">
        <v>6.57</v>
      </c>
      <c r="I11" s="31"/>
      <c r="J11" s="31"/>
      <c r="K11" s="35"/>
    </row>
    <row r="12" spans="1:54" x14ac:dyDescent="0.35">
      <c r="B12" s="8" t="s">
        <v>75</v>
      </c>
      <c r="C12" s="57" t="s">
        <v>76</v>
      </c>
      <c r="D12" s="54" t="s">
        <v>77</v>
      </c>
      <c r="E12" s="6" t="s">
        <v>78</v>
      </c>
      <c r="F12" s="19">
        <v>1231000</v>
      </c>
      <c r="G12" s="24">
        <v>15696.48</v>
      </c>
      <c r="H12" s="24">
        <v>5.85</v>
      </c>
      <c r="I12" s="31"/>
      <c r="J12" s="31"/>
      <c r="K12" s="35"/>
    </row>
    <row r="13" spans="1:54" x14ac:dyDescent="0.35">
      <c r="B13" s="8" t="s">
        <v>47</v>
      </c>
      <c r="C13" s="57" t="s">
        <v>48</v>
      </c>
      <c r="D13" s="54" t="s">
        <v>49</v>
      </c>
      <c r="E13" s="6" t="s">
        <v>50</v>
      </c>
      <c r="F13" s="19">
        <v>777000</v>
      </c>
      <c r="G13" s="24">
        <v>12203.95</v>
      </c>
      <c r="H13" s="24">
        <v>4.55</v>
      </c>
      <c r="I13" s="31"/>
      <c r="J13" s="31"/>
      <c r="K13" s="35"/>
    </row>
    <row r="14" spans="1:54" x14ac:dyDescent="0.35">
      <c r="B14" s="8" t="s">
        <v>51</v>
      </c>
      <c r="C14" s="57" t="s">
        <v>52</v>
      </c>
      <c r="D14" s="54" t="s">
        <v>53</v>
      </c>
      <c r="E14" s="6" t="s">
        <v>54</v>
      </c>
      <c r="F14" s="19">
        <v>314899</v>
      </c>
      <c r="G14" s="24">
        <v>10997.22</v>
      </c>
      <c r="H14" s="24">
        <v>4.0999999999999996</v>
      </c>
      <c r="I14" s="31"/>
      <c r="J14" s="31"/>
      <c r="K14" s="35"/>
    </row>
    <row r="15" spans="1:54" x14ac:dyDescent="0.35">
      <c r="B15" s="8" t="s">
        <v>68</v>
      </c>
      <c r="C15" s="57" t="s">
        <v>69</v>
      </c>
      <c r="D15" s="54" t="s">
        <v>70</v>
      </c>
      <c r="E15" s="6" t="s">
        <v>71</v>
      </c>
      <c r="F15" s="19">
        <v>90300</v>
      </c>
      <c r="G15" s="24">
        <v>10404.5</v>
      </c>
      <c r="H15" s="24">
        <v>3.88</v>
      </c>
      <c r="I15" s="31"/>
      <c r="J15" s="31"/>
      <c r="K15" s="35"/>
    </row>
    <row r="16" spans="1:54" x14ac:dyDescent="0.35">
      <c r="B16" s="8" t="s">
        <v>72</v>
      </c>
      <c r="C16" s="57" t="s">
        <v>73</v>
      </c>
      <c r="D16" s="54" t="s">
        <v>74</v>
      </c>
      <c r="E16" s="6" t="s">
        <v>43</v>
      </c>
      <c r="F16" s="19">
        <v>1152820</v>
      </c>
      <c r="G16" s="24">
        <v>8894.01</v>
      </c>
      <c r="H16" s="24">
        <v>3.32</v>
      </c>
      <c r="I16" s="31"/>
      <c r="J16" s="31"/>
      <c r="K16" s="35"/>
    </row>
    <row r="17" spans="2:11" x14ac:dyDescent="0.35">
      <c r="B17" s="8" t="s">
        <v>61</v>
      </c>
      <c r="C17" s="57" t="s">
        <v>62</v>
      </c>
      <c r="D17" s="54" t="s">
        <v>63</v>
      </c>
      <c r="E17" s="6" t="s">
        <v>50</v>
      </c>
      <c r="F17" s="19">
        <v>246000</v>
      </c>
      <c r="G17" s="24">
        <v>8871.1299999999992</v>
      </c>
      <c r="H17" s="24">
        <v>3.31</v>
      </c>
      <c r="I17" s="31"/>
      <c r="J17" s="31"/>
      <c r="K17" s="35"/>
    </row>
    <row r="18" spans="2:11" x14ac:dyDescent="0.35">
      <c r="B18" s="8" t="s">
        <v>58</v>
      </c>
      <c r="C18" s="57" t="s">
        <v>59</v>
      </c>
      <c r="D18" s="54" t="s">
        <v>60</v>
      </c>
      <c r="E18" s="6" t="s">
        <v>43</v>
      </c>
      <c r="F18" s="19">
        <v>392000</v>
      </c>
      <c r="G18" s="24">
        <v>8511.1</v>
      </c>
      <c r="H18" s="24">
        <v>3.17</v>
      </c>
      <c r="I18" s="31"/>
      <c r="J18" s="31"/>
      <c r="K18" s="35"/>
    </row>
    <row r="19" spans="2:11" x14ac:dyDescent="0.35">
      <c r="B19" s="8" t="s">
        <v>64</v>
      </c>
      <c r="C19" s="57" t="s">
        <v>65</v>
      </c>
      <c r="D19" s="54" t="s">
        <v>66</v>
      </c>
      <c r="E19" s="6" t="s">
        <v>67</v>
      </c>
      <c r="F19" s="19">
        <v>72300</v>
      </c>
      <c r="G19" s="24">
        <v>8321.4</v>
      </c>
      <c r="H19" s="24">
        <v>3.1</v>
      </c>
      <c r="I19" s="31"/>
      <c r="J19" s="31"/>
      <c r="K19" s="35"/>
    </row>
    <row r="20" spans="2:11" x14ac:dyDescent="0.35">
      <c r="B20" s="8" t="s">
        <v>55</v>
      </c>
      <c r="C20" s="57" t="s">
        <v>56</v>
      </c>
      <c r="D20" s="54" t="s">
        <v>57</v>
      </c>
      <c r="E20" s="6" t="s">
        <v>43</v>
      </c>
      <c r="F20" s="19">
        <v>665000</v>
      </c>
      <c r="G20" s="24">
        <v>7328.3</v>
      </c>
      <c r="H20" s="24">
        <v>2.73</v>
      </c>
      <c r="I20" s="31"/>
      <c r="J20" s="31"/>
      <c r="K20" s="35"/>
    </row>
    <row r="21" spans="2:11" x14ac:dyDescent="0.35">
      <c r="B21" s="8" t="s">
        <v>90</v>
      </c>
      <c r="C21" s="57" t="s">
        <v>91</v>
      </c>
      <c r="D21" s="54" t="s">
        <v>92</v>
      </c>
      <c r="E21" s="6" t="s">
        <v>93</v>
      </c>
      <c r="F21" s="19">
        <v>118000</v>
      </c>
      <c r="G21" s="24">
        <v>6815.03</v>
      </c>
      <c r="H21" s="24">
        <v>2.54</v>
      </c>
      <c r="I21" s="31"/>
      <c r="J21" s="31"/>
      <c r="K21" s="35"/>
    </row>
    <row r="22" spans="2:11" x14ac:dyDescent="0.35">
      <c r="B22" s="8" t="s">
        <v>132</v>
      </c>
      <c r="C22" s="57" t="s">
        <v>133</v>
      </c>
      <c r="D22" s="54" t="s">
        <v>134</v>
      </c>
      <c r="E22" s="6" t="s">
        <v>135</v>
      </c>
      <c r="F22" s="19">
        <v>950000</v>
      </c>
      <c r="G22" s="24">
        <v>6311.33</v>
      </c>
      <c r="H22" s="24">
        <v>2.35</v>
      </c>
      <c r="I22" s="31"/>
      <c r="J22" s="31"/>
      <c r="K22" s="35"/>
    </row>
    <row r="23" spans="2:11" x14ac:dyDescent="0.35">
      <c r="B23" s="8" t="s">
        <v>209</v>
      </c>
      <c r="C23" s="57" t="s">
        <v>210</v>
      </c>
      <c r="D23" s="54" t="s">
        <v>211</v>
      </c>
      <c r="E23" s="6" t="s">
        <v>93</v>
      </c>
      <c r="F23" s="19">
        <v>19700</v>
      </c>
      <c r="G23" s="24">
        <v>6051.95</v>
      </c>
      <c r="H23" s="24">
        <v>2.2599999999999998</v>
      </c>
      <c r="I23" s="31"/>
      <c r="J23" s="31"/>
      <c r="K23" s="35"/>
    </row>
    <row r="24" spans="2:11" x14ac:dyDescent="0.35">
      <c r="B24" s="8" t="s">
        <v>101</v>
      </c>
      <c r="C24" s="57" t="s">
        <v>102</v>
      </c>
      <c r="D24" s="54" t="s">
        <v>103</v>
      </c>
      <c r="E24" s="6" t="s">
        <v>104</v>
      </c>
      <c r="F24" s="19">
        <v>845000</v>
      </c>
      <c r="G24" s="24">
        <v>5766.7</v>
      </c>
      <c r="H24" s="24">
        <v>2.15</v>
      </c>
      <c r="I24" s="31"/>
      <c r="J24" s="31"/>
      <c r="K24" s="35"/>
    </row>
    <row r="25" spans="2:11" x14ac:dyDescent="0.35">
      <c r="B25" s="8" t="s">
        <v>83</v>
      </c>
      <c r="C25" s="57" t="s">
        <v>84</v>
      </c>
      <c r="D25" s="54" t="s">
        <v>85</v>
      </c>
      <c r="E25" s="6" t="s">
        <v>86</v>
      </c>
      <c r="F25" s="19">
        <v>800000</v>
      </c>
      <c r="G25" s="24">
        <v>5485.6</v>
      </c>
      <c r="H25" s="24">
        <v>2.04</v>
      </c>
      <c r="I25" s="31"/>
      <c r="J25" s="31"/>
      <c r="K25" s="35"/>
    </row>
    <row r="26" spans="2:11" x14ac:dyDescent="0.35">
      <c r="B26" s="8" t="s">
        <v>128</v>
      </c>
      <c r="C26" s="57" t="s">
        <v>129</v>
      </c>
      <c r="D26" s="54" t="s">
        <v>130</v>
      </c>
      <c r="E26" s="6" t="s">
        <v>131</v>
      </c>
      <c r="F26" s="19">
        <v>191000</v>
      </c>
      <c r="G26" s="24">
        <v>5253.74</v>
      </c>
      <c r="H26" s="24">
        <v>1.96</v>
      </c>
      <c r="I26" s="31"/>
      <c r="J26" s="31"/>
      <c r="K26" s="35"/>
    </row>
    <row r="27" spans="2:11" x14ac:dyDescent="0.35">
      <c r="B27" s="8" t="s">
        <v>146</v>
      </c>
      <c r="C27" s="57" t="s">
        <v>147</v>
      </c>
      <c r="D27" s="54" t="s">
        <v>148</v>
      </c>
      <c r="E27" s="6" t="s">
        <v>145</v>
      </c>
      <c r="F27" s="19">
        <v>148000</v>
      </c>
      <c r="G27" s="24">
        <v>4997.07</v>
      </c>
      <c r="H27" s="24">
        <v>1.86</v>
      </c>
      <c r="I27" s="31"/>
      <c r="J27" s="31"/>
      <c r="K27" s="35"/>
    </row>
    <row r="28" spans="2:11" x14ac:dyDescent="0.35">
      <c r="B28" s="8" t="s">
        <v>112</v>
      </c>
      <c r="C28" s="57" t="s">
        <v>113</v>
      </c>
      <c r="D28" s="54" t="s">
        <v>114</v>
      </c>
      <c r="E28" s="6" t="s">
        <v>115</v>
      </c>
      <c r="F28" s="19">
        <v>111000</v>
      </c>
      <c r="G28" s="24">
        <v>4996.8900000000003</v>
      </c>
      <c r="H28" s="24">
        <v>1.86</v>
      </c>
      <c r="I28" s="31"/>
      <c r="J28" s="31"/>
      <c r="K28" s="35"/>
    </row>
    <row r="29" spans="2:11" x14ac:dyDescent="0.35">
      <c r="B29" s="8" t="s">
        <v>3178</v>
      </c>
      <c r="C29" s="57" t="s">
        <v>3179</v>
      </c>
      <c r="D29" s="54" t="s">
        <v>3180</v>
      </c>
      <c r="E29" s="6" t="s">
        <v>145</v>
      </c>
      <c r="F29" s="19">
        <v>251000</v>
      </c>
      <c r="G29" s="24">
        <v>4940.43</v>
      </c>
      <c r="H29" s="24">
        <v>1.84</v>
      </c>
      <c r="I29" s="31"/>
      <c r="J29" s="31"/>
      <c r="K29" s="35"/>
    </row>
    <row r="30" spans="2:11" x14ac:dyDescent="0.35">
      <c r="B30" s="8" t="s">
        <v>246</v>
      </c>
      <c r="C30" s="57" t="s">
        <v>247</v>
      </c>
      <c r="D30" s="54" t="s">
        <v>248</v>
      </c>
      <c r="E30" s="6" t="s">
        <v>145</v>
      </c>
      <c r="F30" s="19">
        <v>36936</v>
      </c>
      <c r="G30" s="24">
        <v>4799.3</v>
      </c>
      <c r="H30" s="24">
        <v>1.79</v>
      </c>
      <c r="I30" s="31"/>
      <c r="J30" s="31"/>
      <c r="K30" s="35"/>
    </row>
    <row r="31" spans="2:11" x14ac:dyDescent="0.35">
      <c r="B31" s="8" t="s">
        <v>120</v>
      </c>
      <c r="C31" s="57" t="s">
        <v>121</v>
      </c>
      <c r="D31" s="54" t="s">
        <v>122</v>
      </c>
      <c r="E31" s="6" t="s">
        <v>123</v>
      </c>
      <c r="F31" s="19">
        <v>1650000</v>
      </c>
      <c r="G31" s="24">
        <v>4790.78</v>
      </c>
      <c r="H31" s="24">
        <v>1.79</v>
      </c>
      <c r="I31" s="31"/>
      <c r="J31" s="31"/>
      <c r="K31" s="35"/>
    </row>
    <row r="32" spans="2:11" x14ac:dyDescent="0.35">
      <c r="B32" s="8" t="s">
        <v>157</v>
      </c>
      <c r="C32" s="57" t="s">
        <v>158</v>
      </c>
      <c r="D32" s="54" t="s">
        <v>159</v>
      </c>
      <c r="E32" s="6" t="s">
        <v>160</v>
      </c>
      <c r="F32" s="19">
        <v>550000</v>
      </c>
      <c r="G32" s="24">
        <v>4723.95</v>
      </c>
      <c r="H32" s="24">
        <v>1.76</v>
      </c>
      <c r="I32" s="31"/>
      <c r="J32" s="31"/>
      <c r="K32" s="35"/>
    </row>
    <row r="33" spans="2:11" x14ac:dyDescent="0.35">
      <c r="B33" s="8" t="s">
        <v>79</v>
      </c>
      <c r="C33" s="57" t="s">
        <v>80</v>
      </c>
      <c r="D33" s="54" t="s">
        <v>81</v>
      </c>
      <c r="E33" s="6" t="s">
        <v>82</v>
      </c>
      <c r="F33" s="19">
        <v>302800</v>
      </c>
      <c r="G33" s="24">
        <v>4602.41</v>
      </c>
      <c r="H33" s="24">
        <v>1.72</v>
      </c>
      <c r="I33" s="31"/>
      <c r="J33" s="31"/>
      <c r="K33" s="35"/>
    </row>
    <row r="34" spans="2:11" x14ac:dyDescent="0.35">
      <c r="B34" s="8" t="s">
        <v>430</v>
      </c>
      <c r="C34" s="57" t="s">
        <v>431</v>
      </c>
      <c r="D34" s="54" t="s">
        <v>432</v>
      </c>
      <c r="E34" s="6" t="s">
        <v>131</v>
      </c>
      <c r="F34" s="19">
        <v>227615</v>
      </c>
      <c r="G34" s="24">
        <v>3861.94</v>
      </c>
      <c r="H34" s="24">
        <v>1.44</v>
      </c>
      <c r="I34" s="31"/>
      <c r="J34" s="31"/>
      <c r="K34" s="35"/>
    </row>
    <row r="35" spans="2:11" x14ac:dyDescent="0.35">
      <c r="B35" s="8" t="s">
        <v>105</v>
      </c>
      <c r="C35" s="57" t="s">
        <v>106</v>
      </c>
      <c r="D35" s="54" t="s">
        <v>107</v>
      </c>
      <c r="E35" s="6" t="s">
        <v>71</v>
      </c>
      <c r="F35" s="19">
        <v>157000</v>
      </c>
      <c r="G35" s="24">
        <v>3799.16</v>
      </c>
      <c r="H35" s="24">
        <v>1.42</v>
      </c>
      <c r="I35" s="31"/>
      <c r="J35" s="31"/>
      <c r="K35" s="35"/>
    </row>
    <row r="36" spans="2:11" x14ac:dyDescent="0.35">
      <c r="B36" s="8" t="s">
        <v>303</v>
      </c>
      <c r="C36" s="57" t="s">
        <v>304</v>
      </c>
      <c r="D36" s="54" t="s">
        <v>305</v>
      </c>
      <c r="E36" s="6" t="s">
        <v>290</v>
      </c>
      <c r="F36" s="19">
        <v>10300</v>
      </c>
      <c r="G36" s="24">
        <v>3469.49</v>
      </c>
      <c r="H36" s="24">
        <v>1.29</v>
      </c>
      <c r="I36" s="31"/>
      <c r="J36" s="31"/>
      <c r="K36" s="35"/>
    </row>
    <row r="37" spans="2:11" x14ac:dyDescent="0.35">
      <c r="B37" s="8" t="s">
        <v>1819</v>
      </c>
      <c r="C37" s="57" t="s">
        <v>1820</v>
      </c>
      <c r="D37" s="54" t="s">
        <v>1821</v>
      </c>
      <c r="E37" s="6" t="s">
        <v>490</v>
      </c>
      <c r="F37" s="19">
        <v>625000</v>
      </c>
      <c r="G37" s="24">
        <v>3421.88</v>
      </c>
      <c r="H37" s="24">
        <v>1.28</v>
      </c>
      <c r="I37" s="31"/>
      <c r="J37" s="31"/>
      <c r="K37" s="35"/>
    </row>
    <row r="38" spans="2:11" x14ac:dyDescent="0.35">
      <c r="B38" s="8" t="s">
        <v>108</v>
      </c>
      <c r="C38" s="57" t="s">
        <v>109</v>
      </c>
      <c r="D38" s="54" t="s">
        <v>110</v>
      </c>
      <c r="E38" s="6" t="s">
        <v>111</v>
      </c>
      <c r="F38" s="19">
        <v>7880</v>
      </c>
      <c r="G38" s="24">
        <v>3364.27</v>
      </c>
      <c r="H38" s="24">
        <v>1.25</v>
      </c>
      <c r="I38" s="31"/>
      <c r="J38" s="31"/>
      <c r="K38" s="35"/>
    </row>
    <row r="39" spans="2:11" x14ac:dyDescent="0.35">
      <c r="B39" s="8" t="s">
        <v>98</v>
      </c>
      <c r="C39" s="57" t="s">
        <v>99</v>
      </c>
      <c r="D39" s="54" t="s">
        <v>100</v>
      </c>
      <c r="E39" s="6" t="s">
        <v>50</v>
      </c>
      <c r="F39" s="19">
        <v>73000</v>
      </c>
      <c r="G39" s="24">
        <v>3278.69</v>
      </c>
      <c r="H39" s="24">
        <v>1.22</v>
      </c>
      <c r="I39" s="31"/>
      <c r="J39" s="31"/>
      <c r="K39" s="35"/>
    </row>
    <row r="40" spans="2:11" x14ac:dyDescent="0.35">
      <c r="B40" s="8" t="s">
        <v>549</v>
      </c>
      <c r="C40" s="57" t="s">
        <v>550</v>
      </c>
      <c r="D40" s="54" t="s">
        <v>551</v>
      </c>
      <c r="E40" s="6" t="s">
        <v>86</v>
      </c>
      <c r="F40" s="19">
        <v>175000</v>
      </c>
      <c r="G40" s="24">
        <v>3137.49</v>
      </c>
      <c r="H40" s="24">
        <v>1.17</v>
      </c>
      <c r="I40" s="31"/>
      <c r="J40" s="31"/>
      <c r="K40" s="35"/>
    </row>
    <row r="41" spans="2:11" x14ac:dyDescent="0.35">
      <c r="B41" s="8" t="s">
        <v>2216</v>
      </c>
      <c r="C41" s="57" t="s">
        <v>2217</v>
      </c>
      <c r="D41" s="54" t="s">
        <v>2218</v>
      </c>
      <c r="E41" s="6" t="s">
        <v>156</v>
      </c>
      <c r="F41" s="19">
        <v>460000</v>
      </c>
      <c r="G41" s="24">
        <v>3130.3</v>
      </c>
      <c r="H41" s="24">
        <v>1.17</v>
      </c>
      <c r="I41" s="31"/>
      <c r="J41" s="31"/>
      <c r="K41" s="35"/>
    </row>
    <row r="42" spans="2:11" x14ac:dyDescent="0.35">
      <c r="B42" s="8" t="s">
        <v>116</v>
      </c>
      <c r="C42" s="57" t="s">
        <v>117</v>
      </c>
      <c r="D42" s="54" t="s">
        <v>118</v>
      </c>
      <c r="E42" s="6" t="s">
        <v>119</v>
      </c>
      <c r="F42" s="19">
        <v>82000</v>
      </c>
      <c r="G42" s="24">
        <v>2996.36</v>
      </c>
      <c r="H42" s="24">
        <v>1.1200000000000001</v>
      </c>
      <c r="I42" s="31"/>
      <c r="J42" s="31"/>
      <c r="K42" s="35"/>
    </row>
    <row r="43" spans="2:11" x14ac:dyDescent="0.35">
      <c r="B43" s="8" t="s">
        <v>142</v>
      </c>
      <c r="C43" s="57" t="s">
        <v>143</v>
      </c>
      <c r="D43" s="54" t="s">
        <v>144</v>
      </c>
      <c r="E43" s="6" t="s">
        <v>145</v>
      </c>
      <c r="F43" s="19">
        <v>647659</v>
      </c>
      <c r="G43" s="24">
        <v>2987</v>
      </c>
      <c r="H43" s="24">
        <v>1.1100000000000001</v>
      </c>
      <c r="I43" s="31"/>
      <c r="J43" s="31"/>
      <c r="K43" s="35"/>
    </row>
    <row r="44" spans="2:11" x14ac:dyDescent="0.35">
      <c r="B44" s="8" t="s">
        <v>136</v>
      </c>
      <c r="C44" s="57" t="s">
        <v>137</v>
      </c>
      <c r="D44" s="54" t="s">
        <v>138</v>
      </c>
      <c r="E44" s="6" t="s">
        <v>119</v>
      </c>
      <c r="F44" s="19">
        <v>51940</v>
      </c>
      <c r="G44" s="24">
        <v>2880.72</v>
      </c>
      <c r="H44" s="24">
        <v>1.07</v>
      </c>
      <c r="I44" s="31"/>
      <c r="J44" s="31"/>
      <c r="K44" s="35"/>
    </row>
    <row r="45" spans="2:11" x14ac:dyDescent="0.35">
      <c r="B45" s="8" t="s">
        <v>507</v>
      </c>
      <c r="C45" s="57" t="s">
        <v>508</v>
      </c>
      <c r="D45" s="54" t="s">
        <v>509</v>
      </c>
      <c r="E45" s="6" t="s">
        <v>131</v>
      </c>
      <c r="F45" s="19">
        <v>60850</v>
      </c>
      <c r="G45" s="24">
        <v>2755.62</v>
      </c>
      <c r="H45" s="24">
        <v>1.03</v>
      </c>
      <c r="I45" s="31"/>
      <c r="J45" s="31"/>
      <c r="K45" s="35"/>
    </row>
    <row r="46" spans="2:11" x14ac:dyDescent="0.35">
      <c r="B46" s="8" t="s">
        <v>149</v>
      </c>
      <c r="C46" s="57" t="s">
        <v>150</v>
      </c>
      <c r="D46" s="54" t="s">
        <v>151</v>
      </c>
      <c r="E46" s="6" t="s">
        <v>152</v>
      </c>
      <c r="F46" s="19">
        <v>110000</v>
      </c>
      <c r="G46" s="24">
        <v>2726.68</v>
      </c>
      <c r="H46" s="24">
        <v>1.02</v>
      </c>
      <c r="I46" s="31"/>
      <c r="J46" s="31"/>
      <c r="K46" s="35"/>
    </row>
    <row r="47" spans="2:11" x14ac:dyDescent="0.35">
      <c r="B47" s="8" t="s">
        <v>124</v>
      </c>
      <c r="C47" s="57" t="s">
        <v>125</v>
      </c>
      <c r="D47" s="54" t="s">
        <v>126</v>
      </c>
      <c r="E47" s="6" t="s">
        <v>127</v>
      </c>
      <c r="F47" s="19">
        <v>1522008</v>
      </c>
      <c r="G47" s="24">
        <v>2725.61</v>
      </c>
      <c r="H47" s="24">
        <v>1.02</v>
      </c>
      <c r="I47" s="31"/>
      <c r="J47" s="31"/>
      <c r="K47" s="35"/>
    </row>
    <row r="48" spans="2:11" x14ac:dyDescent="0.35">
      <c r="B48" s="8" t="s">
        <v>1138</v>
      </c>
      <c r="C48" s="57" t="s">
        <v>1139</v>
      </c>
      <c r="D48" s="54" t="s">
        <v>1140</v>
      </c>
      <c r="E48" s="6" t="s">
        <v>290</v>
      </c>
      <c r="F48" s="19">
        <v>250889</v>
      </c>
      <c r="G48" s="24">
        <v>2626.93</v>
      </c>
      <c r="H48" s="24">
        <v>0.98</v>
      </c>
      <c r="I48" s="31"/>
      <c r="J48" s="31"/>
      <c r="K48" s="35"/>
    </row>
    <row r="49" spans="1:11" x14ac:dyDescent="0.35">
      <c r="B49" s="8" t="s">
        <v>212</v>
      </c>
      <c r="C49" s="57" t="s">
        <v>213</v>
      </c>
      <c r="D49" s="54" t="s">
        <v>214</v>
      </c>
      <c r="E49" s="6" t="s">
        <v>215</v>
      </c>
      <c r="F49" s="19">
        <v>62000</v>
      </c>
      <c r="G49" s="24">
        <v>2488.62</v>
      </c>
      <c r="H49" s="24">
        <v>0.93</v>
      </c>
      <c r="I49" s="31"/>
      <c r="J49" s="31"/>
      <c r="K49" s="35"/>
    </row>
    <row r="50" spans="1:11" x14ac:dyDescent="0.35">
      <c r="B50" s="8" t="s">
        <v>833</v>
      </c>
      <c r="C50" s="57" t="s">
        <v>834</v>
      </c>
      <c r="D50" s="54" t="s">
        <v>835</v>
      </c>
      <c r="E50" s="6" t="s">
        <v>135</v>
      </c>
      <c r="F50" s="19">
        <v>286508</v>
      </c>
      <c r="G50" s="24">
        <v>2347.79</v>
      </c>
      <c r="H50" s="24">
        <v>0.88</v>
      </c>
      <c r="I50" s="31"/>
      <c r="J50" s="31"/>
      <c r="K50" s="35"/>
    </row>
    <row r="51" spans="1:11" x14ac:dyDescent="0.35">
      <c r="B51" s="8" t="s">
        <v>1036</v>
      </c>
      <c r="C51" s="57" t="s">
        <v>1037</v>
      </c>
      <c r="D51" s="54" t="s">
        <v>1038</v>
      </c>
      <c r="E51" s="6" t="s">
        <v>131</v>
      </c>
      <c r="F51" s="19">
        <v>210000</v>
      </c>
      <c r="G51" s="24">
        <v>2129.7199999999998</v>
      </c>
      <c r="H51" s="24">
        <v>0.79</v>
      </c>
      <c r="I51" s="31"/>
      <c r="J51" s="31"/>
      <c r="K51" s="35"/>
    </row>
    <row r="52" spans="1:11" x14ac:dyDescent="0.35">
      <c r="B52" s="8" t="s">
        <v>399</v>
      </c>
      <c r="C52" s="57" t="s">
        <v>400</v>
      </c>
      <c r="D52" s="54" t="s">
        <v>401</v>
      </c>
      <c r="E52" s="6" t="s">
        <v>131</v>
      </c>
      <c r="F52" s="19">
        <v>62528</v>
      </c>
      <c r="G52" s="24">
        <v>2095.75</v>
      </c>
      <c r="H52" s="24">
        <v>0.78</v>
      </c>
      <c r="I52" s="31"/>
      <c r="J52" s="31"/>
      <c r="K52" s="35"/>
    </row>
    <row r="53" spans="1:11" x14ac:dyDescent="0.35">
      <c r="B53" s="8" t="s">
        <v>854</v>
      </c>
      <c r="C53" s="57" t="s">
        <v>855</v>
      </c>
      <c r="D53" s="54" t="s">
        <v>856</v>
      </c>
      <c r="E53" s="6" t="s">
        <v>160</v>
      </c>
      <c r="F53" s="19">
        <v>451400</v>
      </c>
      <c r="G53" s="24">
        <v>1604.95</v>
      </c>
      <c r="H53" s="24">
        <v>0.6</v>
      </c>
      <c r="I53" s="31"/>
      <c r="J53" s="31"/>
      <c r="K53" s="35"/>
    </row>
    <row r="54" spans="1:11" x14ac:dyDescent="0.35">
      <c r="B54" s="8" t="s">
        <v>310</v>
      </c>
      <c r="C54" s="57" t="s">
        <v>311</v>
      </c>
      <c r="D54" s="54" t="s">
        <v>312</v>
      </c>
      <c r="E54" s="6" t="s">
        <v>67</v>
      </c>
      <c r="F54" s="19">
        <v>485000</v>
      </c>
      <c r="G54" s="24">
        <v>1492.83</v>
      </c>
      <c r="H54" s="24">
        <v>0.56000000000000005</v>
      </c>
      <c r="I54" s="31"/>
      <c r="J54" s="31"/>
      <c r="K54" s="35"/>
    </row>
    <row r="55" spans="1:11" x14ac:dyDescent="0.35">
      <c r="B55" s="8" t="s">
        <v>839</v>
      </c>
      <c r="C55" s="57" t="s">
        <v>840</v>
      </c>
      <c r="D55" s="54" t="s">
        <v>841</v>
      </c>
      <c r="E55" s="6" t="s">
        <v>160</v>
      </c>
      <c r="F55" s="19">
        <v>19234</v>
      </c>
      <c r="G55" s="24">
        <v>1387.6</v>
      </c>
      <c r="H55" s="24">
        <v>0.52</v>
      </c>
      <c r="I55" s="31"/>
      <c r="J55" s="31"/>
      <c r="K55" s="35"/>
    </row>
    <row r="56" spans="1:11" x14ac:dyDescent="0.35">
      <c r="B56" s="8" t="s">
        <v>3181</v>
      </c>
      <c r="C56" s="57" t="s">
        <v>3182</v>
      </c>
      <c r="D56" s="54" t="s">
        <v>3183</v>
      </c>
      <c r="E56" s="6" t="s">
        <v>880</v>
      </c>
      <c r="F56" s="19">
        <v>60000</v>
      </c>
      <c r="G56" s="24">
        <v>1086.1500000000001</v>
      </c>
      <c r="H56" s="24">
        <v>0.4</v>
      </c>
      <c r="I56" s="31"/>
      <c r="J56" s="31"/>
      <c r="K56" s="35"/>
    </row>
    <row r="57" spans="1:11" x14ac:dyDescent="0.35">
      <c r="C57" s="58" t="s">
        <v>175</v>
      </c>
      <c r="D57" s="54"/>
      <c r="E57" s="6"/>
      <c r="F57" s="19"/>
      <c r="G57" s="25">
        <v>264412.06</v>
      </c>
      <c r="H57" s="25">
        <v>98.59</v>
      </c>
      <c r="I57" s="31"/>
      <c r="J57" s="31"/>
      <c r="K57" s="35"/>
    </row>
    <row r="58" spans="1:11" x14ac:dyDescent="0.35">
      <c r="C58" s="57"/>
      <c r="D58" s="54"/>
      <c r="E58" s="6"/>
      <c r="F58" s="19"/>
      <c r="G58" s="24"/>
      <c r="H58" s="24"/>
      <c r="I58" s="31"/>
      <c r="J58" s="31"/>
      <c r="K58" s="35"/>
    </row>
    <row r="59" spans="1:11" x14ac:dyDescent="0.35">
      <c r="C59" s="58" t="s">
        <v>3</v>
      </c>
      <c r="D59" s="54"/>
      <c r="E59" s="6"/>
      <c r="F59" s="19"/>
      <c r="G59" s="24" t="s">
        <v>2</v>
      </c>
      <c r="H59" s="24" t="s">
        <v>2</v>
      </c>
      <c r="I59" s="31"/>
      <c r="J59" s="31"/>
      <c r="K59" s="35"/>
    </row>
    <row r="60" spans="1:11" x14ac:dyDescent="0.35">
      <c r="C60" s="57"/>
      <c r="D60" s="54"/>
      <c r="E60" s="6"/>
      <c r="F60" s="19"/>
      <c r="G60" s="24"/>
      <c r="H60" s="24"/>
      <c r="I60" s="31"/>
      <c r="J60" s="31"/>
      <c r="K60" s="35"/>
    </row>
    <row r="61" spans="1:11" x14ac:dyDescent="0.35">
      <c r="C61" s="58" t="s">
        <v>4</v>
      </c>
      <c r="D61" s="54"/>
      <c r="E61" s="6"/>
      <c r="F61" s="19"/>
      <c r="G61" s="24" t="s">
        <v>2</v>
      </c>
      <c r="H61" s="24" t="s">
        <v>2</v>
      </c>
      <c r="I61" s="31"/>
      <c r="J61" s="31"/>
      <c r="K61" s="35"/>
    </row>
    <row r="62" spans="1:11" x14ac:dyDescent="0.35">
      <c r="C62" s="57"/>
      <c r="D62" s="54"/>
      <c r="E62" s="6"/>
      <c r="F62" s="19"/>
      <c r="G62" s="24"/>
      <c r="H62" s="24"/>
      <c r="I62" s="31"/>
      <c r="J62" s="31"/>
      <c r="K62" s="35"/>
    </row>
    <row r="63" spans="1:11" x14ac:dyDescent="0.35">
      <c r="A63" s="10"/>
      <c r="B63" s="28"/>
      <c r="C63" s="58" t="s">
        <v>5</v>
      </c>
      <c r="D63" s="54"/>
      <c r="E63" s="6"/>
      <c r="F63" s="19"/>
      <c r="G63" s="24"/>
      <c r="H63" s="24"/>
      <c r="I63" s="31"/>
      <c r="J63" s="31"/>
      <c r="K63" s="35"/>
    </row>
    <row r="64" spans="1:11" x14ac:dyDescent="0.35">
      <c r="C64" s="59" t="s">
        <v>6</v>
      </c>
      <c r="D64" s="54"/>
      <c r="E64" s="6"/>
      <c r="F64" s="19"/>
      <c r="G64" s="24"/>
      <c r="H64" s="24"/>
      <c r="I64" s="31"/>
      <c r="J64" s="31"/>
      <c r="K64" s="35"/>
    </row>
    <row r="65" spans="2:11" x14ac:dyDescent="0.35">
      <c r="B65" s="8" t="s">
        <v>3184</v>
      </c>
      <c r="C65" s="57" t="s">
        <v>2372</v>
      </c>
      <c r="D65" s="54" t="s">
        <v>3185</v>
      </c>
      <c r="E65" s="6" t="s">
        <v>635</v>
      </c>
      <c r="F65" s="19">
        <v>50</v>
      </c>
      <c r="G65" s="24">
        <v>527.21</v>
      </c>
      <c r="H65" s="24">
        <v>0.2</v>
      </c>
      <c r="I65" s="31">
        <v>7.0711000000000004</v>
      </c>
      <c r="J65" s="31"/>
      <c r="K65" s="35" t="s">
        <v>593</v>
      </c>
    </row>
    <row r="66" spans="2:11" x14ac:dyDescent="0.35">
      <c r="B66" s="8" t="s">
        <v>2527</v>
      </c>
      <c r="C66" s="57" t="s">
        <v>620</v>
      </c>
      <c r="D66" s="54" t="s">
        <v>2528</v>
      </c>
      <c r="E66" s="6" t="s">
        <v>592</v>
      </c>
      <c r="F66" s="19">
        <v>50</v>
      </c>
      <c r="G66" s="24">
        <v>502</v>
      </c>
      <c r="H66" s="24">
        <v>0.19</v>
      </c>
      <c r="I66" s="31">
        <v>7.4499000000000004</v>
      </c>
      <c r="J66" s="31"/>
      <c r="K66" s="35" t="s">
        <v>593</v>
      </c>
    </row>
    <row r="67" spans="2:11" x14ac:dyDescent="0.35">
      <c r="C67" s="58" t="s">
        <v>175</v>
      </c>
      <c r="D67" s="54"/>
      <c r="E67" s="6"/>
      <c r="F67" s="19"/>
      <c r="G67" s="25">
        <v>1029.21</v>
      </c>
      <c r="H67" s="25">
        <v>0.39</v>
      </c>
      <c r="I67" s="31"/>
      <c r="J67" s="31"/>
      <c r="K67" s="35"/>
    </row>
    <row r="68" spans="2:11" x14ac:dyDescent="0.35">
      <c r="C68" s="57"/>
      <c r="D68" s="54"/>
      <c r="E68" s="6"/>
      <c r="F68" s="19"/>
      <c r="G68" s="24"/>
      <c r="H68" s="24"/>
      <c r="I68" s="31"/>
      <c r="J68" s="31"/>
      <c r="K68" s="35"/>
    </row>
    <row r="69" spans="2:11" x14ac:dyDescent="0.35">
      <c r="C69" s="58" t="s">
        <v>7</v>
      </c>
      <c r="D69" s="54"/>
      <c r="E69" s="6"/>
      <c r="F69" s="19"/>
      <c r="G69" s="24" t="s">
        <v>2</v>
      </c>
      <c r="H69" s="24" t="s">
        <v>2</v>
      </c>
      <c r="I69" s="31"/>
      <c r="J69" s="31"/>
      <c r="K69" s="35"/>
    </row>
    <row r="70" spans="2:11" x14ac:dyDescent="0.35">
      <c r="C70" s="57"/>
      <c r="D70" s="54"/>
      <c r="E70" s="6"/>
      <c r="F70" s="19"/>
      <c r="G70" s="24"/>
      <c r="H70" s="24"/>
      <c r="I70" s="31"/>
      <c r="J70" s="31"/>
      <c r="K70" s="35"/>
    </row>
    <row r="71" spans="2:11" x14ac:dyDescent="0.35">
      <c r="C71" s="58" t="s">
        <v>8</v>
      </c>
      <c r="D71" s="54"/>
      <c r="E71" s="6"/>
      <c r="F71" s="19"/>
      <c r="G71" s="24" t="s">
        <v>2</v>
      </c>
      <c r="H71" s="24" t="s">
        <v>2</v>
      </c>
      <c r="I71" s="31"/>
      <c r="J71" s="31"/>
      <c r="K71" s="35"/>
    </row>
    <row r="72" spans="2:11" x14ac:dyDescent="0.35">
      <c r="C72" s="57"/>
      <c r="D72" s="54"/>
      <c r="E72" s="6"/>
      <c r="F72" s="19"/>
      <c r="G72" s="24"/>
      <c r="H72" s="24"/>
      <c r="I72" s="31"/>
      <c r="J72" s="31"/>
      <c r="K72" s="35"/>
    </row>
    <row r="73" spans="2:11" x14ac:dyDescent="0.35">
      <c r="C73" s="59" t="s">
        <v>9</v>
      </c>
      <c r="D73" s="54"/>
      <c r="E73" s="6"/>
      <c r="F73" s="19"/>
      <c r="G73" s="24"/>
      <c r="H73" s="24"/>
      <c r="I73" s="31"/>
      <c r="J73" s="31"/>
      <c r="K73" s="35"/>
    </row>
    <row r="74" spans="2:11" x14ac:dyDescent="0.35">
      <c r="B74" s="8" t="s">
        <v>3166</v>
      </c>
      <c r="C74" s="57" t="s">
        <v>3167</v>
      </c>
      <c r="D74" s="54" t="s">
        <v>3168</v>
      </c>
      <c r="E74" s="6" t="s">
        <v>189</v>
      </c>
      <c r="F74" s="19">
        <v>100000</v>
      </c>
      <c r="G74" s="24">
        <v>101.58</v>
      </c>
      <c r="H74" s="24">
        <v>0.04</v>
      </c>
      <c r="I74" s="31">
        <v>0</v>
      </c>
      <c r="J74" s="31"/>
      <c r="K74" s="35"/>
    </row>
    <row r="75" spans="2:11" x14ac:dyDescent="0.35">
      <c r="C75" s="58" t="s">
        <v>175</v>
      </c>
      <c r="D75" s="54"/>
      <c r="E75" s="6"/>
      <c r="F75" s="19"/>
      <c r="G75" s="25">
        <v>101.58</v>
      </c>
      <c r="H75" s="25">
        <v>0.04</v>
      </c>
      <c r="I75" s="31"/>
      <c r="J75" s="31"/>
      <c r="K75" s="35"/>
    </row>
    <row r="76" spans="2:11" x14ac:dyDescent="0.35">
      <c r="C76" s="57"/>
      <c r="D76" s="54"/>
      <c r="E76" s="6"/>
      <c r="F76" s="19"/>
      <c r="G76" s="24"/>
      <c r="H76" s="24"/>
      <c r="I76" s="31"/>
      <c r="J76" s="31"/>
      <c r="K76" s="35"/>
    </row>
    <row r="77" spans="2:11" x14ac:dyDescent="0.35">
      <c r="C77" s="58" t="s">
        <v>10</v>
      </c>
      <c r="D77" s="54"/>
      <c r="E77" s="6"/>
      <c r="F77" s="19"/>
      <c r="G77" s="24" t="s">
        <v>2</v>
      </c>
      <c r="H77" s="24" t="s">
        <v>2</v>
      </c>
      <c r="I77" s="31"/>
      <c r="J77" s="31"/>
      <c r="K77" s="35"/>
    </row>
    <row r="78" spans="2:11" x14ac:dyDescent="0.35">
      <c r="C78" s="57"/>
      <c r="D78" s="54"/>
      <c r="E78" s="6"/>
      <c r="F78" s="19"/>
      <c r="G78" s="24"/>
      <c r="H78" s="24"/>
      <c r="I78" s="31"/>
      <c r="J78" s="31"/>
      <c r="K78" s="35"/>
    </row>
    <row r="79" spans="2:11" x14ac:dyDescent="0.35">
      <c r="C79" s="58" t="s">
        <v>11</v>
      </c>
      <c r="D79" s="54"/>
      <c r="E79" s="6"/>
      <c r="F79" s="19"/>
      <c r="G79" s="24"/>
      <c r="H79" s="24"/>
      <c r="I79" s="31"/>
      <c r="J79" s="31"/>
      <c r="K79" s="35"/>
    </row>
    <row r="80" spans="2:11" x14ac:dyDescent="0.35">
      <c r="C80" s="57"/>
      <c r="D80" s="54"/>
      <c r="E80" s="6"/>
      <c r="F80" s="19"/>
      <c r="G80" s="24"/>
      <c r="H80" s="24"/>
      <c r="I80" s="31"/>
      <c r="J80" s="31"/>
      <c r="K80" s="35"/>
    </row>
    <row r="81" spans="1:11" x14ac:dyDescent="0.35">
      <c r="C81" s="58" t="s">
        <v>13</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C83" s="58" t="s">
        <v>14</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15</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16</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C89" s="58" t="s">
        <v>17</v>
      </c>
      <c r="D89" s="54"/>
      <c r="E89" s="6"/>
      <c r="F89" s="19"/>
      <c r="G89" s="24" t="s">
        <v>2</v>
      </c>
      <c r="H89" s="24" t="s">
        <v>2</v>
      </c>
      <c r="I89" s="31"/>
      <c r="J89" s="31"/>
      <c r="K89" s="35"/>
    </row>
    <row r="90" spans="1:11" x14ac:dyDescent="0.35">
      <c r="C90" s="57"/>
      <c r="D90" s="54"/>
      <c r="E90" s="6"/>
      <c r="F90" s="19"/>
      <c r="G90" s="24"/>
      <c r="H90" s="24"/>
      <c r="I90" s="31"/>
      <c r="J90" s="31"/>
      <c r="K90" s="35"/>
    </row>
    <row r="91" spans="1:11" x14ac:dyDescent="0.35">
      <c r="A91" s="10"/>
      <c r="B91" s="28"/>
      <c r="C91" s="58" t="s">
        <v>18</v>
      </c>
      <c r="D91" s="54"/>
      <c r="E91" s="6"/>
      <c r="F91" s="19"/>
      <c r="G91" s="24"/>
      <c r="H91" s="24"/>
      <c r="I91" s="31"/>
      <c r="J91" s="31"/>
      <c r="K91" s="35"/>
    </row>
    <row r="92" spans="1:11" x14ac:dyDescent="0.35">
      <c r="A92" s="28"/>
      <c r="B92" s="28"/>
      <c r="C92" s="58" t="s">
        <v>19</v>
      </c>
      <c r="D92" s="54"/>
      <c r="E92" s="6"/>
      <c r="F92" s="19"/>
      <c r="G92" s="24" t="s">
        <v>2</v>
      </c>
      <c r="H92" s="24" t="s">
        <v>2</v>
      </c>
      <c r="I92" s="31"/>
      <c r="J92" s="31"/>
      <c r="K92" s="35"/>
    </row>
    <row r="93" spans="1:11" x14ac:dyDescent="0.35">
      <c r="A93" s="28"/>
      <c r="B93" s="28"/>
      <c r="C93" s="58"/>
      <c r="D93" s="54"/>
      <c r="E93" s="6"/>
      <c r="F93" s="19"/>
      <c r="G93" s="24"/>
      <c r="H93" s="24"/>
      <c r="I93" s="31"/>
      <c r="J93" s="31"/>
      <c r="K93" s="35"/>
    </row>
    <row r="94" spans="1:11" x14ac:dyDescent="0.35">
      <c r="A94" s="28"/>
      <c r="B94" s="28"/>
      <c r="C94" s="58" t="s">
        <v>20</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21</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22</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A100" s="28"/>
      <c r="B100" s="28"/>
      <c r="C100" s="58" t="s">
        <v>23</v>
      </c>
      <c r="D100" s="54"/>
      <c r="E100" s="6"/>
      <c r="F100" s="19"/>
      <c r="G100" s="24" t="s">
        <v>2</v>
      </c>
      <c r="H100" s="24" t="s">
        <v>2</v>
      </c>
      <c r="I100" s="31"/>
      <c r="J100" s="31"/>
      <c r="K100" s="35"/>
    </row>
    <row r="101" spans="1:54" x14ac:dyDescent="0.35">
      <c r="A101" s="28"/>
      <c r="B101" s="28"/>
      <c r="C101" s="58"/>
      <c r="D101" s="54"/>
      <c r="E101" s="6"/>
      <c r="F101" s="19"/>
      <c r="G101" s="24"/>
      <c r="H101" s="24"/>
      <c r="I101" s="31"/>
      <c r="J101" s="31"/>
      <c r="K101" s="35"/>
    </row>
    <row r="102" spans="1:54" x14ac:dyDescent="0.35">
      <c r="C102" s="59" t="s">
        <v>24</v>
      </c>
      <c r="D102" s="54"/>
      <c r="E102" s="6"/>
      <c r="F102" s="19"/>
      <c r="G102" s="24"/>
      <c r="H102" s="24"/>
      <c r="I102" s="31"/>
      <c r="J102" s="31"/>
      <c r="K102" s="35"/>
    </row>
    <row r="103" spans="1:54" x14ac:dyDescent="0.35">
      <c r="B103" s="8" t="s">
        <v>190</v>
      </c>
      <c r="C103" s="57" t="s">
        <v>191</v>
      </c>
      <c r="D103" s="54"/>
      <c r="E103" s="6"/>
      <c r="F103" s="19"/>
      <c r="G103" s="24">
        <v>2992.16</v>
      </c>
      <c r="H103" s="24">
        <v>1.1200000000000001</v>
      </c>
      <c r="I103" s="31"/>
      <c r="J103" s="31"/>
      <c r="K103" s="35"/>
    </row>
    <row r="104" spans="1:54" x14ac:dyDescent="0.35">
      <c r="C104" s="58" t="s">
        <v>175</v>
      </c>
      <c r="D104" s="54"/>
      <c r="E104" s="6"/>
      <c r="F104" s="19"/>
      <c r="G104" s="25">
        <v>2992.16</v>
      </c>
      <c r="H104" s="25">
        <v>1.1200000000000001</v>
      </c>
      <c r="I104" s="31"/>
      <c r="J104" s="31"/>
      <c r="K104" s="35"/>
    </row>
    <row r="105" spans="1:54" x14ac:dyDescent="0.35">
      <c r="C105" s="57"/>
      <c r="D105" s="54"/>
      <c r="E105" s="6"/>
      <c r="F105" s="19"/>
      <c r="G105" s="24"/>
      <c r="H105" s="24"/>
      <c r="I105" s="31"/>
      <c r="J105" s="31"/>
      <c r="K105" s="35"/>
    </row>
    <row r="106" spans="1:54" x14ac:dyDescent="0.35">
      <c r="A106" s="10"/>
      <c r="B106" s="28"/>
      <c r="C106" s="58" t="s">
        <v>25</v>
      </c>
      <c r="D106" s="54"/>
      <c r="E106" s="6"/>
      <c r="F106" s="19"/>
      <c r="G106" s="24"/>
      <c r="H106" s="24"/>
      <c r="I106" s="31"/>
      <c r="J106" s="31"/>
      <c r="K106" s="35"/>
    </row>
    <row r="107" spans="1:54" s="2" customFormat="1" ht="13.5" x14ac:dyDescent="0.35">
      <c r="A107" s="28"/>
      <c r="B107" s="28"/>
      <c r="C107" s="57" t="s">
        <v>5122</v>
      </c>
      <c r="D107" s="54"/>
      <c r="E107" s="6"/>
      <c r="F107" s="19"/>
      <c r="G107" s="24" t="s">
        <v>2</v>
      </c>
      <c r="H107" s="24" t="s">
        <v>2</v>
      </c>
      <c r="I107" s="31"/>
      <c r="J107" s="31"/>
      <c r="K107" s="35"/>
      <c r="L107" s="3"/>
      <c r="AI107" s="3"/>
      <c r="AV107" s="3"/>
      <c r="AX107" s="3"/>
      <c r="BB107" s="3"/>
    </row>
    <row r="108" spans="1:54" x14ac:dyDescent="0.35">
      <c r="B108" s="8"/>
      <c r="C108" s="57" t="s">
        <v>192</v>
      </c>
      <c r="D108" s="54"/>
      <c r="E108" s="6"/>
      <c r="F108" s="19"/>
      <c r="G108" s="24">
        <v>-262.73</v>
      </c>
      <c r="H108" s="24">
        <v>-0.14000000000000001</v>
      </c>
      <c r="I108" s="31"/>
      <c r="J108" s="31"/>
      <c r="K108" s="35"/>
    </row>
    <row r="109" spans="1:54" x14ac:dyDescent="0.35">
      <c r="C109" s="58" t="s">
        <v>175</v>
      </c>
      <c r="D109" s="54"/>
      <c r="E109" s="6"/>
      <c r="F109" s="19"/>
      <c r="G109" s="25">
        <v>-262.73</v>
      </c>
      <c r="H109" s="25">
        <v>-0.14000000000000001</v>
      </c>
      <c r="I109" s="31"/>
      <c r="J109" s="31"/>
      <c r="K109" s="35"/>
    </row>
    <row r="110" spans="1:54" x14ac:dyDescent="0.35">
      <c r="C110" s="57"/>
      <c r="D110" s="54"/>
      <c r="E110" s="6"/>
      <c r="F110" s="19"/>
      <c r="G110" s="24"/>
      <c r="H110" s="24"/>
      <c r="I110" s="31"/>
      <c r="J110" s="31"/>
      <c r="K110" s="35"/>
    </row>
    <row r="111" spans="1:54" x14ac:dyDescent="0.35">
      <c r="C111" s="60" t="s">
        <v>193</v>
      </c>
      <c r="D111" s="55"/>
      <c r="E111" s="5"/>
      <c r="F111" s="20"/>
      <c r="G111" s="26">
        <v>268272.28000000003</v>
      </c>
      <c r="H111" s="26">
        <v>100.00000000000001</v>
      </c>
      <c r="I111" s="32"/>
      <c r="J111" s="32"/>
      <c r="K111" s="36"/>
    </row>
    <row r="114" spans="3:11" x14ac:dyDescent="0.35">
      <c r="C114" s="1" t="s">
        <v>194</v>
      </c>
    </row>
    <row r="115" spans="3:11" x14ac:dyDescent="0.35">
      <c r="C115" s="37" t="s">
        <v>195</v>
      </c>
      <c r="D115" s="37"/>
      <c r="E115" s="37"/>
      <c r="F115" s="37"/>
      <c r="G115" s="37"/>
      <c r="H115" s="37"/>
      <c r="I115" s="37"/>
      <c r="J115" s="37"/>
      <c r="K115" s="37"/>
    </row>
    <row r="116" spans="3:11" x14ac:dyDescent="0.35">
      <c r="C116" s="2" t="s">
        <v>196</v>
      </c>
    </row>
    <row r="117" spans="3:11" x14ac:dyDescent="0.35">
      <c r="C117" s="2" t="s">
        <v>197</v>
      </c>
    </row>
    <row r="118" spans="3:11" ht="30" customHeight="1" x14ac:dyDescent="0.35">
      <c r="C118" s="81" t="s">
        <v>198</v>
      </c>
      <c r="D118" s="82"/>
      <c r="E118" s="82"/>
      <c r="F118" s="82"/>
      <c r="G118" s="82"/>
      <c r="H118" s="82"/>
      <c r="I118" s="82"/>
      <c r="J118" s="82"/>
      <c r="K118" s="82"/>
    </row>
    <row r="119" spans="3:11" x14ac:dyDescent="0.35">
      <c r="C119" s="2" t="s">
        <v>199</v>
      </c>
    </row>
    <row r="120" spans="3:11" ht="46.15" customHeight="1" x14ac:dyDescent="0.35">
      <c r="C120" s="83" t="s">
        <v>5178</v>
      </c>
      <c r="D120" s="83"/>
      <c r="E120" s="83"/>
      <c r="F120" s="83"/>
      <c r="G120" s="83"/>
      <c r="H120" s="83"/>
      <c r="I120" s="83"/>
      <c r="J120" s="83"/>
      <c r="K120" s="83"/>
    </row>
    <row r="122" spans="3:11" x14ac:dyDescent="0.35">
      <c r="C122" s="78" t="s">
        <v>5235</v>
      </c>
      <c r="E122" s="78" t="s">
        <v>5236</v>
      </c>
      <c r="F122" s="79"/>
    </row>
    <row r="123" spans="3:11" x14ac:dyDescent="0.35">
      <c r="E123" s="2" t="s">
        <v>5239</v>
      </c>
    </row>
  </sheetData>
  <mergeCells count="2">
    <mergeCell ref="C118:K118"/>
    <mergeCell ref="C120:K120"/>
  </mergeCells>
  <hyperlinks>
    <hyperlink ref="J2" location="'Index'!A1" display="'Index'!A1" xr:uid="{7CCB8BF2-5B79-45BE-8108-91DD82FE53A0}"/>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6FE83-07DA-4D6D-B826-8D36BFD203F2}">
  <sheetPr codeName="Sheet161"/>
  <dimension ref="A1:IV137"/>
  <sheetViews>
    <sheetView showGridLines="0" zoomScale="90" zoomScaleNormal="90" workbookViewId="0">
      <pane ySplit="6" topLeftCell="A134"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3186</v>
      </c>
      <c r="J2" s="38" t="s">
        <v>4846</v>
      </c>
    </row>
    <row r="3" spans="1:54" ht="16" x14ac:dyDescent="0.4">
      <c r="C3" s="1" t="s">
        <v>28</v>
      </c>
      <c r="D3" s="21" t="s">
        <v>3187</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598648</v>
      </c>
      <c r="G10" s="24">
        <v>10944.48</v>
      </c>
      <c r="H10" s="24">
        <v>7.41</v>
      </c>
      <c r="I10" s="31"/>
      <c r="J10" s="31"/>
      <c r="K10" s="35"/>
    </row>
    <row r="11" spans="1:54" x14ac:dyDescent="0.35">
      <c r="B11" s="8" t="s">
        <v>44</v>
      </c>
      <c r="C11" s="57" t="s">
        <v>45</v>
      </c>
      <c r="D11" s="54" t="s">
        <v>46</v>
      </c>
      <c r="E11" s="6" t="s">
        <v>43</v>
      </c>
      <c r="F11" s="19">
        <v>555000</v>
      </c>
      <c r="G11" s="24">
        <v>7483.34</v>
      </c>
      <c r="H11" s="24">
        <v>5.0599999999999996</v>
      </c>
      <c r="I11" s="31"/>
      <c r="J11" s="31"/>
      <c r="K11" s="35"/>
    </row>
    <row r="12" spans="1:54" x14ac:dyDescent="0.35">
      <c r="B12" s="8" t="s">
        <v>75</v>
      </c>
      <c r="C12" s="57" t="s">
        <v>76</v>
      </c>
      <c r="D12" s="54" t="s">
        <v>77</v>
      </c>
      <c r="E12" s="6" t="s">
        <v>78</v>
      </c>
      <c r="F12" s="19">
        <v>520000</v>
      </c>
      <c r="G12" s="24">
        <v>6630.52</v>
      </c>
      <c r="H12" s="24">
        <v>4.49</v>
      </c>
      <c r="I12" s="31"/>
      <c r="J12" s="31"/>
      <c r="K12" s="35"/>
    </row>
    <row r="13" spans="1:54" x14ac:dyDescent="0.35">
      <c r="B13" s="8" t="s">
        <v>47</v>
      </c>
      <c r="C13" s="57" t="s">
        <v>48</v>
      </c>
      <c r="D13" s="54" t="s">
        <v>49</v>
      </c>
      <c r="E13" s="6" t="s">
        <v>50</v>
      </c>
      <c r="F13" s="19">
        <v>347000</v>
      </c>
      <c r="G13" s="24">
        <v>5450.16</v>
      </c>
      <c r="H13" s="24">
        <v>3.69</v>
      </c>
      <c r="I13" s="31"/>
      <c r="J13" s="31"/>
      <c r="K13" s="35"/>
    </row>
    <row r="14" spans="1:54" x14ac:dyDescent="0.35">
      <c r="B14" s="8" t="s">
        <v>51</v>
      </c>
      <c r="C14" s="57" t="s">
        <v>52</v>
      </c>
      <c r="D14" s="54" t="s">
        <v>53</v>
      </c>
      <c r="E14" s="6" t="s">
        <v>54</v>
      </c>
      <c r="F14" s="19">
        <v>135584</v>
      </c>
      <c r="G14" s="24">
        <v>4735</v>
      </c>
      <c r="H14" s="24">
        <v>3.2</v>
      </c>
      <c r="I14" s="31"/>
      <c r="J14" s="31"/>
      <c r="K14" s="35"/>
    </row>
    <row r="15" spans="1:54" x14ac:dyDescent="0.35">
      <c r="B15" s="8" t="s">
        <v>68</v>
      </c>
      <c r="C15" s="57" t="s">
        <v>69</v>
      </c>
      <c r="D15" s="54" t="s">
        <v>70</v>
      </c>
      <c r="E15" s="6" t="s">
        <v>71</v>
      </c>
      <c r="F15" s="19">
        <v>39000</v>
      </c>
      <c r="G15" s="24">
        <v>4493.6400000000003</v>
      </c>
      <c r="H15" s="24">
        <v>3.04</v>
      </c>
      <c r="I15" s="31"/>
      <c r="J15" s="31"/>
      <c r="K15" s="35"/>
    </row>
    <row r="16" spans="1:54" x14ac:dyDescent="0.35">
      <c r="B16" s="8" t="s">
        <v>64</v>
      </c>
      <c r="C16" s="57" t="s">
        <v>65</v>
      </c>
      <c r="D16" s="54" t="s">
        <v>66</v>
      </c>
      <c r="E16" s="6" t="s">
        <v>67</v>
      </c>
      <c r="F16" s="19">
        <v>33400</v>
      </c>
      <c r="G16" s="24">
        <v>3844.19</v>
      </c>
      <c r="H16" s="24">
        <v>2.6</v>
      </c>
      <c r="I16" s="31"/>
      <c r="J16" s="31"/>
      <c r="K16" s="35"/>
    </row>
    <row r="17" spans="2:11" x14ac:dyDescent="0.35">
      <c r="B17" s="8" t="s">
        <v>61</v>
      </c>
      <c r="C17" s="57" t="s">
        <v>62</v>
      </c>
      <c r="D17" s="54" t="s">
        <v>63</v>
      </c>
      <c r="E17" s="6" t="s">
        <v>50</v>
      </c>
      <c r="F17" s="19">
        <v>104000</v>
      </c>
      <c r="G17" s="24">
        <v>3750.4</v>
      </c>
      <c r="H17" s="24">
        <v>2.54</v>
      </c>
      <c r="I17" s="31"/>
      <c r="J17" s="31"/>
      <c r="K17" s="35"/>
    </row>
    <row r="18" spans="2:11" x14ac:dyDescent="0.35">
      <c r="B18" s="8" t="s">
        <v>72</v>
      </c>
      <c r="C18" s="57" t="s">
        <v>73</v>
      </c>
      <c r="D18" s="54" t="s">
        <v>74</v>
      </c>
      <c r="E18" s="6" t="s">
        <v>43</v>
      </c>
      <c r="F18" s="19">
        <v>478460</v>
      </c>
      <c r="G18" s="24">
        <v>3691.32</v>
      </c>
      <c r="H18" s="24">
        <v>2.5</v>
      </c>
      <c r="I18" s="31"/>
      <c r="J18" s="31"/>
      <c r="K18" s="35"/>
    </row>
    <row r="19" spans="2:11" x14ac:dyDescent="0.35">
      <c r="B19" s="8" t="s">
        <v>58</v>
      </c>
      <c r="C19" s="57" t="s">
        <v>59</v>
      </c>
      <c r="D19" s="54" t="s">
        <v>60</v>
      </c>
      <c r="E19" s="6" t="s">
        <v>43</v>
      </c>
      <c r="F19" s="19">
        <v>167000</v>
      </c>
      <c r="G19" s="24">
        <v>3625.9</v>
      </c>
      <c r="H19" s="24">
        <v>2.4500000000000002</v>
      </c>
      <c r="I19" s="31"/>
      <c r="J19" s="31"/>
      <c r="K19" s="35"/>
    </row>
    <row r="20" spans="2:11" x14ac:dyDescent="0.35">
      <c r="B20" s="8" t="s">
        <v>55</v>
      </c>
      <c r="C20" s="57" t="s">
        <v>56</v>
      </c>
      <c r="D20" s="54" t="s">
        <v>57</v>
      </c>
      <c r="E20" s="6" t="s">
        <v>43</v>
      </c>
      <c r="F20" s="19">
        <v>291300</v>
      </c>
      <c r="G20" s="24">
        <v>3210.13</v>
      </c>
      <c r="H20" s="24">
        <v>2.17</v>
      </c>
      <c r="I20" s="31"/>
      <c r="J20" s="31"/>
      <c r="K20" s="35"/>
    </row>
    <row r="21" spans="2:11" x14ac:dyDescent="0.35">
      <c r="B21" s="8" t="s">
        <v>90</v>
      </c>
      <c r="C21" s="57" t="s">
        <v>91</v>
      </c>
      <c r="D21" s="54" t="s">
        <v>92</v>
      </c>
      <c r="E21" s="6" t="s">
        <v>93</v>
      </c>
      <c r="F21" s="19">
        <v>55000</v>
      </c>
      <c r="G21" s="24">
        <v>3176.5</v>
      </c>
      <c r="H21" s="24">
        <v>2.15</v>
      </c>
      <c r="I21" s="31"/>
      <c r="J21" s="31"/>
      <c r="K21" s="35"/>
    </row>
    <row r="22" spans="2:11" x14ac:dyDescent="0.35">
      <c r="B22" s="8" t="s">
        <v>209</v>
      </c>
      <c r="C22" s="57" t="s">
        <v>210</v>
      </c>
      <c r="D22" s="54" t="s">
        <v>211</v>
      </c>
      <c r="E22" s="6" t="s">
        <v>93</v>
      </c>
      <c r="F22" s="19">
        <v>9915</v>
      </c>
      <c r="G22" s="24">
        <v>3045.94</v>
      </c>
      <c r="H22" s="24">
        <v>2.06</v>
      </c>
      <c r="I22" s="31"/>
      <c r="J22" s="31"/>
      <c r="K22" s="35"/>
    </row>
    <row r="23" spans="2:11" x14ac:dyDescent="0.35">
      <c r="B23" s="8" t="s">
        <v>132</v>
      </c>
      <c r="C23" s="57" t="s">
        <v>133</v>
      </c>
      <c r="D23" s="54" t="s">
        <v>134</v>
      </c>
      <c r="E23" s="6" t="s">
        <v>135</v>
      </c>
      <c r="F23" s="19">
        <v>415000</v>
      </c>
      <c r="G23" s="24">
        <v>2757.05</v>
      </c>
      <c r="H23" s="24">
        <v>1.87</v>
      </c>
      <c r="I23" s="31"/>
      <c r="J23" s="31"/>
      <c r="K23" s="35"/>
    </row>
    <row r="24" spans="2:11" x14ac:dyDescent="0.35">
      <c r="B24" s="8" t="s">
        <v>101</v>
      </c>
      <c r="C24" s="57" t="s">
        <v>102</v>
      </c>
      <c r="D24" s="54" t="s">
        <v>103</v>
      </c>
      <c r="E24" s="6" t="s">
        <v>104</v>
      </c>
      <c r="F24" s="19">
        <v>387000</v>
      </c>
      <c r="G24" s="24">
        <v>2641.08</v>
      </c>
      <c r="H24" s="24">
        <v>1.79</v>
      </c>
      <c r="I24" s="31"/>
      <c r="J24" s="31"/>
      <c r="K24" s="35"/>
    </row>
    <row r="25" spans="2:11" x14ac:dyDescent="0.35">
      <c r="B25" s="8" t="s">
        <v>112</v>
      </c>
      <c r="C25" s="57" t="s">
        <v>113</v>
      </c>
      <c r="D25" s="54" t="s">
        <v>114</v>
      </c>
      <c r="E25" s="6" t="s">
        <v>115</v>
      </c>
      <c r="F25" s="19">
        <v>52000</v>
      </c>
      <c r="G25" s="24">
        <v>2340.88</v>
      </c>
      <c r="H25" s="24">
        <v>1.58</v>
      </c>
      <c r="I25" s="31"/>
      <c r="J25" s="31"/>
      <c r="K25" s="35"/>
    </row>
    <row r="26" spans="2:11" x14ac:dyDescent="0.35">
      <c r="B26" s="8" t="s">
        <v>146</v>
      </c>
      <c r="C26" s="57" t="s">
        <v>147</v>
      </c>
      <c r="D26" s="54" t="s">
        <v>148</v>
      </c>
      <c r="E26" s="6" t="s">
        <v>145</v>
      </c>
      <c r="F26" s="19">
        <v>69000</v>
      </c>
      <c r="G26" s="24">
        <v>2329.7199999999998</v>
      </c>
      <c r="H26" s="24">
        <v>1.58</v>
      </c>
      <c r="I26" s="31"/>
      <c r="J26" s="31"/>
      <c r="K26" s="35"/>
    </row>
    <row r="27" spans="2:11" x14ac:dyDescent="0.35">
      <c r="B27" s="8" t="s">
        <v>128</v>
      </c>
      <c r="C27" s="57" t="s">
        <v>129</v>
      </c>
      <c r="D27" s="54" t="s">
        <v>130</v>
      </c>
      <c r="E27" s="6" t="s">
        <v>131</v>
      </c>
      <c r="F27" s="19">
        <v>84000</v>
      </c>
      <c r="G27" s="24">
        <v>2310.5500000000002</v>
      </c>
      <c r="H27" s="24">
        <v>1.56</v>
      </c>
      <c r="I27" s="31"/>
      <c r="J27" s="31"/>
      <c r="K27" s="35"/>
    </row>
    <row r="28" spans="2:11" x14ac:dyDescent="0.35">
      <c r="B28" s="8" t="s">
        <v>3178</v>
      </c>
      <c r="C28" s="57" t="s">
        <v>3179</v>
      </c>
      <c r="D28" s="54" t="s">
        <v>3180</v>
      </c>
      <c r="E28" s="6" t="s">
        <v>145</v>
      </c>
      <c r="F28" s="19">
        <v>111000</v>
      </c>
      <c r="G28" s="24">
        <v>2184.81</v>
      </c>
      <c r="H28" s="24">
        <v>1.48</v>
      </c>
      <c r="I28" s="31"/>
      <c r="J28" s="31"/>
      <c r="K28" s="35"/>
    </row>
    <row r="29" spans="2:11" x14ac:dyDescent="0.35">
      <c r="B29" s="8" t="s">
        <v>246</v>
      </c>
      <c r="C29" s="57" t="s">
        <v>247</v>
      </c>
      <c r="D29" s="54" t="s">
        <v>248</v>
      </c>
      <c r="E29" s="6" t="s">
        <v>145</v>
      </c>
      <c r="F29" s="19">
        <v>16358</v>
      </c>
      <c r="G29" s="24">
        <v>2125.48</v>
      </c>
      <c r="H29" s="24">
        <v>1.44</v>
      </c>
      <c r="I29" s="31"/>
      <c r="J29" s="31"/>
      <c r="K29" s="35"/>
    </row>
    <row r="30" spans="2:11" x14ac:dyDescent="0.35">
      <c r="B30" s="8" t="s">
        <v>120</v>
      </c>
      <c r="C30" s="57" t="s">
        <v>121</v>
      </c>
      <c r="D30" s="54" t="s">
        <v>122</v>
      </c>
      <c r="E30" s="6" t="s">
        <v>123</v>
      </c>
      <c r="F30" s="19">
        <v>710000</v>
      </c>
      <c r="G30" s="24">
        <v>2061.4899999999998</v>
      </c>
      <c r="H30" s="24">
        <v>1.4</v>
      </c>
      <c r="I30" s="31"/>
      <c r="J30" s="31"/>
      <c r="K30" s="35"/>
    </row>
    <row r="31" spans="2:11" x14ac:dyDescent="0.35">
      <c r="B31" s="8" t="s">
        <v>83</v>
      </c>
      <c r="C31" s="57" t="s">
        <v>84</v>
      </c>
      <c r="D31" s="54" t="s">
        <v>85</v>
      </c>
      <c r="E31" s="6" t="s">
        <v>86</v>
      </c>
      <c r="F31" s="19">
        <v>300000</v>
      </c>
      <c r="G31" s="24">
        <v>2057.1</v>
      </c>
      <c r="H31" s="24">
        <v>1.39</v>
      </c>
      <c r="I31" s="31"/>
      <c r="J31" s="31"/>
      <c r="K31" s="35"/>
    </row>
    <row r="32" spans="2:11" x14ac:dyDescent="0.35">
      <c r="B32" s="8" t="s">
        <v>157</v>
      </c>
      <c r="C32" s="57" t="s">
        <v>158</v>
      </c>
      <c r="D32" s="54" t="s">
        <v>159</v>
      </c>
      <c r="E32" s="6" t="s">
        <v>160</v>
      </c>
      <c r="F32" s="19">
        <v>233000</v>
      </c>
      <c r="G32" s="24">
        <v>2001.24</v>
      </c>
      <c r="H32" s="24">
        <v>1.35</v>
      </c>
      <c r="I32" s="31"/>
      <c r="J32" s="31"/>
      <c r="K32" s="35"/>
    </row>
    <row r="33" spans="2:11" x14ac:dyDescent="0.35">
      <c r="B33" s="8" t="s">
        <v>79</v>
      </c>
      <c r="C33" s="57" t="s">
        <v>80</v>
      </c>
      <c r="D33" s="54" t="s">
        <v>81</v>
      </c>
      <c r="E33" s="6" t="s">
        <v>82</v>
      </c>
      <c r="F33" s="19">
        <v>119800</v>
      </c>
      <c r="G33" s="24">
        <v>1820.9</v>
      </c>
      <c r="H33" s="24">
        <v>1.23</v>
      </c>
      <c r="I33" s="31"/>
      <c r="J33" s="31"/>
      <c r="K33" s="35"/>
    </row>
    <row r="34" spans="2:11" x14ac:dyDescent="0.35">
      <c r="B34" s="8" t="s">
        <v>430</v>
      </c>
      <c r="C34" s="57" t="s">
        <v>431</v>
      </c>
      <c r="D34" s="54" t="s">
        <v>432</v>
      </c>
      <c r="E34" s="6" t="s">
        <v>131</v>
      </c>
      <c r="F34" s="19">
        <v>104694</v>
      </c>
      <c r="G34" s="24">
        <v>1776.34</v>
      </c>
      <c r="H34" s="24">
        <v>1.2</v>
      </c>
      <c r="I34" s="31"/>
      <c r="J34" s="31"/>
      <c r="K34" s="35"/>
    </row>
    <row r="35" spans="2:11" x14ac:dyDescent="0.35">
      <c r="B35" s="8" t="s">
        <v>105</v>
      </c>
      <c r="C35" s="57" t="s">
        <v>106</v>
      </c>
      <c r="D35" s="54" t="s">
        <v>107</v>
      </c>
      <c r="E35" s="6" t="s">
        <v>71</v>
      </c>
      <c r="F35" s="19">
        <v>70000</v>
      </c>
      <c r="G35" s="24">
        <v>1693.9</v>
      </c>
      <c r="H35" s="24">
        <v>1.1499999999999999</v>
      </c>
      <c r="I35" s="31"/>
      <c r="J35" s="31"/>
      <c r="K35" s="35"/>
    </row>
    <row r="36" spans="2:11" x14ac:dyDescent="0.35">
      <c r="B36" s="8" t="s">
        <v>1819</v>
      </c>
      <c r="C36" s="57" t="s">
        <v>1820</v>
      </c>
      <c r="D36" s="54" t="s">
        <v>1821</v>
      </c>
      <c r="E36" s="6" t="s">
        <v>490</v>
      </c>
      <c r="F36" s="19">
        <v>300000</v>
      </c>
      <c r="G36" s="24">
        <v>1642.5</v>
      </c>
      <c r="H36" s="24">
        <v>1.1100000000000001</v>
      </c>
      <c r="I36" s="31"/>
      <c r="J36" s="31"/>
      <c r="K36" s="35"/>
    </row>
    <row r="37" spans="2:11" x14ac:dyDescent="0.35">
      <c r="B37" s="8" t="s">
        <v>399</v>
      </c>
      <c r="C37" s="57" t="s">
        <v>400</v>
      </c>
      <c r="D37" s="54" t="s">
        <v>401</v>
      </c>
      <c r="E37" s="6" t="s">
        <v>131</v>
      </c>
      <c r="F37" s="19">
        <v>47565</v>
      </c>
      <c r="G37" s="24">
        <v>1594.24</v>
      </c>
      <c r="H37" s="24">
        <v>1.08</v>
      </c>
      <c r="I37" s="31"/>
      <c r="J37" s="31"/>
      <c r="K37" s="35"/>
    </row>
    <row r="38" spans="2:11" x14ac:dyDescent="0.35">
      <c r="B38" s="8" t="s">
        <v>303</v>
      </c>
      <c r="C38" s="57" t="s">
        <v>304</v>
      </c>
      <c r="D38" s="54" t="s">
        <v>305</v>
      </c>
      <c r="E38" s="6" t="s">
        <v>290</v>
      </c>
      <c r="F38" s="19">
        <v>4600</v>
      </c>
      <c r="G38" s="24">
        <v>1549.48</v>
      </c>
      <c r="H38" s="24">
        <v>1.05</v>
      </c>
      <c r="I38" s="31"/>
      <c r="J38" s="31"/>
      <c r="K38" s="35"/>
    </row>
    <row r="39" spans="2:11" x14ac:dyDescent="0.35">
      <c r="B39" s="8" t="s">
        <v>108</v>
      </c>
      <c r="C39" s="57" t="s">
        <v>109</v>
      </c>
      <c r="D39" s="54" t="s">
        <v>110</v>
      </c>
      <c r="E39" s="6" t="s">
        <v>111</v>
      </c>
      <c r="F39" s="19">
        <v>3400</v>
      </c>
      <c r="G39" s="24">
        <v>1451.59</v>
      </c>
      <c r="H39" s="24">
        <v>0.98</v>
      </c>
      <c r="I39" s="31"/>
      <c r="J39" s="31"/>
      <c r="K39" s="35"/>
    </row>
    <row r="40" spans="2:11" x14ac:dyDescent="0.35">
      <c r="B40" s="8" t="s">
        <v>549</v>
      </c>
      <c r="C40" s="57" t="s">
        <v>550</v>
      </c>
      <c r="D40" s="54" t="s">
        <v>551</v>
      </c>
      <c r="E40" s="6" t="s">
        <v>86</v>
      </c>
      <c r="F40" s="19">
        <v>78000</v>
      </c>
      <c r="G40" s="24">
        <v>1398.42</v>
      </c>
      <c r="H40" s="24">
        <v>0.95</v>
      </c>
      <c r="I40" s="31"/>
      <c r="J40" s="31"/>
      <c r="K40" s="35"/>
    </row>
    <row r="41" spans="2:11" x14ac:dyDescent="0.35">
      <c r="B41" s="8" t="s">
        <v>2216</v>
      </c>
      <c r="C41" s="57" t="s">
        <v>2217</v>
      </c>
      <c r="D41" s="54" t="s">
        <v>2218</v>
      </c>
      <c r="E41" s="6" t="s">
        <v>156</v>
      </c>
      <c r="F41" s="19">
        <v>205000</v>
      </c>
      <c r="G41" s="24">
        <v>1395.03</v>
      </c>
      <c r="H41" s="24">
        <v>0.94</v>
      </c>
      <c r="I41" s="31"/>
      <c r="J41" s="31"/>
      <c r="K41" s="35"/>
    </row>
    <row r="42" spans="2:11" x14ac:dyDescent="0.35">
      <c r="B42" s="8" t="s">
        <v>142</v>
      </c>
      <c r="C42" s="57" t="s">
        <v>143</v>
      </c>
      <c r="D42" s="54" t="s">
        <v>144</v>
      </c>
      <c r="E42" s="6" t="s">
        <v>145</v>
      </c>
      <c r="F42" s="19">
        <v>299732</v>
      </c>
      <c r="G42" s="24">
        <v>1382.36</v>
      </c>
      <c r="H42" s="24">
        <v>0.94</v>
      </c>
      <c r="I42" s="31"/>
      <c r="J42" s="31"/>
      <c r="K42" s="35"/>
    </row>
    <row r="43" spans="2:11" x14ac:dyDescent="0.35">
      <c r="B43" s="8" t="s">
        <v>98</v>
      </c>
      <c r="C43" s="57" t="s">
        <v>99</v>
      </c>
      <c r="D43" s="54" t="s">
        <v>100</v>
      </c>
      <c r="E43" s="6" t="s">
        <v>50</v>
      </c>
      <c r="F43" s="19">
        <v>28000</v>
      </c>
      <c r="G43" s="24">
        <v>1257.58</v>
      </c>
      <c r="H43" s="24">
        <v>0.85</v>
      </c>
      <c r="I43" s="31"/>
      <c r="J43" s="31"/>
      <c r="K43" s="35"/>
    </row>
    <row r="44" spans="2:11" x14ac:dyDescent="0.35">
      <c r="B44" s="8" t="s">
        <v>149</v>
      </c>
      <c r="C44" s="57" t="s">
        <v>150</v>
      </c>
      <c r="D44" s="54" t="s">
        <v>151</v>
      </c>
      <c r="E44" s="6" t="s">
        <v>152</v>
      </c>
      <c r="F44" s="19">
        <v>50000</v>
      </c>
      <c r="G44" s="24">
        <v>1239.4000000000001</v>
      </c>
      <c r="H44" s="24">
        <v>0.84</v>
      </c>
      <c r="I44" s="31"/>
      <c r="J44" s="31"/>
      <c r="K44" s="35"/>
    </row>
    <row r="45" spans="2:11" x14ac:dyDescent="0.35">
      <c r="B45" s="8" t="s">
        <v>507</v>
      </c>
      <c r="C45" s="57" t="s">
        <v>508</v>
      </c>
      <c r="D45" s="54" t="s">
        <v>509</v>
      </c>
      <c r="E45" s="6" t="s">
        <v>131</v>
      </c>
      <c r="F45" s="19">
        <v>27100</v>
      </c>
      <c r="G45" s="24">
        <v>1227.24</v>
      </c>
      <c r="H45" s="24">
        <v>0.83</v>
      </c>
      <c r="I45" s="31"/>
      <c r="J45" s="31"/>
      <c r="K45" s="35"/>
    </row>
    <row r="46" spans="2:11" x14ac:dyDescent="0.35">
      <c r="B46" s="8" t="s">
        <v>1138</v>
      </c>
      <c r="C46" s="57" t="s">
        <v>1139</v>
      </c>
      <c r="D46" s="54" t="s">
        <v>1140</v>
      </c>
      <c r="E46" s="6" t="s">
        <v>290</v>
      </c>
      <c r="F46" s="19">
        <v>114868</v>
      </c>
      <c r="G46" s="24">
        <v>1202.73</v>
      </c>
      <c r="H46" s="24">
        <v>0.81</v>
      </c>
      <c r="I46" s="31"/>
      <c r="J46" s="31"/>
      <c r="K46" s="35"/>
    </row>
    <row r="47" spans="2:11" x14ac:dyDescent="0.35">
      <c r="B47" s="8" t="s">
        <v>124</v>
      </c>
      <c r="C47" s="57" t="s">
        <v>125</v>
      </c>
      <c r="D47" s="54" t="s">
        <v>126</v>
      </c>
      <c r="E47" s="6" t="s">
        <v>127</v>
      </c>
      <c r="F47" s="19">
        <v>640024</v>
      </c>
      <c r="G47" s="24">
        <v>1146.1500000000001</v>
      </c>
      <c r="H47" s="24">
        <v>0.78</v>
      </c>
      <c r="I47" s="31"/>
      <c r="J47" s="31"/>
      <c r="K47" s="35"/>
    </row>
    <row r="48" spans="2:11" x14ac:dyDescent="0.35">
      <c r="B48" s="8" t="s">
        <v>116</v>
      </c>
      <c r="C48" s="57" t="s">
        <v>117</v>
      </c>
      <c r="D48" s="54" t="s">
        <v>118</v>
      </c>
      <c r="E48" s="6" t="s">
        <v>119</v>
      </c>
      <c r="F48" s="19">
        <v>31000</v>
      </c>
      <c r="G48" s="24">
        <v>1132.77</v>
      </c>
      <c r="H48" s="24">
        <v>0.77</v>
      </c>
      <c r="I48" s="31"/>
      <c r="J48" s="31"/>
      <c r="K48" s="35"/>
    </row>
    <row r="49" spans="2:11" x14ac:dyDescent="0.35">
      <c r="B49" s="8" t="s">
        <v>1036</v>
      </c>
      <c r="C49" s="57" t="s">
        <v>1037</v>
      </c>
      <c r="D49" s="54" t="s">
        <v>1038</v>
      </c>
      <c r="E49" s="6" t="s">
        <v>131</v>
      </c>
      <c r="F49" s="19">
        <v>110000</v>
      </c>
      <c r="G49" s="24">
        <v>1115.57</v>
      </c>
      <c r="H49" s="24">
        <v>0.75</v>
      </c>
      <c r="I49" s="31"/>
      <c r="J49" s="31"/>
      <c r="K49" s="35"/>
    </row>
    <row r="50" spans="2:11" x14ac:dyDescent="0.35">
      <c r="B50" s="8" t="s">
        <v>136</v>
      </c>
      <c r="C50" s="57" t="s">
        <v>137</v>
      </c>
      <c r="D50" s="54" t="s">
        <v>138</v>
      </c>
      <c r="E50" s="6" t="s">
        <v>119</v>
      </c>
      <c r="F50" s="19">
        <v>19931</v>
      </c>
      <c r="G50" s="24">
        <v>1105.42</v>
      </c>
      <c r="H50" s="24">
        <v>0.75</v>
      </c>
      <c r="I50" s="31"/>
      <c r="J50" s="31"/>
      <c r="K50" s="35"/>
    </row>
    <row r="51" spans="2:11" x14ac:dyDescent="0.35">
      <c r="B51" s="8" t="s">
        <v>212</v>
      </c>
      <c r="C51" s="57" t="s">
        <v>213</v>
      </c>
      <c r="D51" s="54" t="s">
        <v>214</v>
      </c>
      <c r="E51" s="6" t="s">
        <v>215</v>
      </c>
      <c r="F51" s="19">
        <v>27000</v>
      </c>
      <c r="G51" s="24">
        <v>1083.75</v>
      </c>
      <c r="H51" s="24">
        <v>0.73</v>
      </c>
      <c r="I51" s="31"/>
      <c r="J51" s="31"/>
      <c r="K51" s="35"/>
    </row>
    <row r="52" spans="2:11" x14ac:dyDescent="0.35">
      <c r="B52" s="8" t="s">
        <v>833</v>
      </c>
      <c r="C52" s="57" t="s">
        <v>834</v>
      </c>
      <c r="D52" s="54" t="s">
        <v>835</v>
      </c>
      <c r="E52" s="6" t="s">
        <v>135</v>
      </c>
      <c r="F52" s="19">
        <v>127000</v>
      </c>
      <c r="G52" s="24">
        <v>1040.7</v>
      </c>
      <c r="H52" s="24">
        <v>0.7</v>
      </c>
      <c r="I52" s="31"/>
      <c r="J52" s="31"/>
      <c r="K52" s="35"/>
    </row>
    <row r="53" spans="2:11" x14ac:dyDescent="0.35">
      <c r="B53" s="8" t="s">
        <v>839</v>
      </c>
      <c r="C53" s="57" t="s">
        <v>840</v>
      </c>
      <c r="D53" s="54" t="s">
        <v>841</v>
      </c>
      <c r="E53" s="6" t="s">
        <v>160</v>
      </c>
      <c r="F53" s="19">
        <v>14293</v>
      </c>
      <c r="G53" s="24">
        <v>1031.1400000000001</v>
      </c>
      <c r="H53" s="24">
        <v>0.7</v>
      </c>
      <c r="I53" s="31"/>
      <c r="J53" s="31"/>
      <c r="K53" s="35"/>
    </row>
    <row r="54" spans="2:11" x14ac:dyDescent="0.35">
      <c r="B54" s="8" t="s">
        <v>854</v>
      </c>
      <c r="C54" s="57" t="s">
        <v>855</v>
      </c>
      <c r="D54" s="54" t="s">
        <v>856</v>
      </c>
      <c r="E54" s="6" t="s">
        <v>160</v>
      </c>
      <c r="F54" s="19">
        <v>192833</v>
      </c>
      <c r="G54" s="24">
        <v>685.62</v>
      </c>
      <c r="H54" s="24">
        <v>0.46</v>
      </c>
      <c r="I54" s="31"/>
      <c r="J54" s="31"/>
      <c r="K54" s="35"/>
    </row>
    <row r="55" spans="2:11" x14ac:dyDescent="0.35">
      <c r="B55" s="8" t="s">
        <v>3181</v>
      </c>
      <c r="C55" s="57" t="s">
        <v>3182</v>
      </c>
      <c r="D55" s="54" t="s">
        <v>3183</v>
      </c>
      <c r="E55" s="6" t="s">
        <v>880</v>
      </c>
      <c r="F55" s="19">
        <v>36000</v>
      </c>
      <c r="G55" s="24">
        <v>651.69000000000005</v>
      </c>
      <c r="H55" s="24">
        <v>0.44</v>
      </c>
      <c r="I55" s="31"/>
      <c r="J55" s="31"/>
      <c r="K55" s="35"/>
    </row>
    <row r="56" spans="2:11" x14ac:dyDescent="0.35">
      <c r="B56" s="8" t="s">
        <v>310</v>
      </c>
      <c r="C56" s="57" t="s">
        <v>311</v>
      </c>
      <c r="D56" s="54" t="s">
        <v>312</v>
      </c>
      <c r="E56" s="6" t="s">
        <v>67</v>
      </c>
      <c r="F56" s="19">
        <v>196000</v>
      </c>
      <c r="G56" s="24">
        <v>603.29</v>
      </c>
      <c r="H56" s="24">
        <v>0.41</v>
      </c>
      <c r="I56" s="31"/>
      <c r="J56" s="31"/>
      <c r="K56" s="35"/>
    </row>
    <row r="57" spans="2:11" x14ac:dyDescent="0.35">
      <c r="C57" s="58" t="s">
        <v>175</v>
      </c>
      <c r="D57" s="54"/>
      <c r="E57" s="6"/>
      <c r="F57" s="19"/>
      <c r="G57" s="25">
        <v>117118.73</v>
      </c>
      <c r="H57" s="25">
        <v>79.25</v>
      </c>
      <c r="I57" s="31"/>
      <c r="J57" s="31"/>
      <c r="K57" s="35"/>
    </row>
    <row r="58" spans="2:11" x14ac:dyDescent="0.35">
      <c r="C58" s="57"/>
      <c r="D58" s="54"/>
      <c r="E58" s="6"/>
      <c r="F58" s="19"/>
      <c r="G58" s="24"/>
      <c r="H58" s="24"/>
      <c r="I58" s="31"/>
      <c r="J58" s="31"/>
      <c r="K58" s="35"/>
    </row>
    <row r="59" spans="2:11" x14ac:dyDescent="0.35">
      <c r="C59" s="58" t="s">
        <v>3</v>
      </c>
      <c r="D59" s="54"/>
      <c r="E59" s="6"/>
      <c r="F59" s="19"/>
      <c r="G59" s="24" t="s">
        <v>2</v>
      </c>
      <c r="H59" s="24" t="s">
        <v>2</v>
      </c>
      <c r="I59" s="31"/>
      <c r="J59" s="31"/>
      <c r="K59" s="35"/>
    </row>
    <row r="60" spans="2:11" x14ac:dyDescent="0.35">
      <c r="C60" s="57"/>
      <c r="D60" s="54"/>
      <c r="E60" s="6"/>
      <c r="F60" s="19"/>
      <c r="G60" s="24"/>
      <c r="H60" s="24"/>
      <c r="I60" s="31"/>
      <c r="J60" s="31"/>
      <c r="K60" s="35"/>
    </row>
    <row r="61" spans="2:11" x14ac:dyDescent="0.35">
      <c r="C61" s="58" t="s">
        <v>4</v>
      </c>
      <c r="D61" s="54"/>
      <c r="E61" s="6"/>
      <c r="F61" s="19"/>
      <c r="G61" s="24" t="s">
        <v>2</v>
      </c>
      <c r="H61" s="24" t="s">
        <v>2</v>
      </c>
      <c r="I61" s="31"/>
      <c r="J61" s="31"/>
      <c r="K61" s="35"/>
    </row>
    <row r="62" spans="2:11" x14ac:dyDescent="0.35">
      <c r="C62" s="57"/>
      <c r="D62" s="54"/>
      <c r="E62" s="6"/>
      <c r="F62" s="19"/>
      <c r="G62" s="24"/>
      <c r="H62" s="24"/>
      <c r="I62" s="31"/>
      <c r="J62" s="31"/>
      <c r="K62" s="35"/>
    </row>
    <row r="63" spans="2:11" x14ac:dyDescent="0.35">
      <c r="C63" s="59" t="s">
        <v>578</v>
      </c>
      <c r="D63" s="54"/>
      <c r="E63" s="6"/>
      <c r="F63" s="19"/>
      <c r="G63" s="24"/>
      <c r="H63" s="24"/>
      <c r="I63" s="31"/>
      <c r="J63" s="31"/>
      <c r="K63" s="35"/>
    </row>
    <row r="64" spans="2:11" x14ac:dyDescent="0.35">
      <c r="B64" s="8" t="s">
        <v>582</v>
      </c>
      <c r="C64" s="57" t="s">
        <v>583</v>
      </c>
      <c r="D64" s="54" t="s">
        <v>584</v>
      </c>
      <c r="E64" s="6" t="s">
        <v>542</v>
      </c>
      <c r="F64" s="19">
        <v>2600000</v>
      </c>
      <c r="G64" s="24">
        <v>3471</v>
      </c>
      <c r="H64" s="24">
        <v>2.35</v>
      </c>
      <c r="I64" s="31"/>
      <c r="J64" s="31"/>
      <c r="K64" s="35"/>
    </row>
    <row r="65" spans="1:11" x14ac:dyDescent="0.35">
      <c r="B65" s="8" t="s">
        <v>579</v>
      </c>
      <c r="C65" s="57" t="s">
        <v>580</v>
      </c>
      <c r="D65" s="54" t="s">
        <v>581</v>
      </c>
      <c r="E65" s="6" t="s">
        <v>542</v>
      </c>
      <c r="F65" s="19">
        <v>2600000</v>
      </c>
      <c r="G65" s="24">
        <v>3250</v>
      </c>
      <c r="H65" s="24">
        <v>2.2000000000000002</v>
      </c>
      <c r="I65" s="31"/>
      <c r="J65" s="31"/>
      <c r="K65" s="35"/>
    </row>
    <row r="66" spans="1:11" x14ac:dyDescent="0.35">
      <c r="C66" s="58" t="s">
        <v>175</v>
      </c>
      <c r="D66" s="54"/>
      <c r="E66" s="6"/>
      <c r="F66" s="19"/>
      <c r="G66" s="25">
        <v>6721</v>
      </c>
      <c r="H66" s="25">
        <v>4.55</v>
      </c>
      <c r="I66" s="31"/>
      <c r="J66" s="31"/>
      <c r="K66" s="35"/>
    </row>
    <row r="67" spans="1:11" x14ac:dyDescent="0.35">
      <c r="C67" s="57"/>
      <c r="D67" s="54"/>
      <c r="E67" s="6"/>
      <c r="F67" s="19"/>
      <c r="G67" s="24"/>
      <c r="H67" s="24"/>
      <c r="I67" s="31"/>
      <c r="J67" s="31"/>
      <c r="K67" s="35"/>
    </row>
    <row r="68" spans="1:11" x14ac:dyDescent="0.35">
      <c r="C68" s="59" t="s">
        <v>585</v>
      </c>
      <c r="D68" s="54"/>
      <c r="E68" s="6"/>
      <c r="F68" s="19"/>
      <c r="G68" s="24"/>
      <c r="H68" s="24"/>
      <c r="I68" s="31"/>
      <c r="J68" s="31"/>
      <c r="K68" s="35"/>
    </row>
    <row r="69" spans="1:11" x14ac:dyDescent="0.35">
      <c r="B69" s="8" t="s">
        <v>586</v>
      </c>
      <c r="C69" s="57" t="s">
        <v>587</v>
      </c>
      <c r="D69" s="54" t="s">
        <v>588</v>
      </c>
      <c r="E69" s="6" t="s">
        <v>156</v>
      </c>
      <c r="F69" s="19">
        <v>825000</v>
      </c>
      <c r="G69" s="24">
        <v>3015.29</v>
      </c>
      <c r="H69" s="24">
        <v>2.04</v>
      </c>
      <c r="I69" s="31"/>
      <c r="J69" s="31"/>
      <c r="K69" s="35"/>
    </row>
    <row r="70" spans="1:11" x14ac:dyDescent="0.35">
      <c r="B70" s="8" t="s">
        <v>3188</v>
      </c>
      <c r="C70" s="57" t="s">
        <v>1151</v>
      </c>
      <c r="D70" s="54" t="s">
        <v>3189</v>
      </c>
      <c r="E70" s="6" t="s">
        <v>156</v>
      </c>
      <c r="F70" s="19">
        <v>2166000</v>
      </c>
      <c r="G70" s="24">
        <v>2821</v>
      </c>
      <c r="H70" s="24">
        <v>1.91</v>
      </c>
      <c r="I70" s="31"/>
      <c r="J70" s="31"/>
      <c r="K70" s="35"/>
    </row>
    <row r="71" spans="1:11" x14ac:dyDescent="0.35">
      <c r="C71" s="58" t="s">
        <v>175</v>
      </c>
      <c r="D71" s="54"/>
      <c r="E71" s="6"/>
      <c r="F71" s="19"/>
      <c r="G71" s="25">
        <v>5836.29</v>
      </c>
      <c r="H71" s="25">
        <v>3.95</v>
      </c>
      <c r="I71" s="31"/>
      <c r="J71" s="31"/>
      <c r="K71" s="35"/>
    </row>
    <row r="72" spans="1:11" x14ac:dyDescent="0.35">
      <c r="C72" s="57"/>
      <c r="D72" s="54"/>
      <c r="E72" s="6"/>
      <c r="F72" s="19"/>
      <c r="G72" s="24"/>
      <c r="H72" s="24"/>
      <c r="I72" s="31"/>
      <c r="J72" s="31"/>
      <c r="K72" s="35"/>
    </row>
    <row r="73" spans="1:11" x14ac:dyDescent="0.35">
      <c r="A73" s="10"/>
      <c r="B73" s="28"/>
      <c r="C73" s="58" t="s">
        <v>5</v>
      </c>
      <c r="D73" s="54"/>
      <c r="E73" s="6"/>
      <c r="F73" s="19"/>
      <c r="G73" s="24"/>
      <c r="H73" s="24"/>
      <c r="I73" s="31"/>
      <c r="J73" s="31"/>
      <c r="K73" s="35"/>
    </row>
    <row r="74" spans="1:11" x14ac:dyDescent="0.35">
      <c r="C74" s="59" t="s">
        <v>6</v>
      </c>
      <c r="D74" s="54"/>
      <c r="E74" s="6"/>
      <c r="F74" s="19"/>
      <c r="G74" s="24"/>
      <c r="H74" s="24"/>
      <c r="I74" s="31"/>
      <c r="J74" s="31"/>
      <c r="K74" s="35"/>
    </row>
    <row r="75" spans="1:11" x14ac:dyDescent="0.35">
      <c r="B75" s="8" t="s">
        <v>3184</v>
      </c>
      <c r="C75" s="57" t="s">
        <v>2372</v>
      </c>
      <c r="D75" s="54" t="s">
        <v>3185</v>
      </c>
      <c r="E75" s="6" t="s">
        <v>635</v>
      </c>
      <c r="F75" s="19">
        <v>50</v>
      </c>
      <c r="G75" s="24">
        <v>527.21</v>
      </c>
      <c r="H75" s="24">
        <v>0.36</v>
      </c>
      <c r="I75" s="31">
        <v>7.0711000000000004</v>
      </c>
      <c r="J75" s="31"/>
      <c r="K75" s="35" t="s">
        <v>593</v>
      </c>
    </row>
    <row r="76" spans="1:11" x14ac:dyDescent="0.35">
      <c r="C76" s="58" t="s">
        <v>175</v>
      </c>
      <c r="D76" s="54"/>
      <c r="E76" s="6"/>
      <c r="F76" s="19"/>
      <c r="G76" s="25">
        <v>527.21</v>
      </c>
      <c r="H76" s="25">
        <v>0.36</v>
      </c>
      <c r="I76" s="31"/>
      <c r="J76" s="31"/>
      <c r="K76" s="35"/>
    </row>
    <row r="77" spans="1:11" x14ac:dyDescent="0.35">
      <c r="C77" s="57"/>
      <c r="D77" s="54"/>
      <c r="E77" s="6"/>
      <c r="F77" s="19"/>
      <c r="G77" s="24"/>
      <c r="H77" s="24"/>
      <c r="I77" s="31"/>
      <c r="J77" s="31"/>
      <c r="K77" s="35"/>
    </row>
    <row r="78" spans="1:11" x14ac:dyDescent="0.35">
      <c r="C78" s="58" t="s">
        <v>7</v>
      </c>
      <c r="D78" s="54"/>
      <c r="E78" s="6"/>
      <c r="F78" s="19"/>
      <c r="G78" s="24" t="s">
        <v>2</v>
      </c>
      <c r="H78" s="24" t="s">
        <v>2</v>
      </c>
      <c r="I78" s="31"/>
      <c r="J78" s="31"/>
      <c r="K78" s="35"/>
    </row>
    <row r="79" spans="1:11" x14ac:dyDescent="0.35">
      <c r="C79" s="57"/>
      <c r="D79" s="54"/>
      <c r="E79" s="6"/>
      <c r="F79" s="19"/>
      <c r="G79" s="24"/>
      <c r="H79" s="24"/>
      <c r="I79" s="31"/>
      <c r="J79" s="31"/>
      <c r="K79" s="35"/>
    </row>
    <row r="80" spans="1:11" x14ac:dyDescent="0.35">
      <c r="C80" s="58" t="s">
        <v>8</v>
      </c>
      <c r="D80" s="54"/>
      <c r="E80" s="6"/>
      <c r="F80" s="19"/>
      <c r="G80" s="24" t="s">
        <v>2</v>
      </c>
      <c r="H80" s="24" t="s">
        <v>2</v>
      </c>
      <c r="I80" s="31"/>
      <c r="J80" s="31"/>
      <c r="K80" s="35"/>
    </row>
    <row r="81" spans="2:11" x14ac:dyDescent="0.35">
      <c r="C81" s="57"/>
      <c r="D81" s="54"/>
      <c r="E81" s="6"/>
      <c r="F81" s="19"/>
      <c r="G81" s="24"/>
      <c r="H81" s="24"/>
      <c r="I81" s="31"/>
      <c r="J81" s="31"/>
      <c r="K81" s="35"/>
    </row>
    <row r="82" spans="2:11" x14ac:dyDescent="0.35">
      <c r="C82" s="59" t="s">
        <v>9</v>
      </c>
      <c r="D82" s="54"/>
      <c r="E82" s="6"/>
      <c r="F82" s="19"/>
      <c r="G82" s="24"/>
      <c r="H82" s="24"/>
      <c r="I82" s="31"/>
      <c r="J82" s="31"/>
      <c r="K82" s="35"/>
    </row>
    <row r="83" spans="2:11" x14ac:dyDescent="0.35">
      <c r="B83" s="8" t="s">
        <v>1969</v>
      </c>
      <c r="C83" s="57" t="s">
        <v>1970</v>
      </c>
      <c r="D83" s="54" t="s">
        <v>1971</v>
      </c>
      <c r="E83" s="6" t="s">
        <v>189</v>
      </c>
      <c r="F83" s="19">
        <v>13000000</v>
      </c>
      <c r="G83" s="24">
        <v>13074.5</v>
      </c>
      <c r="H83" s="24">
        <v>8.85</v>
      </c>
      <c r="I83" s="31">
        <v>0</v>
      </c>
      <c r="J83" s="31"/>
      <c r="K83" s="35"/>
    </row>
    <row r="84" spans="2:11" x14ac:dyDescent="0.35">
      <c r="B84" s="8" t="s">
        <v>3166</v>
      </c>
      <c r="C84" s="57" t="s">
        <v>3167</v>
      </c>
      <c r="D84" s="54" t="s">
        <v>3168</v>
      </c>
      <c r="E84" s="6" t="s">
        <v>189</v>
      </c>
      <c r="F84" s="19">
        <v>400000</v>
      </c>
      <c r="G84" s="24">
        <v>406.3</v>
      </c>
      <c r="H84" s="24">
        <v>0.27</v>
      </c>
      <c r="I84" s="31">
        <v>0</v>
      </c>
      <c r="J84" s="31"/>
      <c r="K84" s="35"/>
    </row>
    <row r="85" spans="2:11" x14ac:dyDescent="0.35">
      <c r="C85" s="58" t="s">
        <v>175</v>
      </c>
      <c r="D85" s="54"/>
      <c r="E85" s="6"/>
      <c r="F85" s="19"/>
      <c r="G85" s="25">
        <v>13480.8</v>
      </c>
      <c r="H85" s="25">
        <v>9.1199999999999992</v>
      </c>
      <c r="I85" s="31"/>
      <c r="J85" s="31"/>
      <c r="K85" s="35"/>
    </row>
    <row r="86" spans="2:11" x14ac:dyDescent="0.35">
      <c r="C86" s="57"/>
      <c r="D86" s="54"/>
      <c r="E86" s="6"/>
      <c r="F86" s="19"/>
      <c r="G86" s="24"/>
      <c r="H86" s="24"/>
      <c r="I86" s="31"/>
      <c r="J86" s="31"/>
      <c r="K86" s="35"/>
    </row>
    <row r="87" spans="2:11" x14ac:dyDescent="0.35">
      <c r="C87" s="59" t="s">
        <v>10</v>
      </c>
      <c r="D87" s="54"/>
      <c r="E87" s="6"/>
      <c r="F87" s="19"/>
      <c r="G87" s="24"/>
      <c r="H87" s="24"/>
      <c r="I87" s="31"/>
      <c r="J87" s="31"/>
      <c r="K87" s="35"/>
    </row>
    <row r="88" spans="2:11" x14ac:dyDescent="0.35">
      <c r="B88" s="8" t="s">
        <v>3190</v>
      </c>
      <c r="C88" s="57" t="s">
        <v>3191</v>
      </c>
      <c r="D88" s="54" t="s">
        <v>3192</v>
      </c>
      <c r="E88" s="6" t="s">
        <v>189</v>
      </c>
      <c r="F88" s="19">
        <v>500000</v>
      </c>
      <c r="G88" s="24">
        <v>500.56</v>
      </c>
      <c r="H88" s="24">
        <v>0.34</v>
      </c>
      <c r="I88" s="31">
        <v>6.4651500000000004</v>
      </c>
      <c r="J88" s="31"/>
      <c r="K88" s="35"/>
    </row>
    <row r="89" spans="2:11" x14ac:dyDescent="0.35">
      <c r="C89" s="58" t="s">
        <v>175</v>
      </c>
      <c r="D89" s="54"/>
      <c r="E89" s="6"/>
      <c r="F89" s="19"/>
      <c r="G89" s="25">
        <v>500.56</v>
      </c>
      <c r="H89" s="25">
        <v>0.34</v>
      </c>
      <c r="I89" s="31"/>
      <c r="J89" s="31"/>
      <c r="K89" s="35"/>
    </row>
    <row r="90" spans="2:11" x14ac:dyDescent="0.35">
      <c r="C90" s="57"/>
      <c r="D90" s="54"/>
      <c r="E90" s="6"/>
      <c r="F90" s="19"/>
      <c r="G90" s="24"/>
      <c r="H90" s="24"/>
      <c r="I90" s="31"/>
      <c r="J90" s="31"/>
      <c r="K90" s="35"/>
    </row>
    <row r="91" spans="2:11" x14ac:dyDescent="0.35">
      <c r="C91" s="58" t="s">
        <v>11</v>
      </c>
      <c r="D91" s="54"/>
      <c r="E91" s="6"/>
      <c r="F91" s="19"/>
      <c r="G91" s="24"/>
      <c r="H91" s="24"/>
      <c r="I91" s="31"/>
      <c r="J91" s="31"/>
      <c r="K91" s="35"/>
    </row>
    <row r="92" spans="2:11" x14ac:dyDescent="0.35">
      <c r="C92" s="57"/>
      <c r="D92" s="54"/>
      <c r="E92" s="6"/>
      <c r="F92" s="19"/>
      <c r="G92" s="24"/>
      <c r="H92" s="24"/>
      <c r="I92" s="31"/>
      <c r="J92" s="31"/>
      <c r="K92" s="35"/>
    </row>
    <row r="93" spans="2:11" x14ac:dyDescent="0.35">
      <c r="C93" s="58" t="s">
        <v>13</v>
      </c>
      <c r="D93" s="54"/>
      <c r="E93" s="6"/>
      <c r="F93" s="19"/>
      <c r="G93" s="24" t="s">
        <v>2</v>
      </c>
      <c r="H93" s="24" t="s">
        <v>2</v>
      </c>
      <c r="I93" s="31"/>
      <c r="J93" s="31"/>
      <c r="K93" s="35"/>
    </row>
    <row r="94" spans="2:11" x14ac:dyDescent="0.35">
      <c r="C94" s="57"/>
      <c r="D94" s="54"/>
      <c r="E94" s="6"/>
      <c r="F94" s="19"/>
      <c r="G94" s="24"/>
      <c r="H94" s="24"/>
      <c r="I94" s="31"/>
      <c r="J94" s="31"/>
      <c r="K94" s="35"/>
    </row>
    <row r="95" spans="2:11" x14ac:dyDescent="0.35">
      <c r="C95" s="58" t="s">
        <v>14</v>
      </c>
      <c r="D95" s="54"/>
      <c r="E95" s="6"/>
      <c r="F95" s="19"/>
      <c r="G95" s="24" t="s">
        <v>2</v>
      </c>
      <c r="H95" s="24" t="s">
        <v>2</v>
      </c>
      <c r="I95" s="31"/>
      <c r="J95" s="31"/>
      <c r="K95" s="35"/>
    </row>
    <row r="96" spans="2:11" x14ac:dyDescent="0.35">
      <c r="C96" s="57"/>
      <c r="D96" s="54"/>
      <c r="E96" s="6"/>
      <c r="F96" s="19"/>
      <c r="G96" s="24"/>
      <c r="H96" s="24"/>
      <c r="I96" s="31"/>
      <c r="J96" s="31"/>
      <c r="K96" s="35"/>
    </row>
    <row r="97" spans="1:11" x14ac:dyDescent="0.35">
      <c r="C97" s="58" t="s">
        <v>15</v>
      </c>
      <c r="D97" s="54"/>
      <c r="E97" s="6"/>
      <c r="F97" s="19"/>
      <c r="G97" s="24" t="s">
        <v>2</v>
      </c>
      <c r="H97" s="24" t="s">
        <v>2</v>
      </c>
      <c r="I97" s="31"/>
      <c r="J97" s="31"/>
      <c r="K97" s="35"/>
    </row>
    <row r="98" spans="1:11" x14ac:dyDescent="0.35">
      <c r="C98" s="57"/>
      <c r="D98" s="54"/>
      <c r="E98" s="6"/>
      <c r="F98" s="19"/>
      <c r="G98" s="24"/>
      <c r="H98" s="24"/>
      <c r="I98" s="31"/>
      <c r="J98" s="31"/>
      <c r="K98" s="35"/>
    </row>
    <row r="99" spans="1:11" x14ac:dyDescent="0.35">
      <c r="C99" s="58" t="s">
        <v>16</v>
      </c>
      <c r="D99" s="54"/>
      <c r="E99" s="6"/>
      <c r="F99" s="19"/>
      <c r="G99" s="24" t="s">
        <v>2</v>
      </c>
      <c r="H99" s="24" t="s">
        <v>2</v>
      </c>
      <c r="I99" s="31"/>
      <c r="J99" s="31"/>
      <c r="K99" s="35"/>
    </row>
    <row r="100" spans="1:11" x14ac:dyDescent="0.35">
      <c r="C100" s="57"/>
      <c r="D100" s="54"/>
      <c r="E100" s="6"/>
      <c r="F100" s="19"/>
      <c r="G100" s="24"/>
      <c r="H100" s="24"/>
      <c r="I100" s="31"/>
      <c r="J100" s="31"/>
      <c r="K100" s="35"/>
    </row>
    <row r="101" spans="1:11" x14ac:dyDescent="0.35">
      <c r="C101" s="58" t="s">
        <v>17</v>
      </c>
      <c r="D101" s="54"/>
      <c r="E101" s="6"/>
      <c r="F101" s="19"/>
      <c r="G101" s="24" t="s">
        <v>2</v>
      </c>
      <c r="H101" s="24" t="s">
        <v>2</v>
      </c>
      <c r="I101" s="31"/>
      <c r="J101" s="31"/>
      <c r="K101" s="35"/>
    </row>
    <row r="102" spans="1:11" x14ac:dyDescent="0.35">
      <c r="C102" s="57"/>
      <c r="D102" s="54"/>
      <c r="E102" s="6"/>
      <c r="F102" s="19"/>
      <c r="G102" s="24"/>
      <c r="H102" s="24"/>
      <c r="I102" s="31"/>
      <c r="J102" s="31"/>
      <c r="K102" s="35"/>
    </row>
    <row r="103" spans="1:11" x14ac:dyDescent="0.35">
      <c r="A103" s="10"/>
      <c r="B103" s="28"/>
      <c r="C103" s="58" t="s">
        <v>18</v>
      </c>
      <c r="D103" s="54"/>
      <c r="E103" s="6"/>
      <c r="F103" s="19"/>
      <c r="G103" s="24"/>
      <c r="H103" s="24"/>
      <c r="I103" s="31"/>
      <c r="J103" s="31"/>
      <c r="K103" s="35"/>
    </row>
    <row r="104" spans="1:11" x14ac:dyDescent="0.35">
      <c r="C104" s="59" t="s">
        <v>19</v>
      </c>
      <c r="D104" s="54"/>
      <c r="E104" s="6"/>
      <c r="F104" s="19"/>
      <c r="G104" s="24"/>
      <c r="H104" s="24"/>
      <c r="I104" s="31"/>
      <c r="J104" s="31"/>
      <c r="K104" s="35"/>
    </row>
    <row r="105" spans="1:11" x14ac:dyDescent="0.35">
      <c r="B105" s="8" t="s">
        <v>2205</v>
      </c>
      <c r="C105" s="57" t="s">
        <v>2206</v>
      </c>
      <c r="D105" s="54" t="s">
        <v>2207</v>
      </c>
      <c r="E105" s="6" t="s">
        <v>215</v>
      </c>
      <c r="F105" s="19">
        <v>2300000</v>
      </c>
      <c r="G105" s="24">
        <v>1762.95</v>
      </c>
      <c r="H105" s="24">
        <v>1.19</v>
      </c>
      <c r="I105" s="31"/>
      <c r="J105" s="31"/>
      <c r="K105" s="35"/>
    </row>
    <row r="106" spans="1:11" x14ac:dyDescent="0.35">
      <c r="C106" s="58" t="s">
        <v>175</v>
      </c>
      <c r="D106" s="54"/>
      <c r="E106" s="6"/>
      <c r="F106" s="19"/>
      <c r="G106" s="25">
        <v>1762.95</v>
      </c>
      <c r="H106" s="25">
        <v>1.19</v>
      </c>
      <c r="I106" s="31"/>
      <c r="J106" s="31"/>
      <c r="K106" s="35"/>
    </row>
    <row r="107" spans="1:11" x14ac:dyDescent="0.35">
      <c r="C107" s="57"/>
      <c r="D107" s="54"/>
      <c r="E107" s="6"/>
      <c r="F107" s="19"/>
      <c r="G107" s="24"/>
      <c r="H107" s="24"/>
      <c r="I107" s="31"/>
      <c r="J107" s="31"/>
      <c r="K107" s="35"/>
    </row>
    <row r="108" spans="1:11" x14ac:dyDescent="0.35">
      <c r="C108" s="58" t="s">
        <v>20</v>
      </c>
      <c r="D108" s="54"/>
      <c r="E108" s="6"/>
      <c r="F108" s="19"/>
      <c r="G108" s="24" t="s">
        <v>2</v>
      </c>
      <c r="H108" s="24" t="s">
        <v>2</v>
      </c>
      <c r="I108" s="31"/>
      <c r="J108" s="31"/>
      <c r="K108" s="35"/>
    </row>
    <row r="109" spans="1:11" x14ac:dyDescent="0.35">
      <c r="C109" s="57"/>
      <c r="D109" s="54"/>
      <c r="E109" s="6"/>
      <c r="F109" s="19"/>
      <c r="G109" s="24"/>
      <c r="H109" s="24"/>
      <c r="I109" s="31"/>
      <c r="J109" s="31"/>
      <c r="K109" s="35"/>
    </row>
    <row r="110" spans="1:11" x14ac:dyDescent="0.35">
      <c r="C110" s="58" t="s">
        <v>21</v>
      </c>
      <c r="D110" s="54"/>
      <c r="E110" s="6"/>
      <c r="F110" s="19"/>
      <c r="G110" s="24" t="s">
        <v>2</v>
      </c>
      <c r="H110" s="24" t="s">
        <v>2</v>
      </c>
      <c r="I110" s="31"/>
      <c r="J110" s="31"/>
      <c r="K110" s="35"/>
    </row>
    <row r="111" spans="1:11" x14ac:dyDescent="0.35">
      <c r="C111" s="57"/>
      <c r="D111" s="54"/>
      <c r="E111" s="6"/>
      <c r="F111" s="19"/>
      <c r="G111" s="24"/>
      <c r="H111" s="24"/>
      <c r="I111" s="31"/>
      <c r="J111" s="31"/>
      <c r="K111" s="35"/>
    </row>
    <row r="112" spans="1:11" x14ac:dyDescent="0.35">
      <c r="C112" s="58" t="s">
        <v>22</v>
      </c>
      <c r="D112" s="54"/>
      <c r="E112" s="6"/>
      <c r="F112" s="19"/>
      <c r="G112" s="24" t="s">
        <v>2</v>
      </c>
      <c r="H112" s="24" t="s">
        <v>2</v>
      </c>
      <c r="I112" s="31"/>
      <c r="J112" s="31"/>
      <c r="K112" s="35"/>
    </row>
    <row r="113" spans="1:54" x14ac:dyDescent="0.35">
      <c r="C113" s="57"/>
      <c r="D113" s="54"/>
      <c r="E113" s="6"/>
      <c r="F113" s="19"/>
      <c r="G113" s="24"/>
      <c r="H113" s="24"/>
      <c r="I113" s="31"/>
      <c r="J113" s="31"/>
      <c r="K113" s="35"/>
    </row>
    <row r="114" spans="1:54" x14ac:dyDescent="0.35">
      <c r="C114" s="58" t="s">
        <v>23</v>
      </c>
      <c r="D114" s="54"/>
      <c r="E114" s="6"/>
      <c r="F114" s="19"/>
      <c r="G114" s="24" t="s">
        <v>2</v>
      </c>
      <c r="H114" s="24" t="s">
        <v>2</v>
      </c>
      <c r="I114" s="31"/>
      <c r="J114" s="31"/>
      <c r="K114" s="35"/>
    </row>
    <row r="115" spans="1:54" x14ac:dyDescent="0.35">
      <c r="C115" s="57"/>
      <c r="D115" s="54"/>
      <c r="E115" s="6"/>
      <c r="F115" s="19"/>
      <c r="G115" s="24"/>
      <c r="H115" s="24"/>
      <c r="I115" s="31"/>
      <c r="J115" s="31"/>
      <c r="K115" s="35"/>
    </row>
    <row r="116" spans="1:54" x14ac:dyDescent="0.35">
      <c r="C116" s="59" t="s">
        <v>24</v>
      </c>
      <c r="D116" s="54"/>
      <c r="E116" s="6"/>
      <c r="F116" s="19"/>
      <c r="G116" s="24"/>
      <c r="H116" s="24"/>
      <c r="I116" s="31"/>
      <c r="J116" s="31"/>
      <c r="K116" s="35"/>
    </row>
    <row r="117" spans="1:54" x14ac:dyDescent="0.35">
      <c r="B117" s="8" t="s">
        <v>190</v>
      </c>
      <c r="C117" s="57" t="s">
        <v>191</v>
      </c>
      <c r="D117" s="54"/>
      <c r="E117" s="6"/>
      <c r="F117" s="19"/>
      <c r="G117" s="24">
        <v>1471.52</v>
      </c>
      <c r="H117" s="24">
        <v>1</v>
      </c>
      <c r="I117" s="31"/>
      <c r="J117" s="31"/>
      <c r="K117" s="35"/>
    </row>
    <row r="118" spans="1:54" x14ac:dyDescent="0.35">
      <c r="C118" s="58" t="s">
        <v>175</v>
      </c>
      <c r="D118" s="54"/>
      <c r="E118" s="6"/>
      <c r="F118" s="19"/>
      <c r="G118" s="25">
        <v>1471.52</v>
      </c>
      <c r="H118" s="25">
        <v>1</v>
      </c>
      <c r="I118" s="31"/>
      <c r="J118" s="31"/>
      <c r="K118" s="35"/>
    </row>
    <row r="119" spans="1:54" x14ac:dyDescent="0.35">
      <c r="C119" s="57"/>
      <c r="D119" s="54"/>
      <c r="E119" s="6"/>
      <c r="F119" s="19"/>
      <c r="G119" s="24"/>
      <c r="H119" s="24"/>
      <c r="I119" s="31"/>
      <c r="J119" s="31"/>
      <c r="K119" s="35"/>
    </row>
    <row r="120" spans="1:54" x14ac:dyDescent="0.35">
      <c r="A120" s="10"/>
      <c r="B120" s="28"/>
      <c r="C120" s="58" t="s">
        <v>25</v>
      </c>
      <c r="D120" s="54"/>
      <c r="E120" s="6"/>
      <c r="F120" s="19"/>
      <c r="G120" s="24"/>
      <c r="H120" s="24"/>
      <c r="I120" s="31"/>
      <c r="J120" s="31"/>
      <c r="K120" s="35"/>
    </row>
    <row r="121" spans="1:54" s="2" customFormat="1" ht="13.5" x14ac:dyDescent="0.35">
      <c r="A121" s="28"/>
      <c r="B121" s="28"/>
      <c r="C121" s="57" t="s">
        <v>5122</v>
      </c>
      <c r="D121" s="54"/>
      <c r="E121" s="6"/>
      <c r="F121" s="19"/>
      <c r="G121" s="24" t="s">
        <v>2</v>
      </c>
      <c r="H121" s="24" t="s">
        <v>2</v>
      </c>
      <c r="I121" s="31"/>
      <c r="J121" s="31"/>
      <c r="K121" s="35"/>
      <c r="L121" s="3"/>
      <c r="AI121" s="3"/>
      <c r="AV121" s="3"/>
      <c r="AX121" s="3"/>
      <c r="BB121" s="3"/>
    </row>
    <row r="122" spans="1:54" x14ac:dyDescent="0.35">
      <c r="B122" s="8"/>
      <c r="C122" s="57" t="s">
        <v>192</v>
      </c>
      <c r="D122" s="54"/>
      <c r="E122" s="6"/>
      <c r="F122" s="19"/>
      <c r="G122" s="24">
        <v>344.02</v>
      </c>
      <c r="H122" s="24">
        <v>0.24000000000000002</v>
      </c>
      <c r="I122" s="31"/>
      <c r="J122" s="31"/>
      <c r="K122" s="35"/>
    </row>
    <row r="123" spans="1:54" x14ac:dyDescent="0.35">
      <c r="C123" s="58" t="s">
        <v>175</v>
      </c>
      <c r="D123" s="54"/>
      <c r="E123" s="6"/>
      <c r="F123" s="19"/>
      <c r="G123" s="25">
        <v>344.02</v>
      </c>
      <c r="H123" s="25">
        <v>0.24000000000000002</v>
      </c>
      <c r="I123" s="31"/>
      <c r="J123" s="31"/>
      <c r="K123" s="35"/>
    </row>
    <row r="124" spans="1:54" x14ac:dyDescent="0.35">
      <c r="C124" s="57"/>
      <c r="D124" s="54"/>
      <c r="E124" s="6"/>
      <c r="F124" s="19"/>
      <c r="G124" s="24"/>
      <c r="H124" s="24"/>
      <c r="I124" s="31"/>
      <c r="J124" s="31"/>
      <c r="K124" s="35"/>
    </row>
    <row r="125" spans="1:54" x14ac:dyDescent="0.35">
      <c r="C125" s="60" t="s">
        <v>193</v>
      </c>
      <c r="D125" s="55"/>
      <c r="E125" s="5"/>
      <c r="F125" s="20"/>
      <c r="G125" s="26">
        <v>147763.07999999999</v>
      </c>
      <c r="H125" s="26">
        <v>100</v>
      </c>
      <c r="I125" s="32"/>
      <c r="J125" s="32"/>
      <c r="K125" s="36"/>
    </row>
    <row r="128" spans="1:54" x14ac:dyDescent="0.35">
      <c r="C128" s="1" t="s">
        <v>194</v>
      </c>
    </row>
    <row r="129" spans="3:11" x14ac:dyDescent="0.35">
      <c r="C129" s="37" t="s">
        <v>195</v>
      </c>
      <c r="D129" s="37"/>
      <c r="E129" s="37"/>
      <c r="F129" s="37"/>
      <c r="G129" s="37"/>
      <c r="H129" s="37"/>
      <c r="I129" s="37"/>
      <c r="J129" s="37"/>
      <c r="K129" s="37"/>
    </row>
    <row r="130" spans="3:11" x14ac:dyDescent="0.35">
      <c r="C130" s="2" t="s">
        <v>196</v>
      </c>
    </row>
    <row r="131" spans="3:11" x14ac:dyDescent="0.35">
      <c r="C131" s="2" t="s">
        <v>197</v>
      </c>
    </row>
    <row r="132" spans="3:11" ht="30" customHeight="1" x14ac:dyDescent="0.35">
      <c r="C132" s="81" t="s">
        <v>198</v>
      </c>
      <c r="D132" s="82"/>
      <c r="E132" s="82"/>
      <c r="F132" s="82"/>
      <c r="G132" s="82"/>
      <c r="H132" s="82"/>
      <c r="I132" s="82"/>
      <c r="J132" s="82"/>
      <c r="K132" s="82"/>
    </row>
    <row r="133" spans="3:11" x14ac:dyDescent="0.35">
      <c r="C133" s="2" t="s">
        <v>199</v>
      </c>
    </row>
    <row r="134" spans="3:11" ht="46.9" customHeight="1" x14ac:dyDescent="0.35">
      <c r="C134" s="83" t="s">
        <v>5178</v>
      </c>
      <c r="D134" s="83"/>
      <c r="E134" s="83"/>
      <c r="F134" s="83"/>
      <c r="G134" s="83"/>
      <c r="H134" s="83"/>
      <c r="I134" s="83"/>
      <c r="J134" s="83"/>
      <c r="K134" s="83"/>
    </row>
    <row r="136" spans="3:11" x14ac:dyDescent="0.35">
      <c r="C136" s="78" t="s">
        <v>5235</v>
      </c>
      <c r="E136" s="78" t="s">
        <v>5236</v>
      </c>
      <c r="F136" s="79"/>
    </row>
    <row r="137" spans="3:11" x14ac:dyDescent="0.35">
      <c r="E137" s="2" t="s">
        <v>5241</v>
      </c>
    </row>
  </sheetData>
  <mergeCells count="2">
    <mergeCell ref="C132:K132"/>
    <mergeCell ref="C134:K134"/>
  </mergeCells>
  <hyperlinks>
    <hyperlink ref="J2" location="'Index'!A1" display="'Index'!A1" xr:uid="{A390CAE6-896A-4AFD-95B6-9B67FED9F681}"/>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69C3E-8946-469C-AED5-5FB5FC957078}">
  <sheetPr codeName="Sheet162"/>
  <dimension ref="A1:IV133"/>
  <sheetViews>
    <sheetView showGridLines="0" zoomScale="90" zoomScaleNormal="90" workbookViewId="0">
      <pane ySplit="6" topLeftCell="A128"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3193</v>
      </c>
      <c r="J2" s="38" t="s">
        <v>4846</v>
      </c>
    </row>
    <row r="3" spans="1:54" ht="16" x14ac:dyDescent="0.4">
      <c r="C3" s="1" t="s">
        <v>28</v>
      </c>
      <c r="D3" s="21" t="s">
        <v>3194</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52460</v>
      </c>
      <c r="G10" s="24">
        <v>959.07</v>
      </c>
      <c r="H10" s="24">
        <v>3.52</v>
      </c>
      <c r="I10" s="31"/>
      <c r="J10" s="31"/>
      <c r="K10" s="35"/>
    </row>
    <row r="11" spans="1:54" x14ac:dyDescent="0.35">
      <c r="B11" s="8" t="s">
        <v>44</v>
      </c>
      <c r="C11" s="57" t="s">
        <v>45</v>
      </c>
      <c r="D11" s="54" t="s">
        <v>46</v>
      </c>
      <c r="E11" s="6" t="s">
        <v>43</v>
      </c>
      <c r="F11" s="19">
        <v>51600</v>
      </c>
      <c r="G11" s="24">
        <v>695.75</v>
      </c>
      <c r="H11" s="24">
        <v>2.5499999999999998</v>
      </c>
      <c r="I11" s="31"/>
      <c r="J11" s="31"/>
      <c r="K11" s="35"/>
    </row>
    <row r="12" spans="1:54" x14ac:dyDescent="0.35">
      <c r="B12" s="8" t="s">
        <v>75</v>
      </c>
      <c r="C12" s="57" t="s">
        <v>76</v>
      </c>
      <c r="D12" s="54" t="s">
        <v>77</v>
      </c>
      <c r="E12" s="6" t="s">
        <v>78</v>
      </c>
      <c r="F12" s="19">
        <v>47000</v>
      </c>
      <c r="G12" s="24">
        <v>599.29999999999995</v>
      </c>
      <c r="H12" s="24">
        <v>2.2000000000000002</v>
      </c>
      <c r="I12" s="31"/>
      <c r="J12" s="31"/>
      <c r="K12" s="35"/>
    </row>
    <row r="13" spans="1:54" x14ac:dyDescent="0.35">
      <c r="B13" s="8" t="s">
        <v>47</v>
      </c>
      <c r="C13" s="57" t="s">
        <v>48</v>
      </c>
      <c r="D13" s="54" t="s">
        <v>49</v>
      </c>
      <c r="E13" s="6" t="s">
        <v>50</v>
      </c>
      <c r="F13" s="19">
        <v>31250</v>
      </c>
      <c r="G13" s="24">
        <v>490.83</v>
      </c>
      <c r="H13" s="24">
        <v>1.8</v>
      </c>
      <c r="I13" s="31"/>
      <c r="J13" s="31"/>
      <c r="K13" s="35"/>
    </row>
    <row r="14" spans="1:54" x14ac:dyDescent="0.35">
      <c r="B14" s="8" t="s">
        <v>51</v>
      </c>
      <c r="C14" s="57" t="s">
        <v>52</v>
      </c>
      <c r="D14" s="54" t="s">
        <v>53</v>
      </c>
      <c r="E14" s="6" t="s">
        <v>54</v>
      </c>
      <c r="F14" s="19">
        <v>12545</v>
      </c>
      <c r="G14" s="24">
        <v>438.11</v>
      </c>
      <c r="H14" s="24">
        <v>1.61</v>
      </c>
      <c r="I14" s="31"/>
      <c r="J14" s="31"/>
      <c r="K14" s="35"/>
    </row>
    <row r="15" spans="1:54" x14ac:dyDescent="0.35">
      <c r="B15" s="8" t="s">
        <v>68</v>
      </c>
      <c r="C15" s="57" t="s">
        <v>69</v>
      </c>
      <c r="D15" s="54" t="s">
        <v>70</v>
      </c>
      <c r="E15" s="6" t="s">
        <v>71</v>
      </c>
      <c r="F15" s="19">
        <v>3380</v>
      </c>
      <c r="G15" s="24">
        <v>389.45</v>
      </c>
      <c r="H15" s="24">
        <v>1.43</v>
      </c>
      <c r="I15" s="31"/>
      <c r="J15" s="31"/>
      <c r="K15" s="35"/>
    </row>
    <row r="16" spans="1:54" x14ac:dyDescent="0.35">
      <c r="B16" s="8" t="s">
        <v>72</v>
      </c>
      <c r="C16" s="57" t="s">
        <v>73</v>
      </c>
      <c r="D16" s="54" t="s">
        <v>74</v>
      </c>
      <c r="E16" s="6" t="s">
        <v>43</v>
      </c>
      <c r="F16" s="19">
        <v>44000</v>
      </c>
      <c r="G16" s="24">
        <v>339.46</v>
      </c>
      <c r="H16" s="24">
        <v>1.24</v>
      </c>
      <c r="I16" s="31"/>
      <c r="J16" s="31"/>
      <c r="K16" s="35"/>
    </row>
    <row r="17" spans="2:11" x14ac:dyDescent="0.35">
      <c r="B17" s="8" t="s">
        <v>61</v>
      </c>
      <c r="C17" s="57" t="s">
        <v>62</v>
      </c>
      <c r="D17" s="54" t="s">
        <v>63</v>
      </c>
      <c r="E17" s="6" t="s">
        <v>50</v>
      </c>
      <c r="F17" s="19">
        <v>9150</v>
      </c>
      <c r="G17" s="24">
        <v>329.96</v>
      </c>
      <c r="H17" s="24">
        <v>1.21</v>
      </c>
      <c r="I17" s="31"/>
      <c r="J17" s="31"/>
      <c r="K17" s="35"/>
    </row>
    <row r="18" spans="2:11" x14ac:dyDescent="0.35">
      <c r="B18" s="8" t="s">
        <v>64</v>
      </c>
      <c r="C18" s="57" t="s">
        <v>65</v>
      </c>
      <c r="D18" s="54" t="s">
        <v>66</v>
      </c>
      <c r="E18" s="6" t="s">
        <v>67</v>
      </c>
      <c r="F18" s="19">
        <v>2850</v>
      </c>
      <c r="G18" s="24">
        <v>328.02</v>
      </c>
      <c r="H18" s="24">
        <v>1.2</v>
      </c>
      <c r="I18" s="31"/>
      <c r="J18" s="31"/>
      <c r="K18" s="35"/>
    </row>
    <row r="19" spans="2:11" x14ac:dyDescent="0.35">
      <c r="B19" s="8" t="s">
        <v>58</v>
      </c>
      <c r="C19" s="57" t="s">
        <v>59</v>
      </c>
      <c r="D19" s="54" t="s">
        <v>60</v>
      </c>
      <c r="E19" s="6" t="s">
        <v>43</v>
      </c>
      <c r="F19" s="19">
        <v>14000</v>
      </c>
      <c r="G19" s="24">
        <v>303.97000000000003</v>
      </c>
      <c r="H19" s="24">
        <v>1.1100000000000001</v>
      </c>
      <c r="I19" s="31"/>
      <c r="J19" s="31"/>
      <c r="K19" s="35"/>
    </row>
    <row r="20" spans="2:11" x14ac:dyDescent="0.35">
      <c r="B20" s="8" t="s">
        <v>55</v>
      </c>
      <c r="C20" s="57" t="s">
        <v>56</v>
      </c>
      <c r="D20" s="54" t="s">
        <v>57</v>
      </c>
      <c r="E20" s="6" t="s">
        <v>43</v>
      </c>
      <c r="F20" s="19">
        <v>27300</v>
      </c>
      <c r="G20" s="24">
        <v>300.85000000000002</v>
      </c>
      <c r="H20" s="24">
        <v>1.1000000000000001</v>
      </c>
      <c r="I20" s="31"/>
      <c r="J20" s="31"/>
      <c r="K20" s="35"/>
    </row>
    <row r="21" spans="2:11" x14ac:dyDescent="0.35">
      <c r="B21" s="8" t="s">
        <v>132</v>
      </c>
      <c r="C21" s="57" t="s">
        <v>133</v>
      </c>
      <c r="D21" s="54" t="s">
        <v>134</v>
      </c>
      <c r="E21" s="6" t="s">
        <v>135</v>
      </c>
      <c r="F21" s="19">
        <v>36800</v>
      </c>
      <c r="G21" s="24">
        <v>244.48</v>
      </c>
      <c r="H21" s="24">
        <v>0.9</v>
      </c>
      <c r="I21" s="31"/>
      <c r="J21" s="31"/>
      <c r="K21" s="35"/>
    </row>
    <row r="22" spans="2:11" x14ac:dyDescent="0.35">
      <c r="B22" s="8" t="s">
        <v>209</v>
      </c>
      <c r="C22" s="57" t="s">
        <v>210</v>
      </c>
      <c r="D22" s="54" t="s">
        <v>211</v>
      </c>
      <c r="E22" s="6" t="s">
        <v>93</v>
      </c>
      <c r="F22" s="19">
        <v>795</v>
      </c>
      <c r="G22" s="24">
        <v>244.23</v>
      </c>
      <c r="H22" s="24">
        <v>0.9</v>
      </c>
      <c r="I22" s="31"/>
      <c r="J22" s="31"/>
      <c r="K22" s="35"/>
    </row>
    <row r="23" spans="2:11" x14ac:dyDescent="0.35">
      <c r="B23" s="8" t="s">
        <v>90</v>
      </c>
      <c r="C23" s="57" t="s">
        <v>91</v>
      </c>
      <c r="D23" s="54" t="s">
        <v>92</v>
      </c>
      <c r="E23" s="6" t="s">
        <v>93</v>
      </c>
      <c r="F23" s="19">
        <v>4200</v>
      </c>
      <c r="G23" s="24">
        <v>242.57</v>
      </c>
      <c r="H23" s="24">
        <v>0.89</v>
      </c>
      <c r="I23" s="31"/>
      <c r="J23" s="31"/>
      <c r="K23" s="35"/>
    </row>
    <row r="24" spans="2:11" x14ac:dyDescent="0.35">
      <c r="B24" s="8" t="s">
        <v>101</v>
      </c>
      <c r="C24" s="57" t="s">
        <v>102</v>
      </c>
      <c r="D24" s="54" t="s">
        <v>103</v>
      </c>
      <c r="E24" s="6" t="s">
        <v>104</v>
      </c>
      <c r="F24" s="19">
        <v>34800</v>
      </c>
      <c r="G24" s="24">
        <v>237.49</v>
      </c>
      <c r="H24" s="24">
        <v>0.87</v>
      </c>
      <c r="I24" s="31"/>
      <c r="J24" s="31"/>
      <c r="K24" s="35"/>
    </row>
    <row r="25" spans="2:11" x14ac:dyDescent="0.35">
      <c r="B25" s="8" t="s">
        <v>146</v>
      </c>
      <c r="C25" s="57" t="s">
        <v>147</v>
      </c>
      <c r="D25" s="54" t="s">
        <v>148</v>
      </c>
      <c r="E25" s="6" t="s">
        <v>145</v>
      </c>
      <c r="F25" s="19">
        <v>6300</v>
      </c>
      <c r="G25" s="24">
        <v>212.71</v>
      </c>
      <c r="H25" s="24">
        <v>0.78</v>
      </c>
      <c r="I25" s="31"/>
      <c r="J25" s="31"/>
      <c r="K25" s="35"/>
    </row>
    <row r="26" spans="2:11" x14ac:dyDescent="0.35">
      <c r="B26" s="8" t="s">
        <v>128</v>
      </c>
      <c r="C26" s="57" t="s">
        <v>129</v>
      </c>
      <c r="D26" s="54" t="s">
        <v>130</v>
      </c>
      <c r="E26" s="6" t="s">
        <v>131</v>
      </c>
      <c r="F26" s="19">
        <v>7430</v>
      </c>
      <c r="G26" s="24">
        <v>204.37</v>
      </c>
      <c r="H26" s="24">
        <v>0.75</v>
      </c>
      <c r="I26" s="31"/>
      <c r="J26" s="31"/>
      <c r="K26" s="35"/>
    </row>
    <row r="27" spans="2:11" x14ac:dyDescent="0.35">
      <c r="B27" s="8" t="s">
        <v>120</v>
      </c>
      <c r="C27" s="57" t="s">
        <v>121</v>
      </c>
      <c r="D27" s="54" t="s">
        <v>122</v>
      </c>
      <c r="E27" s="6" t="s">
        <v>123</v>
      </c>
      <c r="F27" s="19">
        <v>69000</v>
      </c>
      <c r="G27" s="24">
        <v>200.34</v>
      </c>
      <c r="H27" s="24">
        <v>0.73</v>
      </c>
      <c r="I27" s="31"/>
      <c r="J27" s="31"/>
      <c r="K27" s="35"/>
    </row>
    <row r="28" spans="2:11" x14ac:dyDescent="0.35">
      <c r="B28" s="8" t="s">
        <v>3178</v>
      </c>
      <c r="C28" s="57" t="s">
        <v>3179</v>
      </c>
      <c r="D28" s="54" t="s">
        <v>3180</v>
      </c>
      <c r="E28" s="6" t="s">
        <v>145</v>
      </c>
      <c r="F28" s="19">
        <v>10100</v>
      </c>
      <c r="G28" s="24">
        <v>198.8</v>
      </c>
      <c r="H28" s="24">
        <v>0.73</v>
      </c>
      <c r="I28" s="31"/>
      <c r="J28" s="31"/>
      <c r="K28" s="35"/>
    </row>
    <row r="29" spans="2:11" x14ac:dyDescent="0.35">
      <c r="B29" s="8" t="s">
        <v>157</v>
      </c>
      <c r="C29" s="57" t="s">
        <v>158</v>
      </c>
      <c r="D29" s="54" t="s">
        <v>159</v>
      </c>
      <c r="E29" s="6" t="s">
        <v>160</v>
      </c>
      <c r="F29" s="19">
        <v>22000</v>
      </c>
      <c r="G29" s="24">
        <v>188.96</v>
      </c>
      <c r="H29" s="24">
        <v>0.69</v>
      </c>
      <c r="I29" s="31"/>
      <c r="J29" s="31"/>
      <c r="K29" s="35"/>
    </row>
    <row r="30" spans="2:11" x14ac:dyDescent="0.35">
      <c r="B30" s="8" t="s">
        <v>83</v>
      </c>
      <c r="C30" s="57" t="s">
        <v>84</v>
      </c>
      <c r="D30" s="54" t="s">
        <v>85</v>
      </c>
      <c r="E30" s="6" t="s">
        <v>86</v>
      </c>
      <c r="F30" s="19">
        <v>27000</v>
      </c>
      <c r="G30" s="24">
        <v>185.14</v>
      </c>
      <c r="H30" s="24">
        <v>0.68</v>
      </c>
      <c r="I30" s="31"/>
      <c r="J30" s="31"/>
      <c r="K30" s="35"/>
    </row>
    <row r="31" spans="2:11" x14ac:dyDescent="0.35">
      <c r="B31" s="8" t="s">
        <v>112</v>
      </c>
      <c r="C31" s="57" t="s">
        <v>113</v>
      </c>
      <c r="D31" s="54" t="s">
        <v>114</v>
      </c>
      <c r="E31" s="6" t="s">
        <v>115</v>
      </c>
      <c r="F31" s="19">
        <v>4050</v>
      </c>
      <c r="G31" s="24">
        <v>182.32</v>
      </c>
      <c r="H31" s="24">
        <v>0.67</v>
      </c>
      <c r="I31" s="31"/>
      <c r="J31" s="31"/>
      <c r="K31" s="35"/>
    </row>
    <row r="32" spans="2:11" x14ac:dyDescent="0.35">
      <c r="B32" s="8" t="s">
        <v>246</v>
      </c>
      <c r="C32" s="57" t="s">
        <v>247</v>
      </c>
      <c r="D32" s="54" t="s">
        <v>248</v>
      </c>
      <c r="E32" s="6" t="s">
        <v>145</v>
      </c>
      <c r="F32" s="19">
        <v>1350</v>
      </c>
      <c r="G32" s="24">
        <v>175.41</v>
      </c>
      <c r="H32" s="24">
        <v>0.64</v>
      </c>
      <c r="I32" s="31"/>
      <c r="J32" s="31"/>
      <c r="K32" s="35"/>
    </row>
    <row r="33" spans="2:11" x14ac:dyDescent="0.35">
      <c r="B33" s="8" t="s">
        <v>430</v>
      </c>
      <c r="C33" s="57" t="s">
        <v>431</v>
      </c>
      <c r="D33" s="54" t="s">
        <v>432</v>
      </c>
      <c r="E33" s="6" t="s">
        <v>131</v>
      </c>
      <c r="F33" s="19">
        <v>9309</v>
      </c>
      <c r="G33" s="24">
        <v>157.94999999999999</v>
      </c>
      <c r="H33" s="24">
        <v>0.57999999999999996</v>
      </c>
      <c r="I33" s="31"/>
      <c r="J33" s="31"/>
      <c r="K33" s="35"/>
    </row>
    <row r="34" spans="2:11" x14ac:dyDescent="0.35">
      <c r="B34" s="8" t="s">
        <v>79</v>
      </c>
      <c r="C34" s="57" t="s">
        <v>80</v>
      </c>
      <c r="D34" s="54" t="s">
        <v>81</v>
      </c>
      <c r="E34" s="6" t="s">
        <v>82</v>
      </c>
      <c r="F34" s="19">
        <v>9900</v>
      </c>
      <c r="G34" s="24">
        <v>150.47999999999999</v>
      </c>
      <c r="H34" s="24">
        <v>0.55000000000000004</v>
      </c>
      <c r="I34" s="31"/>
      <c r="J34" s="31"/>
      <c r="K34" s="35"/>
    </row>
    <row r="35" spans="2:11" x14ac:dyDescent="0.35">
      <c r="B35" s="8" t="s">
        <v>105</v>
      </c>
      <c r="C35" s="57" t="s">
        <v>106</v>
      </c>
      <c r="D35" s="54" t="s">
        <v>107</v>
      </c>
      <c r="E35" s="6" t="s">
        <v>71</v>
      </c>
      <c r="F35" s="19">
        <v>6100</v>
      </c>
      <c r="G35" s="24">
        <v>147.61000000000001</v>
      </c>
      <c r="H35" s="24">
        <v>0.54</v>
      </c>
      <c r="I35" s="31"/>
      <c r="J35" s="31"/>
      <c r="K35" s="35"/>
    </row>
    <row r="36" spans="2:11" x14ac:dyDescent="0.35">
      <c r="B36" s="8" t="s">
        <v>1819</v>
      </c>
      <c r="C36" s="57" t="s">
        <v>1820</v>
      </c>
      <c r="D36" s="54" t="s">
        <v>1821</v>
      </c>
      <c r="E36" s="6" t="s">
        <v>490</v>
      </c>
      <c r="F36" s="19">
        <v>25000</v>
      </c>
      <c r="G36" s="24">
        <v>136.88</v>
      </c>
      <c r="H36" s="24">
        <v>0.5</v>
      </c>
      <c r="I36" s="31"/>
      <c r="J36" s="31"/>
      <c r="K36" s="35"/>
    </row>
    <row r="37" spans="2:11" x14ac:dyDescent="0.35">
      <c r="B37" s="8" t="s">
        <v>108</v>
      </c>
      <c r="C37" s="57" t="s">
        <v>109</v>
      </c>
      <c r="D37" s="54" t="s">
        <v>110</v>
      </c>
      <c r="E37" s="6" t="s">
        <v>111</v>
      </c>
      <c r="F37" s="19">
        <v>320</v>
      </c>
      <c r="G37" s="24">
        <v>136.62</v>
      </c>
      <c r="H37" s="24">
        <v>0.5</v>
      </c>
      <c r="I37" s="31"/>
      <c r="J37" s="31"/>
      <c r="K37" s="35"/>
    </row>
    <row r="38" spans="2:11" x14ac:dyDescent="0.35">
      <c r="B38" s="8" t="s">
        <v>303</v>
      </c>
      <c r="C38" s="57" t="s">
        <v>304</v>
      </c>
      <c r="D38" s="54" t="s">
        <v>305</v>
      </c>
      <c r="E38" s="6" t="s">
        <v>290</v>
      </c>
      <c r="F38" s="19">
        <v>400</v>
      </c>
      <c r="G38" s="24">
        <v>134.74</v>
      </c>
      <c r="H38" s="24">
        <v>0.49</v>
      </c>
      <c r="I38" s="31"/>
      <c r="J38" s="31"/>
      <c r="K38" s="35"/>
    </row>
    <row r="39" spans="2:11" x14ac:dyDescent="0.35">
      <c r="B39" s="8" t="s">
        <v>2216</v>
      </c>
      <c r="C39" s="57" t="s">
        <v>2217</v>
      </c>
      <c r="D39" s="54" t="s">
        <v>2218</v>
      </c>
      <c r="E39" s="6" t="s">
        <v>156</v>
      </c>
      <c r="F39" s="19">
        <v>17500</v>
      </c>
      <c r="G39" s="24">
        <v>119.09</v>
      </c>
      <c r="H39" s="24">
        <v>0.44</v>
      </c>
      <c r="I39" s="31"/>
      <c r="J39" s="31"/>
      <c r="K39" s="35"/>
    </row>
    <row r="40" spans="2:11" x14ac:dyDescent="0.35">
      <c r="B40" s="8" t="s">
        <v>142</v>
      </c>
      <c r="C40" s="57" t="s">
        <v>143</v>
      </c>
      <c r="D40" s="54" t="s">
        <v>144</v>
      </c>
      <c r="E40" s="6" t="s">
        <v>145</v>
      </c>
      <c r="F40" s="19">
        <v>25500</v>
      </c>
      <c r="G40" s="24">
        <v>117.61</v>
      </c>
      <c r="H40" s="24">
        <v>0.43</v>
      </c>
      <c r="I40" s="31"/>
      <c r="J40" s="31"/>
      <c r="K40" s="35"/>
    </row>
    <row r="41" spans="2:11" x14ac:dyDescent="0.35">
      <c r="B41" s="8" t="s">
        <v>549</v>
      </c>
      <c r="C41" s="57" t="s">
        <v>550</v>
      </c>
      <c r="D41" s="54" t="s">
        <v>551</v>
      </c>
      <c r="E41" s="6" t="s">
        <v>86</v>
      </c>
      <c r="F41" s="19">
        <v>6400</v>
      </c>
      <c r="G41" s="24">
        <v>114.74</v>
      </c>
      <c r="H41" s="24">
        <v>0.42</v>
      </c>
      <c r="I41" s="31"/>
      <c r="J41" s="31"/>
      <c r="K41" s="35"/>
    </row>
    <row r="42" spans="2:11" x14ac:dyDescent="0.35">
      <c r="B42" s="8" t="s">
        <v>399</v>
      </c>
      <c r="C42" s="57" t="s">
        <v>400</v>
      </c>
      <c r="D42" s="54" t="s">
        <v>401</v>
      </c>
      <c r="E42" s="6" t="s">
        <v>131</v>
      </c>
      <c r="F42" s="19">
        <v>3399</v>
      </c>
      <c r="G42" s="24">
        <v>113.92</v>
      </c>
      <c r="H42" s="24">
        <v>0.42</v>
      </c>
      <c r="I42" s="31"/>
      <c r="J42" s="31"/>
      <c r="K42" s="35"/>
    </row>
    <row r="43" spans="2:11" x14ac:dyDescent="0.35">
      <c r="B43" s="8" t="s">
        <v>98</v>
      </c>
      <c r="C43" s="57" t="s">
        <v>99</v>
      </c>
      <c r="D43" s="54" t="s">
        <v>100</v>
      </c>
      <c r="E43" s="6" t="s">
        <v>50</v>
      </c>
      <c r="F43" s="19">
        <v>2500</v>
      </c>
      <c r="G43" s="24">
        <v>112.28</v>
      </c>
      <c r="H43" s="24">
        <v>0.41</v>
      </c>
      <c r="I43" s="31"/>
      <c r="J43" s="31"/>
      <c r="K43" s="35"/>
    </row>
    <row r="44" spans="2:11" x14ac:dyDescent="0.35">
      <c r="B44" s="8" t="s">
        <v>149</v>
      </c>
      <c r="C44" s="57" t="s">
        <v>150</v>
      </c>
      <c r="D44" s="54" t="s">
        <v>151</v>
      </c>
      <c r="E44" s="6" t="s">
        <v>152</v>
      </c>
      <c r="F44" s="19">
        <v>4400</v>
      </c>
      <c r="G44" s="24">
        <v>109.07</v>
      </c>
      <c r="H44" s="24">
        <v>0.4</v>
      </c>
      <c r="I44" s="31"/>
      <c r="J44" s="31"/>
      <c r="K44" s="35"/>
    </row>
    <row r="45" spans="2:11" x14ac:dyDescent="0.35">
      <c r="B45" s="8" t="s">
        <v>839</v>
      </c>
      <c r="C45" s="57" t="s">
        <v>840</v>
      </c>
      <c r="D45" s="54" t="s">
        <v>841</v>
      </c>
      <c r="E45" s="6" t="s">
        <v>160</v>
      </c>
      <c r="F45" s="19">
        <v>1497</v>
      </c>
      <c r="G45" s="24">
        <v>108</v>
      </c>
      <c r="H45" s="24">
        <v>0.4</v>
      </c>
      <c r="I45" s="31"/>
      <c r="J45" s="31"/>
      <c r="K45" s="35"/>
    </row>
    <row r="46" spans="2:11" x14ac:dyDescent="0.35">
      <c r="B46" s="8" t="s">
        <v>124</v>
      </c>
      <c r="C46" s="57" t="s">
        <v>125</v>
      </c>
      <c r="D46" s="54" t="s">
        <v>126</v>
      </c>
      <c r="E46" s="6" t="s">
        <v>127</v>
      </c>
      <c r="F46" s="19">
        <v>55392</v>
      </c>
      <c r="G46" s="24">
        <v>99.2</v>
      </c>
      <c r="H46" s="24">
        <v>0.36</v>
      </c>
      <c r="I46" s="31"/>
      <c r="J46" s="31"/>
      <c r="K46" s="35"/>
    </row>
    <row r="47" spans="2:11" x14ac:dyDescent="0.35">
      <c r="B47" s="8" t="s">
        <v>116</v>
      </c>
      <c r="C47" s="57" t="s">
        <v>117</v>
      </c>
      <c r="D47" s="54" t="s">
        <v>118</v>
      </c>
      <c r="E47" s="6" t="s">
        <v>119</v>
      </c>
      <c r="F47" s="19">
        <v>2700</v>
      </c>
      <c r="G47" s="24">
        <v>98.66</v>
      </c>
      <c r="H47" s="24">
        <v>0.36</v>
      </c>
      <c r="I47" s="31"/>
      <c r="J47" s="31"/>
      <c r="K47" s="35"/>
    </row>
    <row r="48" spans="2:11" x14ac:dyDescent="0.35">
      <c r="B48" s="8" t="s">
        <v>136</v>
      </c>
      <c r="C48" s="57" t="s">
        <v>137</v>
      </c>
      <c r="D48" s="54" t="s">
        <v>138</v>
      </c>
      <c r="E48" s="6" t="s">
        <v>119</v>
      </c>
      <c r="F48" s="19">
        <v>1728</v>
      </c>
      <c r="G48" s="24">
        <v>95.84</v>
      </c>
      <c r="H48" s="24">
        <v>0.35</v>
      </c>
      <c r="I48" s="31"/>
      <c r="J48" s="31"/>
      <c r="K48" s="35"/>
    </row>
    <row r="49" spans="1:11" x14ac:dyDescent="0.35">
      <c r="B49" s="8" t="s">
        <v>1036</v>
      </c>
      <c r="C49" s="57" t="s">
        <v>1037</v>
      </c>
      <c r="D49" s="54" t="s">
        <v>1038</v>
      </c>
      <c r="E49" s="6" t="s">
        <v>131</v>
      </c>
      <c r="F49" s="19">
        <v>9300</v>
      </c>
      <c r="G49" s="24">
        <v>94.32</v>
      </c>
      <c r="H49" s="24">
        <v>0.35</v>
      </c>
      <c r="I49" s="31"/>
      <c r="J49" s="31"/>
      <c r="K49" s="35"/>
    </row>
    <row r="50" spans="1:11" x14ac:dyDescent="0.35">
      <c r="B50" s="8" t="s">
        <v>212</v>
      </c>
      <c r="C50" s="57" t="s">
        <v>213</v>
      </c>
      <c r="D50" s="54" t="s">
        <v>214</v>
      </c>
      <c r="E50" s="6" t="s">
        <v>215</v>
      </c>
      <c r="F50" s="19">
        <v>2300</v>
      </c>
      <c r="G50" s="24">
        <v>92.32</v>
      </c>
      <c r="H50" s="24">
        <v>0.34</v>
      </c>
      <c r="I50" s="31"/>
      <c r="J50" s="31"/>
      <c r="K50" s="35"/>
    </row>
    <row r="51" spans="1:11" x14ac:dyDescent="0.35">
      <c r="B51" s="8" t="s">
        <v>833</v>
      </c>
      <c r="C51" s="57" t="s">
        <v>834</v>
      </c>
      <c r="D51" s="54" t="s">
        <v>835</v>
      </c>
      <c r="E51" s="6" t="s">
        <v>135</v>
      </c>
      <c r="F51" s="19">
        <v>11000</v>
      </c>
      <c r="G51" s="24">
        <v>90.14</v>
      </c>
      <c r="H51" s="24">
        <v>0.33</v>
      </c>
      <c r="I51" s="31"/>
      <c r="J51" s="31"/>
      <c r="K51" s="35"/>
    </row>
    <row r="52" spans="1:11" x14ac:dyDescent="0.35">
      <c r="B52" s="8" t="s">
        <v>507</v>
      </c>
      <c r="C52" s="57" t="s">
        <v>508</v>
      </c>
      <c r="D52" s="54" t="s">
        <v>509</v>
      </c>
      <c r="E52" s="6" t="s">
        <v>131</v>
      </c>
      <c r="F52" s="19">
        <v>1950</v>
      </c>
      <c r="G52" s="24">
        <v>88.31</v>
      </c>
      <c r="H52" s="24">
        <v>0.32</v>
      </c>
      <c r="I52" s="31"/>
      <c r="J52" s="31"/>
      <c r="K52" s="35"/>
    </row>
    <row r="53" spans="1:11" x14ac:dyDescent="0.35">
      <c r="B53" s="8" t="s">
        <v>1138</v>
      </c>
      <c r="C53" s="57" t="s">
        <v>1139</v>
      </c>
      <c r="D53" s="54" t="s">
        <v>1140</v>
      </c>
      <c r="E53" s="6" t="s">
        <v>290</v>
      </c>
      <c r="F53" s="19">
        <v>8339</v>
      </c>
      <c r="G53" s="24">
        <v>87.31</v>
      </c>
      <c r="H53" s="24">
        <v>0.32</v>
      </c>
      <c r="I53" s="31"/>
      <c r="J53" s="31"/>
      <c r="K53" s="35"/>
    </row>
    <row r="54" spans="1:11" x14ac:dyDescent="0.35">
      <c r="B54" s="8" t="s">
        <v>854</v>
      </c>
      <c r="C54" s="57" t="s">
        <v>855</v>
      </c>
      <c r="D54" s="54" t="s">
        <v>856</v>
      </c>
      <c r="E54" s="6" t="s">
        <v>160</v>
      </c>
      <c r="F54" s="19">
        <v>16104</v>
      </c>
      <c r="G54" s="24">
        <v>57.26</v>
      </c>
      <c r="H54" s="24">
        <v>0.21</v>
      </c>
      <c r="I54" s="31"/>
      <c r="J54" s="31"/>
      <c r="K54" s="35"/>
    </row>
    <row r="55" spans="1:11" x14ac:dyDescent="0.35">
      <c r="B55" s="8" t="s">
        <v>310</v>
      </c>
      <c r="C55" s="57" t="s">
        <v>311</v>
      </c>
      <c r="D55" s="54" t="s">
        <v>312</v>
      </c>
      <c r="E55" s="6" t="s">
        <v>67</v>
      </c>
      <c r="F55" s="19">
        <v>18500</v>
      </c>
      <c r="G55" s="24">
        <v>56.94</v>
      </c>
      <c r="H55" s="24">
        <v>0.21</v>
      </c>
      <c r="I55" s="31"/>
      <c r="J55" s="31"/>
      <c r="K55" s="35"/>
    </row>
    <row r="56" spans="1:11" x14ac:dyDescent="0.35">
      <c r="B56" s="8" t="s">
        <v>3181</v>
      </c>
      <c r="C56" s="57" t="s">
        <v>3182</v>
      </c>
      <c r="D56" s="54" t="s">
        <v>3183</v>
      </c>
      <c r="E56" s="6" t="s">
        <v>880</v>
      </c>
      <c r="F56" s="19">
        <v>3100</v>
      </c>
      <c r="G56" s="24">
        <v>56.12</v>
      </c>
      <c r="H56" s="24">
        <v>0.21</v>
      </c>
      <c r="I56" s="31"/>
      <c r="J56" s="31"/>
      <c r="K56" s="35"/>
    </row>
    <row r="57" spans="1:11" x14ac:dyDescent="0.35">
      <c r="C57" s="58" t="s">
        <v>175</v>
      </c>
      <c r="D57" s="54"/>
      <c r="E57" s="6"/>
      <c r="F57" s="19"/>
      <c r="G57" s="25">
        <v>10267</v>
      </c>
      <c r="H57" s="25">
        <v>37.64</v>
      </c>
      <c r="I57" s="31"/>
      <c r="J57" s="31"/>
      <c r="K57" s="35"/>
    </row>
    <row r="58" spans="1:11" x14ac:dyDescent="0.35">
      <c r="C58" s="57"/>
      <c r="D58" s="54"/>
      <c r="E58" s="6"/>
      <c r="F58" s="19"/>
      <c r="G58" s="24"/>
      <c r="H58" s="24"/>
      <c r="I58" s="31"/>
      <c r="J58" s="31"/>
      <c r="K58" s="35"/>
    </row>
    <row r="59" spans="1:11" x14ac:dyDescent="0.35">
      <c r="C59" s="58" t="s">
        <v>3</v>
      </c>
      <c r="D59" s="54"/>
      <c r="E59" s="6"/>
      <c r="F59" s="19"/>
      <c r="G59" s="24" t="s">
        <v>2</v>
      </c>
      <c r="H59" s="24" t="s">
        <v>2</v>
      </c>
      <c r="I59" s="31"/>
      <c r="J59" s="31"/>
      <c r="K59" s="35"/>
    </row>
    <row r="60" spans="1:11" x14ac:dyDescent="0.35">
      <c r="C60" s="57"/>
      <c r="D60" s="54"/>
      <c r="E60" s="6"/>
      <c r="F60" s="19"/>
      <c r="G60" s="24"/>
      <c r="H60" s="24"/>
      <c r="I60" s="31"/>
      <c r="J60" s="31"/>
      <c r="K60" s="35"/>
    </row>
    <row r="61" spans="1:11" x14ac:dyDescent="0.35">
      <c r="C61" s="58" t="s">
        <v>4</v>
      </c>
      <c r="D61" s="54"/>
      <c r="E61" s="6"/>
      <c r="F61" s="19"/>
      <c r="G61" s="24" t="s">
        <v>2</v>
      </c>
      <c r="H61" s="24" t="s">
        <v>2</v>
      </c>
      <c r="I61" s="31"/>
      <c r="J61" s="31"/>
      <c r="K61" s="35"/>
    </row>
    <row r="62" spans="1:11" x14ac:dyDescent="0.35">
      <c r="C62" s="57"/>
      <c r="D62" s="54"/>
      <c r="E62" s="6"/>
      <c r="F62" s="19"/>
      <c r="G62" s="24"/>
      <c r="H62" s="24"/>
      <c r="I62" s="31"/>
      <c r="J62" s="31"/>
      <c r="K62" s="35"/>
    </row>
    <row r="63" spans="1:11" x14ac:dyDescent="0.35">
      <c r="A63" s="10"/>
      <c r="B63" s="28"/>
      <c r="C63" s="58" t="s">
        <v>5</v>
      </c>
      <c r="D63" s="54"/>
      <c r="E63" s="6"/>
      <c r="F63" s="19"/>
      <c r="G63" s="24"/>
      <c r="H63" s="24"/>
      <c r="I63" s="31"/>
      <c r="J63" s="31"/>
      <c r="K63" s="35"/>
    </row>
    <row r="64" spans="1:11" x14ac:dyDescent="0.35">
      <c r="C64" s="59" t="s">
        <v>6</v>
      </c>
      <c r="D64" s="54"/>
      <c r="E64" s="6"/>
      <c r="F64" s="19"/>
      <c r="G64" s="24"/>
      <c r="H64" s="24"/>
      <c r="I64" s="31"/>
      <c r="J64" s="31"/>
      <c r="K64" s="35"/>
    </row>
    <row r="65" spans="2:11" x14ac:dyDescent="0.35">
      <c r="B65" s="8" t="s">
        <v>3195</v>
      </c>
      <c r="C65" s="57" t="s">
        <v>3042</v>
      </c>
      <c r="D65" s="54" t="s">
        <v>3196</v>
      </c>
      <c r="E65" s="6" t="s">
        <v>1936</v>
      </c>
      <c r="F65" s="19">
        <v>100</v>
      </c>
      <c r="G65" s="24">
        <v>1023.22</v>
      </c>
      <c r="H65" s="24">
        <v>3.75</v>
      </c>
      <c r="I65" s="31">
        <v>7.4522000000000004</v>
      </c>
      <c r="J65" s="31"/>
      <c r="K65" s="35" t="s">
        <v>593</v>
      </c>
    </row>
    <row r="66" spans="2:11" x14ac:dyDescent="0.35">
      <c r="B66" s="8" t="s">
        <v>692</v>
      </c>
      <c r="C66" s="57" t="s">
        <v>226</v>
      </c>
      <c r="D66" s="54" t="s">
        <v>693</v>
      </c>
      <c r="E66" s="6" t="s">
        <v>605</v>
      </c>
      <c r="F66" s="19">
        <v>500</v>
      </c>
      <c r="G66" s="24">
        <v>518.15</v>
      </c>
      <c r="H66" s="24">
        <v>1.9</v>
      </c>
      <c r="I66" s="31">
        <v>7.8117000000000001</v>
      </c>
      <c r="J66" s="31"/>
      <c r="K66" s="35" t="s">
        <v>593</v>
      </c>
    </row>
    <row r="67" spans="2:11" x14ac:dyDescent="0.35">
      <c r="B67" s="8" t="s">
        <v>1147</v>
      </c>
      <c r="C67" s="57" t="s">
        <v>1148</v>
      </c>
      <c r="D67" s="54" t="s">
        <v>1149</v>
      </c>
      <c r="E67" s="6" t="s">
        <v>592</v>
      </c>
      <c r="F67" s="19">
        <v>500</v>
      </c>
      <c r="G67" s="24">
        <v>515.97</v>
      </c>
      <c r="H67" s="24">
        <v>1.89</v>
      </c>
      <c r="I67" s="31">
        <v>7.7253999999999996</v>
      </c>
      <c r="J67" s="31"/>
      <c r="K67" s="35" t="s">
        <v>593</v>
      </c>
    </row>
    <row r="68" spans="2:11" x14ac:dyDescent="0.35">
      <c r="B68" s="8" t="s">
        <v>3197</v>
      </c>
      <c r="C68" s="57" t="s">
        <v>637</v>
      </c>
      <c r="D68" s="54" t="s">
        <v>3198</v>
      </c>
      <c r="E68" s="6" t="s">
        <v>592</v>
      </c>
      <c r="F68" s="19">
        <v>500</v>
      </c>
      <c r="G68" s="24">
        <v>515.64</v>
      </c>
      <c r="H68" s="24">
        <v>1.89</v>
      </c>
      <c r="I68" s="31">
        <v>7.1486999999999998</v>
      </c>
      <c r="J68" s="31"/>
      <c r="K68" s="35" t="s">
        <v>593</v>
      </c>
    </row>
    <row r="69" spans="2:11" x14ac:dyDescent="0.35">
      <c r="B69" s="8" t="s">
        <v>2691</v>
      </c>
      <c r="C69" s="57" t="s">
        <v>654</v>
      </c>
      <c r="D69" s="54" t="s">
        <v>2692</v>
      </c>
      <c r="E69" s="6" t="s">
        <v>592</v>
      </c>
      <c r="F69" s="19">
        <v>500</v>
      </c>
      <c r="G69" s="24">
        <v>507.04</v>
      </c>
      <c r="H69" s="24">
        <v>1.86</v>
      </c>
      <c r="I69" s="31">
        <v>7.24</v>
      </c>
      <c r="J69" s="31"/>
      <c r="K69" s="35" t="s">
        <v>593</v>
      </c>
    </row>
    <row r="70" spans="2:11" x14ac:dyDescent="0.35">
      <c r="B70" s="8" t="s">
        <v>625</v>
      </c>
      <c r="C70" s="57" t="s">
        <v>626</v>
      </c>
      <c r="D70" s="54" t="s">
        <v>627</v>
      </c>
      <c r="E70" s="6" t="s">
        <v>628</v>
      </c>
      <c r="F70" s="19">
        <v>500</v>
      </c>
      <c r="G70" s="24">
        <v>507.04</v>
      </c>
      <c r="H70" s="24">
        <v>1.86</v>
      </c>
      <c r="I70" s="31">
        <v>7.625</v>
      </c>
      <c r="J70" s="31"/>
      <c r="K70" s="35" t="s">
        <v>593</v>
      </c>
    </row>
    <row r="71" spans="2:11" x14ac:dyDescent="0.35">
      <c r="B71" s="8" t="s">
        <v>2527</v>
      </c>
      <c r="C71" s="57" t="s">
        <v>620</v>
      </c>
      <c r="D71" s="54" t="s">
        <v>2528</v>
      </c>
      <c r="E71" s="6" t="s">
        <v>592</v>
      </c>
      <c r="F71" s="19">
        <v>50</v>
      </c>
      <c r="G71" s="24">
        <v>502</v>
      </c>
      <c r="H71" s="24">
        <v>1.84</v>
      </c>
      <c r="I71" s="31">
        <v>7.4499000000000004</v>
      </c>
      <c r="J71" s="31"/>
      <c r="K71" s="35" t="s">
        <v>593</v>
      </c>
    </row>
    <row r="72" spans="2:11" x14ac:dyDescent="0.35">
      <c r="B72" s="8" t="s">
        <v>1847</v>
      </c>
      <c r="C72" s="57" t="s">
        <v>154</v>
      </c>
      <c r="D72" s="54" t="s">
        <v>1848</v>
      </c>
      <c r="E72" s="6" t="s">
        <v>628</v>
      </c>
      <c r="F72" s="19">
        <v>500</v>
      </c>
      <c r="G72" s="24">
        <v>501.84</v>
      </c>
      <c r="H72" s="24">
        <v>1.84</v>
      </c>
      <c r="I72" s="31">
        <v>7.78</v>
      </c>
      <c r="J72" s="31"/>
      <c r="K72" s="35" t="s">
        <v>593</v>
      </c>
    </row>
    <row r="73" spans="2:11" x14ac:dyDescent="0.35">
      <c r="B73" s="8" t="s">
        <v>1895</v>
      </c>
      <c r="C73" s="57" t="s">
        <v>1889</v>
      </c>
      <c r="D73" s="54" t="s">
        <v>1896</v>
      </c>
      <c r="E73" s="6" t="s">
        <v>605</v>
      </c>
      <c r="F73" s="19">
        <v>2</v>
      </c>
      <c r="G73" s="24">
        <v>200.59</v>
      </c>
      <c r="H73" s="24">
        <v>0.74</v>
      </c>
      <c r="I73" s="31">
        <v>8.4475874999999991</v>
      </c>
      <c r="J73" s="31"/>
      <c r="K73" s="35" t="s">
        <v>593</v>
      </c>
    </row>
    <row r="74" spans="2:11" x14ac:dyDescent="0.35">
      <c r="C74" s="58" t="s">
        <v>175</v>
      </c>
      <c r="D74" s="54"/>
      <c r="E74" s="6"/>
      <c r="F74" s="19"/>
      <c r="G74" s="25">
        <v>4791.49</v>
      </c>
      <c r="H74" s="25">
        <v>17.57</v>
      </c>
      <c r="I74" s="31"/>
      <c r="J74" s="31"/>
      <c r="K74" s="35"/>
    </row>
    <row r="75" spans="2:11" x14ac:dyDescent="0.35">
      <c r="C75" s="57"/>
      <c r="D75" s="54"/>
      <c r="E75" s="6"/>
      <c r="F75" s="19"/>
      <c r="G75" s="24"/>
      <c r="H75" s="24"/>
      <c r="I75" s="31"/>
      <c r="J75" s="31"/>
      <c r="K75" s="35"/>
    </row>
    <row r="76" spans="2:11" x14ac:dyDescent="0.35">
      <c r="C76" s="58" t="s">
        <v>7</v>
      </c>
      <c r="D76" s="54"/>
      <c r="E76" s="6"/>
      <c r="F76" s="19"/>
      <c r="G76" s="24" t="s">
        <v>2</v>
      </c>
      <c r="H76" s="24" t="s">
        <v>2</v>
      </c>
      <c r="I76" s="31"/>
      <c r="J76" s="31"/>
      <c r="K76" s="35"/>
    </row>
    <row r="77" spans="2:11" x14ac:dyDescent="0.35">
      <c r="C77" s="57"/>
      <c r="D77" s="54"/>
      <c r="E77" s="6"/>
      <c r="F77" s="19"/>
      <c r="G77" s="24"/>
      <c r="H77" s="24"/>
      <c r="I77" s="31"/>
      <c r="J77" s="31"/>
      <c r="K77" s="35"/>
    </row>
    <row r="78" spans="2:11" x14ac:dyDescent="0.35">
      <c r="C78" s="58" t="s">
        <v>8</v>
      </c>
      <c r="D78" s="54"/>
      <c r="E78" s="6"/>
      <c r="F78" s="19"/>
      <c r="G78" s="24" t="s">
        <v>2</v>
      </c>
      <c r="H78" s="24" t="s">
        <v>2</v>
      </c>
      <c r="I78" s="31"/>
      <c r="J78" s="31"/>
      <c r="K78" s="35"/>
    </row>
    <row r="79" spans="2:11" x14ac:dyDescent="0.35">
      <c r="C79" s="57"/>
      <c r="D79" s="54"/>
      <c r="E79" s="6"/>
      <c r="F79" s="19"/>
      <c r="G79" s="24"/>
      <c r="H79" s="24"/>
      <c r="I79" s="31"/>
      <c r="J79" s="31"/>
      <c r="K79" s="35"/>
    </row>
    <row r="80" spans="2:11" x14ac:dyDescent="0.35">
      <c r="C80" s="59" t="s">
        <v>9</v>
      </c>
      <c r="D80" s="54"/>
      <c r="E80" s="6"/>
      <c r="F80" s="19"/>
      <c r="G80" s="24"/>
      <c r="H80" s="24"/>
      <c r="I80" s="31"/>
      <c r="J80" s="31"/>
      <c r="K80" s="35"/>
    </row>
    <row r="81" spans="2:11" x14ac:dyDescent="0.35">
      <c r="B81" s="8" t="s">
        <v>710</v>
      </c>
      <c r="C81" s="57" t="s">
        <v>711</v>
      </c>
      <c r="D81" s="54" t="s">
        <v>712</v>
      </c>
      <c r="E81" s="6" t="s">
        <v>189</v>
      </c>
      <c r="F81" s="19">
        <v>6000000</v>
      </c>
      <c r="G81" s="24">
        <v>6088.44</v>
      </c>
      <c r="H81" s="24">
        <v>22.32</v>
      </c>
      <c r="I81" s="31">
        <v>6.6871023999999997</v>
      </c>
      <c r="J81" s="31"/>
      <c r="K81" s="35"/>
    </row>
    <row r="82" spans="2:11" x14ac:dyDescent="0.35">
      <c r="B82" s="8" t="s">
        <v>806</v>
      </c>
      <c r="C82" s="57" t="s">
        <v>807</v>
      </c>
      <c r="D82" s="54" t="s">
        <v>808</v>
      </c>
      <c r="E82" s="6" t="s">
        <v>189</v>
      </c>
      <c r="F82" s="19">
        <v>3500000</v>
      </c>
      <c r="G82" s="24">
        <v>3668.44</v>
      </c>
      <c r="H82" s="24">
        <v>13.45</v>
      </c>
      <c r="I82" s="31">
        <v>7.0282160999999999</v>
      </c>
      <c r="J82" s="31"/>
      <c r="K82" s="35"/>
    </row>
    <row r="83" spans="2:11" x14ac:dyDescent="0.35">
      <c r="B83" s="8" t="s">
        <v>809</v>
      </c>
      <c r="C83" s="57" t="s">
        <v>810</v>
      </c>
      <c r="D83" s="54" t="s">
        <v>811</v>
      </c>
      <c r="E83" s="6" t="s">
        <v>189</v>
      </c>
      <c r="F83" s="19">
        <v>1000000</v>
      </c>
      <c r="G83" s="24">
        <v>1052.54</v>
      </c>
      <c r="H83" s="24">
        <v>3.86</v>
      </c>
      <c r="I83" s="31">
        <v>7.0679812000000002</v>
      </c>
      <c r="J83" s="31"/>
      <c r="K83" s="35"/>
    </row>
    <row r="84" spans="2:11" x14ac:dyDescent="0.35">
      <c r="B84" s="8" t="s">
        <v>1247</v>
      </c>
      <c r="C84" s="57" t="s">
        <v>1248</v>
      </c>
      <c r="D84" s="54" t="s">
        <v>1249</v>
      </c>
      <c r="E84" s="6" t="s">
        <v>189</v>
      </c>
      <c r="F84" s="19">
        <v>250000</v>
      </c>
      <c r="G84" s="24">
        <v>257.24</v>
      </c>
      <c r="H84" s="24">
        <v>0.94</v>
      </c>
      <c r="I84" s="31">
        <v>0</v>
      </c>
      <c r="J84" s="31"/>
      <c r="K84" s="35"/>
    </row>
    <row r="85" spans="2:11" x14ac:dyDescent="0.35">
      <c r="C85" s="58" t="s">
        <v>175</v>
      </c>
      <c r="D85" s="54"/>
      <c r="E85" s="6"/>
      <c r="F85" s="19"/>
      <c r="G85" s="25">
        <v>11066.66</v>
      </c>
      <c r="H85" s="25">
        <v>40.57</v>
      </c>
      <c r="I85" s="31"/>
      <c r="J85" s="31"/>
      <c r="K85" s="35"/>
    </row>
    <row r="86" spans="2:11" x14ac:dyDescent="0.35">
      <c r="C86" s="57"/>
      <c r="D86" s="54"/>
      <c r="E86" s="6"/>
      <c r="F86" s="19"/>
      <c r="G86" s="24"/>
      <c r="H86" s="24"/>
      <c r="I86" s="31"/>
      <c r="J86" s="31"/>
      <c r="K86" s="35"/>
    </row>
    <row r="87" spans="2:11" x14ac:dyDescent="0.35">
      <c r="C87" s="58" t="s">
        <v>10</v>
      </c>
      <c r="D87" s="54"/>
      <c r="E87" s="6"/>
      <c r="F87" s="19"/>
      <c r="G87" s="24" t="s">
        <v>2</v>
      </c>
      <c r="H87" s="24" t="s">
        <v>2</v>
      </c>
      <c r="I87" s="31"/>
      <c r="J87" s="31"/>
      <c r="K87" s="35"/>
    </row>
    <row r="88" spans="2:11" x14ac:dyDescent="0.35">
      <c r="C88" s="57"/>
      <c r="D88" s="54"/>
      <c r="E88" s="6"/>
      <c r="F88" s="19"/>
      <c r="G88" s="24"/>
      <c r="H88" s="24"/>
      <c r="I88" s="31"/>
      <c r="J88" s="31"/>
      <c r="K88" s="35"/>
    </row>
    <row r="89" spans="2:11" x14ac:dyDescent="0.35">
      <c r="C89" s="58" t="s">
        <v>11</v>
      </c>
      <c r="D89" s="54"/>
      <c r="E89" s="6"/>
      <c r="F89" s="19"/>
      <c r="G89" s="24"/>
      <c r="H89" s="24"/>
      <c r="I89" s="31"/>
      <c r="J89" s="31"/>
      <c r="K89" s="35"/>
    </row>
    <row r="90" spans="2:11" x14ac:dyDescent="0.35">
      <c r="C90" s="57"/>
      <c r="D90" s="54"/>
      <c r="E90" s="6"/>
      <c r="F90" s="19"/>
      <c r="G90" s="24"/>
      <c r="H90" s="24"/>
      <c r="I90" s="31"/>
      <c r="J90" s="31"/>
      <c r="K90" s="35"/>
    </row>
    <row r="91" spans="2:11" x14ac:dyDescent="0.35">
      <c r="C91" s="58" t="s">
        <v>13</v>
      </c>
      <c r="D91" s="54"/>
      <c r="E91" s="6"/>
      <c r="F91" s="19"/>
      <c r="G91" s="24" t="s">
        <v>2</v>
      </c>
      <c r="H91" s="24" t="s">
        <v>2</v>
      </c>
      <c r="I91" s="31"/>
      <c r="J91" s="31"/>
      <c r="K91" s="35"/>
    </row>
    <row r="92" spans="2:11" x14ac:dyDescent="0.35">
      <c r="C92" s="57"/>
      <c r="D92" s="54"/>
      <c r="E92" s="6"/>
      <c r="F92" s="19"/>
      <c r="G92" s="24"/>
      <c r="H92" s="24"/>
      <c r="I92" s="31"/>
      <c r="J92" s="31"/>
      <c r="K92" s="35"/>
    </row>
    <row r="93" spans="2:11" x14ac:dyDescent="0.35">
      <c r="C93" s="58" t="s">
        <v>14</v>
      </c>
      <c r="D93" s="54"/>
      <c r="E93" s="6"/>
      <c r="F93" s="19"/>
      <c r="G93" s="24" t="s">
        <v>2</v>
      </c>
      <c r="H93" s="24" t="s">
        <v>2</v>
      </c>
      <c r="I93" s="31"/>
      <c r="J93" s="31"/>
      <c r="K93" s="35"/>
    </row>
    <row r="94" spans="2:11" x14ac:dyDescent="0.35">
      <c r="C94" s="57"/>
      <c r="D94" s="54"/>
      <c r="E94" s="6"/>
      <c r="F94" s="19"/>
      <c r="G94" s="24"/>
      <c r="H94" s="24"/>
      <c r="I94" s="31"/>
      <c r="J94" s="31"/>
      <c r="K94" s="35"/>
    </row>
    <row r="95" spans="2:11" x14ac:dyDescent="0.35">
      <c r="C95" s="58" t="s">
        <v>15</v>
      </c>
      <c r="D95" s="54"/>
      <c r="E95" s="6"/>
      <c r="F95" s="19"/>
      <c r="G95" s="24" t="s">
        <v>2</v>
      </c>
      <c r="H95" s="24" t="s">
        <v>2</v>
      </c>
      <c r="I95" s="31"/>
      <c r="J95" s="31"/>
      <c r="K95" s="35"/>
    </row>
    <row r="96" spans="2:11" x14ac:dyDescent="0.35">
      <c r="C96" s="57"/>
      <c r="D96" s="54"/>
      <c r="E96" s="6"/>
      <c r="F96" s="19"/>
      <c r="G96" s="24"/>
      <c r="H96" s="24"/>
      <c r="I96" s="31"/>
      <c r="J96" s="31"/>
      <c r="K96" s="35"/>
    </row>
    <row r="97" spans="1:11" x14ac:dyDescent="0.35">
      <c r="C97" s="58" t="s">
        <v>16</v>
      </c>
      <c r="D97" s="54"/>
      <c r="E97" s="6"/>
      <c r="F97" s="19"/>
      <c r="G97" s="24" t="s">
        <v>2</v>
      </c>
      <c r="H97" s="24" t="s">
        <v>2</v>
      </c>
      <c r="I97" s="31"/>
      <c r="J97" s="31"/>
      <c r="K97" s="35"/>
    </row>
    <row r="98" spans="1:11" x14ac:dyDescent="0.35">
      <c r="C98" s="57"/>
      <c r="D98" s="54"/>
      <c r="E98" s="6"/>
      <c r="F98" s="19"/>
      <c r="G98" s="24"/>
      <c r="H98" s="24"/>
      <c r="I98" s="31"/>
      <c r="J98" s="31"/>
      <c r="K98" s="35"/>
    </row>
    <row r="99" spans="1:11" x14ac:dyDescent="0.35">
      <c r="C99" s="58" t="s">
        <v>17</v>
      </c>
      <c r="D99" s="54"/>
      <c r="E99" s="6"/>
      <c r="F99" s="19"/>
      <c r="G99" s="24" t="s">
        <v>2</v>
      </c>
      <c r="H99" s="24" t="s">
        <v>2</v>
      </c>
      <c r="I99" s="31"/>
      <c r="J99" s="31"/>
      <c r="K99" s="35"/>
    </row>
    <row r="100" spans="1:11" x14ac:dyDescent="0.35">
      <c r="C100" s="57"/>
      <c r="D100" s="54"/>
      <c r="E100" s="6"/>
      <c r="F100" s="19"/>
      <c r="G100" s="24"/>
      <c r="H100" s="24"/>
      <c r="I100" s="31"/>
      <c r="J100" s="31"/>
      <c r="K100" s="35"/>
    </row>
    <row r="101" spans="1:11" x14ac:dyDescent="0.35">
      <c r="A101" s="10"/>
      <c r="B101" s="28"/>
      <c r="C101" s="58" t="s">
        <v>18</v>
      </c>
      <c r="D101" s="54"/>
      <c r="E101" s="6"/>
      <c r="F101" s="19"/>
      <c r="G101" s="24"/>
      <c r="H101" s="24"/>
      <c r="I101" s="31"/>
      <c r="J101" s="31"/>
      <c r="K101" s="35"/>
    </row>
    <row r="102" spans="1:11" x14ac:dyDescent="0.35">
      <c r="A102" s="28"/>
      <c r="B102" s="28"/>
      <c r="C102" s="58" t="s">
        <v>19</v>
      </c>
      <c r="D102" s="54"/>
      <c r="E102" s="6"/>
      <c r="F102" s="19"/>
      <c r="G102" s="24" t="s">
        <v>2</v>
      </c>
      <c r="H102" s="24" t="s">
        <v>2</v>
      </c>
      <c r="I102" s="31"/>
      <c r="J102" s="31"/>
      <c r="K102" s="35"/>
    </row>
    <row r="103" spans="1:11" x14ac:dyDescent="0.35">
      <c r="A103" s="28"/>
      <c r="B103" s="28"/>
      <c r="C103" s="58"/>
      <c r="D103" s="54"/>
      <c r="E103" s="6"/>
      <c r="F103" s="19"/>
      <c r="G103" s="24"/>
      <c r="H103" s="24"/>
      <c r="I103" s="31"/>
      <c r="J103" s="31"/>
      <c r="K103" s="35"/>
    </row>
    <row r="104" spans="1:11" x14ac:dyDescent="0.35">
      <c r="A104" s="28"/>
      <c r="B104" s="28"/>
      <c r="C104" s="58" t="s">
        <v>20</v>
      </c>
      <c r="D104" s="54"/>
      <c r="E104" s="6"/>
      <c r="F104" s="19"/>
      <c r="G104" s="24" t="s">
        <v>2</v>
      </c>
      <c r="H104" s="24" t="s">
        <v>2</v>
      </c>
      <c r="I104" s="31"/>
      <c r="J104" s="31"/>
      <c r="K104" s="35"/>
    </row>
    <row r="105" spans="1:11" x14ac:dyDescent="0.35">
      <c r="A105" s="28"/>
      <c r="B105" s="28"/>
      <c r="C105" s="58"/>
      <c r="D105" s="54"/>
      <c r="E105" s="6"/>
      <c r="F105" s="19"/>
      <c r="G105" s="24"/>
      <c r="H105" s="24"/>
      <c r="I105" s="31"/>
      <c r="J105" s="31"/>
      <c r="K105" s="35"/>
    </row>
    <row r="106" spans="1:11" x14ac:dyDescent="0.35">
      <c r="A106" s="28"/>
      <c r="B106" s="28"/>
      <c r="C106" s="58" t="s">
        <v>21</v>
      </c>
      <c r="D106" s="54"/>
      <c r="E106" s="6"/>
      <c r="F106" s="19"/>
      <c r="G106" s="24" t="s">
        <v>2</v>
      </c>
      <c r="H106" s="24" t="s">
        <v>2</v>
      </c>
      <c r="I106" s="31"/>
      <c r="J106" s="31"/>
      <c r="K106" s="35"/>
    </row>
    <row r="107" spans="1:11" x14ac:dyDescent="0.35">
      <c r="A107" s="28"/>
      <c r="B107" s="28"/>
      <c r="C107" s="58"/>
      <c r="D107" s="54"/>
      <c r="E107" s="6"/>
      <c r="F107" s="19"/>
      <c r="G107" s="24"/>
      <c r="H107" s="24"/>
      <c r="I107" s="31"/>
      <c r="J107" s="31"/>
      <c r="K107" s="35"/>
    </row>
    <row r="108" spans="1:11" x14ac:dyDescent="0.35">
      <c r="A108" s="28"/>
      <c r="B108" s="28"/>
      <c r="C108" s="58" t="s">
        <v>22</v>
      </c>
      <c r="D108" s="54"/>
      <c r="E108" s="6"/>
      <c r="F108" s="19"/>
      <c r="G108" s="24" t="s">
        <v>2</v>
      </c>
      <c r="H108" s="24" t="s">
        <v>2</v>
      </c>
      <c r="I108" s="31"/>
      <c r="J108" s="31"/>
      <c r="K108" s="35"/>
    </row>
    <row r="109" spans="1:11" x14ac:dyDescent="0.35">
      <c r="A109" s="28"/>
      <c r="B109" s="28"/>
      <c r="C109" s="58"/>
      <c r="D109" s="54"/>
      <c r="E109" s="6"/>
      <c r="F109" s="19"/>
      <c r="G109" s="24"/>
      <c r="H109" s="24"/>
      <c r="I109" s="31"/>
      <c r="J109" s="31"/>
      <c r="K109" s="35"/>
    </row>
    <row r="110" spans="1:11" x14ac:dyDescent="0.35">
      <c r="A110" s="28"/>
      <c r="B110" s="28"/>
      <c r="C110" s="58" t="s">
        <v>23</v>
      </c>
      <c r="D110" s="54"/>
      <c r="E110" s="6"/>
      <c r="F110" s="19"/>
      <c r="G110" s="24" t="s">
        <v>2</v>
      </c>
      <c r="H110" s="24" t="s">
        <v>2</v>
      </c>
      <c r="I110" s="31"/>
      <c r="J110" s="31"/>
      <c r="K110" s="35"/>
    </row>
    <row r="111" spans="1:11" x14ac:dyDescent="0.35">
      <c r="A111" s="28"/>
      <c r="B111" s="28"/>
      <c r="C111" s="58"/>
      <c r="D111" s="54"/>
      <c r="E111" s="6"/>
      <c r="F111" s="19"/>
      <c r="G111" s="24"/>
      <c r="H111" s="24"/>
      <c r="I111" s="31"/>
      <c r="J111" s="31"/>
      <c r="K111" s="35"/>
    </row>
    <row r="112" spans="1:11" x14ac:dyDescent="0.35">
      <c r="C112" s="59" t="s">
        <v>24</v>
      </c>
      <c r="D112" s="54"/>
      <c r="E112" s="6"/>
      <c r="F112" s="19"/>
      <c r="G112" s="24"/>
      <c r="H112" s="24"/>
      <c r="I112" s="31"/>
      <c r="J112" s="31"/>
      <c r="K112" s="35"/>
    </row>
    <row r="113" spans="1:54" x14ac:dyDescent="0.35">
      <c r="B113" s="8" t="s">
        <v>190</v>
      </c>
      <c r="C113" s="57" t="s">
        <v>191</v>
      </c>
      <c r="D113" s="54"/>
      <c r="E113" s="6"/>
      <c r="F113" s="19"/>
      <c r="G113" s="24">
        <v>661.17</v>
      </c>
      <c r="H113" s="24">
        <v>2.42</v>
      </c>
      <c r="I113" s="31"/>
      <c r="J113" s="31"/>
      <c r="K113" s="35"/>
    </row>
    <row r="114" spans="1:54" x14ac:dyDescent="0.35">
      <c r="C114" s="58" t="s">
        <v>175</v>
      </c>
      <c r="D114" s="54"/>
      <c r="E114" s="6"/>
      <c r="F114" s="19"/>
      <c r="G114" s="25">
        <v>661.17</v>
      </c>
      <c r="H114" s="25">
        <v>2.42</v>
      </c>
      <c r="I114" s="31"/>
      <c r="J114" s="31"/>
      <c r="K114" s="35"/>
    </row>
    <row r="115" spans="1:54" x14ac:dyDescent="0.35">
      <c r="C115" s="57"/>
      <c r="D115" s="54"/>
      <c r="E115" s="6"/>
      <c r="F115" s="19"/>
      <c r="G115" s="24"/>
      <c r="H115" s="24"/>
      <c r="I115" s="31"/>
      <c r="J115" s="31"/>
      <c r="K115" s="35"/>
    </row>
    <row r="116" spans="1:54" x14ac:dyDescent="0.35">
      <c r="A116" s="10"/>
      <c r="B116" s="28"/>
      <c r="C116" s="58" t="s">
        <v>25</v>
      </c>
      <c r="D116" s="54"/>
      <c r="E116" s="6"/>
      <c r="F116" s="19"/>
      <c r="G116" s="24"/>
      <c r="H116" s="24"/>
      <c r="I116" s="31"/>
      <c r="J116" s="31"/>
      <c r="K116" s="35"/>
    </row>
    <row r="117" spans="1:54" s="2" customFormat="1" ht="13.5" x14ac:dyDescent="0.35">
      <c r="A117" s="28"/>
      <c r="B117" s="28"/>
      <c r="C117" s="57" t="s">
        <v>5122</v>
      </c>
      <c r="D117" s="54"/>
      <c r="E117" s="6"/>
      <c r="F117" s="19"/>
      <c r="G117" s="24" t="s">
        <v>2</v>
      </c>
      <c r="H117" s="24" t="s">
        <v>2</v>
      </c>
      <c r="I117" s="31"/>
      <c r="J117" s="31"/>
      <c r="K117" s="35"/>
      <c r="L117" s="3"/>
      <c r="AI117" s="3"/>
      <c r="AV117" s="3"/>
      <c r="AX117" s="3"/>
      <c r="BB117" s="3"/>
    </row>
    <row r="118" spans="1:54" x14ac:dyDescent="0.35">
      <c r="B118" s="8"/>
      <c r="C118" s="57" t="s">
        <v>192</v>
      </c>
      <c r="D118" s="54"/>
      <c r="E118" s="6"/>
      <c r="F118" s="19"/>
      <c r="G118" s="24">
        <v>485.73</v>
      </c>
      <c r="H118" s="24">
        <v>1.8</v>
      </c>
      <c r="I118" s="31"/>
      <c r="J118" s="31"/>
      <c r="K118" s="35"/>
    </row>
    <row r="119" spans="1:54" x14ac:dyDescent="0.35">
      <c r="C119" s="58" t="s">
        <v>175</v>
      </c>
      <c r="D119" s="54"/>
      <c r="E119" s="6"/>
      <c r="F119" s="19"/>
      <c r="G119" s="25">
        <v>485.73</v>
      </c>
      <c r="H119" s="25">
        <v>1.8</v>
      </c>
      <c r="I119" s="31"/>
      <c r="J119" s="31"/>
      <c r="K119" s="35"/>
    </row>
    <row r="120" spans="1:54" x14ac:dyDescent="0.35">
      <c r="C120" s="57"/>
      <c r="D120" s="54"/>
      <c r="E120" s="6"/>
      <c r="F120" s="19"/>
      <c r="G120" s="24"/>
      <c r="H120" s="24"/>
      <c r="I120" s="31"/>
      <c r="J120" s="31"/>
      <c r="K120" s="35"/>
    </row>
    <row r="121" spans="1:54" x14ac:dyDescent="0.35">
      <c r="C121" s="60" t="s">
        <v>193</v>
      </c>
      <c r="D121" s="55"/>
      <c r="E121" s="5"/>
      <c r="F121" s="20"/>
      <c r="G121" s="26">
        <v>27272.05</v>
      </c>
      <c r="H121" s="26">
        <v>100</v>
      </c>
      <c r="I121" s="32"/>
      <c r="J121" s="32"/>
      <c r="K121" s="36"/>
    </row>
    <row r="124" spans="1:54" x14ac:dyDescent="0.35">
      <c r="C124" s="1" t="s">
        <v>194</v>
      </c>
    </row>
    <row r="125" spans="1:54" x14ac:dyDescent="0.35">
      <c r="C125" s="37" t="s">
        <v>195</v>
      </c>
      <c r="D125" s="37"/>
      <c r="E125" s="37"/>
      <c r="F125" s="37"/>
      <c r="G125" s="37"/>
      <c r="H125" s="37"/>
      <c r="I125" s="37"/>
      <c r="J125" s="37"/>
      <c r="K125" s="37"/>
    </row>
    <row r="126" spans="1:54" x14ac:dyDescent="0.35">
      <c r="C126" s="2" t="s">
        <v>196</v>
      </c>
    </row>
    <row r="127" spans="1:54" x14ac:dyDescent="0.35">
      <c r="C127" s="2" t="s">
        <v>197</v>
      </c>
    </row>
    <row r="128" spans="1:54" ht="30" customHeight="1" x14ac:dyDescent="0.35">
      <c r="C128" s="81" t="s">
        <v>198</v>
      </c>
      <c r="D128" s="82"/>
      <c r="E128" s="82"/>
      <c r="F128" s="82"/>
      <c r="G128" s="82"/>
      <c r="H128" s="82"/>
      <c r="I128" s="82"/>
      <c r="J128" s="82"/>
      <c r="K128" s="82"/>
    </row>
    <row r="129" spans="3:11" x14ac:dyDescent="0.35">
      <c r="C129" s="2" t="s">
        <v>199</v>
      </c>
    </row>
    <row r="130" spans="3:11" ht="40.9" customHeight="1" x14ac:dyDescent="0.35">
      <c r="C130" s="83" t="s">
        <v>5178</v>
      </c>
      <c r="D130" s="83"/>
      <c r="E130" s="83"/>
      <c r="F130" s="83"/>
      <c r="G130" s="83"/>
      <c r="H130" s="83"/>
      <c r="I130" s="83"/>
      <c r="J130" s="83"/>
      <c r="K130" s="83"/>
    </row>
    <row r="132" spans="3:11" x14ac:dyDescent="0.35">
      <c r="C132" s="78" t="s">
        <v>5235</v>
      </c>
      <c r="E132" s="78" t="s">
        <v>5236</v>
      </c>
      <c r="F132" s="79"/>
    </row>
    <row r="133" spans="3:11" x14ac:dyDescent="0.35">
      <c r="E133" s="2" t="s">
        <v>5281</v>
      </c>
    </row>
  </sheetData>
  <mergeCells count="2">
    <mergeCell ref="C128:K128"/>
    <mergeCell ref="C130:K130"/>
  </mergeCells>
  <hyperlinks>
    <hyperlink ref="J2" location="'Index'!A1" display="'Index'!A1" xr:uid="{E711C644-108D-4906-AE3A-D929CC20136C}"/>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E615D-0295-4FF4-B637-39BD8FB6FD14}">
  <sheetPr codeName="Sheet163"/>
  <dimension ref="A1:IV134"/>
  <sheetViews>
    <sheetView showGridLines="0" zoomScale="90" zoomScaleNormal="90" workbookViewId="0">
      <pane ySplit="6" topLeftCell="A129"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3056</v>
      </c>
      <c r="J2" s="38" t="s">
        <v>4846</v>
      </c>
    </row>
    <row r="3" spans="1:54" ht="16" x14ac:dyDescent="0.4">
      <c r="C3" s="1" t="s">
        <v>28</v>
      </c>
      <c r="D3" s="21" t="s">
        <v>3199</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16741</v>
      </c>
      <c r="G10" s="24">
        <v>306.06</v>
      </c>
      <c r="H10" s="24">
        <v>1.74</v>
      </c>
      <c r="I10" s="31"/>
      <c r="J10" s="31"/>
      <c r="K10" s="35"/>
    </row>
    <row r="11" spans="1:54" x14ac:dyDescent="0.35">
      <c r="B11" s="8" t="s">
        <v>44</v>
      </c>
      <c r="C11" s="57" t="s">
        <v>45</v>
      </c>
      <c r="D11" s="54" t="s">
        <v>46</v>
      </c>
      <c r="E11" s="6" t="s">
        <v>43</v>
      </c>
      <c r="F11" s="19">
        <v>16400</v>
      </c>
      <c r="G11" s="24">
        <v>221.13</v>
      </c>
      <c r="H11" s="24">
        <v>1.26</v>
      </c>
      <c r="I11" s="31"/>
      <c r="J11" s="31"/>
      <c r="K11" s="35"/>
    </row>
    <row r="12" spans="1:54" x14ac:dyDescent="0.35">
      <c r="B12" s="8" t="s">
        <v>75</v>
      </c>
      <c r="C12" s="57" t="s">
        <v>76</v>
      </c>
      <c r="D12" s="54" t="s">
        <v>77</v>
      </c>
      <c r="E12" s="6" t="s">
        <v>78</v>
      </c>
      <c r="F12" s="19">
        <v>15100</v>
      </c>
      <c r="G12" s="24">
        <v>192.54</v>
      </c>
      <c r="H12" s="24">
        <v>1.1000000000000001</v>
      </c>
      <c r="I12" s="31"/>
      <c r="J12" s="31"/>
      <c r="K12" s="35"/>
    </row>
    <row r="13" spans="1:54" x14ac:dyDescent="0.35">
      <c r="B13" s="8" t="s">
        <v>47</v>
      </c>
      <c r="C13" s="57" t="s">
        <v>48</v>
      </c>
      <c r="D13" s="54" t="s">
        <v>49</v>
      </c>
      <c r="E13" s="6" t="s">
        <v>50</v>
      </c>
      <c r="F13" s="19">
        <v>10050</v>
      </c>
      <c r="G13" s="24">
        <v>157.85</v>
      </c>
      <c r="H13" s="24">
        <v>0.9</v>
      </c>
      <c r="I13" s="31"/>
      <c r="J13" s="31"/>
      <c r="K13" s="35"/>
    </row>
    <row r="14" spans="1:54" x14ac:dyDescent="0.35">
      <c r="B14" s="8" t="s">
        <v>51</v>
      </c>
      <c r="C14" s="57" t="s">
        <v>52</v>
      </c>
      <c r="D14" s="54" t="s">
        <v>53</v>
      </c>
      <c r="E14" s="6" t="s">
        <v>54</v>
      </c>
      <c r="F14" s="19">
        <v>3922</v>
      </c>
      <c r="G14" s="24">
        <v>136.97</v>
      </c>
      <c r="H14" s="24">
        <v>0.78</v>
      </c>
      <c r="I14" s="31"/>
      <c r="J14" s="31"/>
      <c r="K14" s="35"/>
    </row>
    <row r="15" spans="1:54" x14ac:dyDescent="0.35">
      <c r="B15" s="8" t="s">
        <v>68</v>
      </c>
      <c r="C15" s="57" t="s">
        <v>69</v>
      </c>
      <c r="D15" s="54" t="s">
        <v>70</v>
      </c>
      <c r="E15" s="6" t="s">
        <v>71</v>
      </c>
      <c r="F15" s="19">
        <v>1045</v>
      </c>
      <c r="G15" s="24">
        <v>120.41</v>
      </c>
      <c r="H15" s="24">
        <v>0.69</v>
      </c>
      <c r="I15" s="31"/>
      <c r="J15" s="31"/>
      <c r="K15" s="35"/>
    </row>
    <row r="16" spans="1:54" x14ac:dyDescent="0.35">
      <c r="B16" s="8" t="s">
        <v>64</v>
      </c>
      <c r="C16" s="57" t="s">
        <v>65</v>
      </c>
      <c r="D16" s="54" t="s">
        <v>66</v>
      </c>
      <c r="E16" s="6" t="s">
        <v>67</v>
      </c>
      <c r="F16" s="19">
        <v>940</v>
      </c>
      <c r="G16" s="24">
        <v>108.19</v>
      </c>
      <c r="H16" s="24">
        <v>0.62</v>
      </c>
      <c r="I16" s="31"/>
      <c r="J16" s="31"/>
      <c r="K16" s="35"/>
    </row>
    <row r="17" spans="2:11" x14ac:dyDescent="0.35">
      <c r="B17" s="8" t="s">
        <v>61</v>
      </c>
      <c r="C17" s="57" t="s">
        <v>62</v>
      </c>
      <c r="D17" s="54" t="s">
        <v>63</v>
      </c>
      <c r="E17" s="6" t="s">
        <v>50</v>
      </c>
      <c r="F17" s="19">
        <v>3000</v>
      </c>
      <c r="G17" s="24">
        <v>108.18</v>
      </c>
      <c r="H17" s="24">
        <v>0.62</v>
      </c>
      <c r="I17" s="31"/>
      <c r="J17" s="31"/>
      <c r="K17" s="35"/>
    </row>
    <row r="18" spans="2:11" x14ac:dyDescent="0.35">
      <c r="B18" s="8" t="s">
        <v>72</v>
      </c>
      <c r="C18" s="57" t="s">
        <v>73</v>
      </c>
      <c r="D18" s="54" t="s">
        <v>74</v>
      </c>
      <c r="E18" s="6" t="s">
        <v>43</v>
      </c>
      <c r="F18" s="19">
        <v>13599</v>
      </c>
      <c r="G18" s="24">
        <v>104.92</v>
      </c>
      <c r="H18" s="24">
        <v>0.6</v>
      </c>
      <c r="I18" s="31"/>
      <c r="J18" s="31"/>
      <c r="K18" s="35"/>
    </row>
    <row r="19" spans="2:11" x14ac:dyDescent="0.35">
      <c r="B19" s="8" t="s">
        <v>58</v>
      </c>
      <c r="C19" s="57" t="s">
        <v>59</v>
      </c>
      <c r="D19" s="54" t="s">
        <v>60</v>
      </c>
      <c r="E19" s="6" t="s">
        <v>43</v>
      </c>
      <c r="F19" s="19">
        <v>4500</v>
      </c>
      <c r="G19" s="24">
        <v>97.7</v>
      </c>
      <c r="H19" s="24">
        <v>0.56000000000000005</v>
      </c>
      <c r="I19" s="31"/>
      <c r="J19" s="31"/>
      <c r="K19" s="35"/>
    </row>
    <row r="20" spans="2:11" x14ac:dyDescent="0.35">
      <c r="B20" s="8" t="s">
        <v>55</v>
      </c>
      <c r="C20" s="57" t="s">
        <v>56</v>
      </c>
      <c r="D20" s="54" t="s">
        <v>57</v>
      </c>
      <c r="E20" s="6" t="s">
        <v>43</v>
      </c>
      <c r="F20" s="19">
        <v>8675</v>
      </c>
      <c r="G20" s="24">
        <v>95.6</v>
      </c>
      <c r="H20" s="24">
        <v>0.54</v>
      </c>
      <c r="I20" s="31"/>
      <c r="J20" s="31"/>
      <c r="K20" s="35"/>
    </row>
    <row r="21" spans="2:11" x14ac:dyDescent="0.35">
      <c r="B21" s="8" t="s">
        <v>209</v>
      </c>
      <c r="C21" s="57" t="s">
        <v>210</v>
      </c>
      <c r="D21" s="54" t="s">
        <v>211</v>
      </c>
      <c r="E21" s="6" t="s">
        <v>93</v>
      </c>
      <c r="F21" s="19">
        <v>266</v>
      </c>
      <c r="G21" s="24">
        <v>81.72</v>
      </c>
      <c r="H21" s="24">
        <v>0.47</v>
      </c>
      <c r="I21" s="31"/>
      <c r="J21" s="31"/>
      <c r="K21" s="35"/>
    </row>
    <row r="22" spans="2:11" x14ac:dyDescent="0.35">
      <c r="B22" s="8" t="s">
        <v>90</v>
      </c>
      <c r="C22" s="57" t="s">
        <v>91</v>
      </c>
      <c r="D22" s="54" t="s">
        <v>92</v>
      </c>
      <c r="E22" s="6" t="s">
        <v>93</v>
      </c>
      <c r="F22" s="19">
        <v>1350</v>
      </c>
      <c r="G22" s="24">
        <v>77.97</v>
      </c>
      <c r="H22" s="24">
        <v>0.44</v>
      </c>
      <c r="I22" s="31"/>
      <c r="J22" s="31"/>
      <c r="K22" s="35"/>
    </row>
    <row r="23" spans="2:11" x14ac:dyDescent="0.35">
      <c r="B23" s="8" t="s">
        <v>101</v>
      </c>
      <c r="C23" s="57" t="s">
        <v>102</v>
      </c>
      <c r="D23" s="54" t="s">
        <v>103</v>
      </c>
      <c r="E23" s="6" t="s">
        <v>104</v>
      </c>
      <c r="F23" s="19">
        <v>11400</v>
      </c>
      <c r="G23" s="24">
        <v>77.8</v>
      </c>
      <c r="H23" s="24">
        <v>0.44</v>
      </c>
      <c r="I23" s="31"/>
      <c r="J23" s="31"/>
      <c r="K23" s="35"/>
    </row>
    <row r="24" spans="2:11" x14ac:dyDescent="0.35">
      <c r="B24" s="8" t="s">
        <v>132</v>
      </c>
      <c r="C24" s="57" t="s">
        <v>133</v>
      </c>
      <c r="D24" s="54" t="s">
        <v>134</v>
      </c>
      <c r="E24" s="6" t="s">
        <v>135</v>
      </c>
      <c r="F24" s="19">
        <v>11200</v>
      </c>
      <c r="G24" s="24">
        <v>74.41</v>
      </c>
      <c r="H24" s="24">
        <v>0.42</v>
      </c>
      <c r="I24" s="31"/>
      <c r="J24" s="31"/>
      <c r="K24" s="35"/>
    </row>
    <row r="25" spans="2:11" x14ac:dyDescent="0.35">
      <c r="B25" s="8" t="s">
        <v>3178</v>
      </c>
      <c r="C25" s="57" t="s">
        <v>3179</v>
      </c>
      <c r="D25" s="54" t="s">
        <v>3180</v>
      </c>
      <c r="E25" s="6" t="s">
        <v>145</v>
      </c>
      <c r="F25" s="19">
        <v>3300</v>
      </c>
      <c r="G25" s="24">
        <v>64.95</v>
      </c>
      <c r="H25" s="24">
        <v>0.37</v>
      </c>
      <c r="I25" s="31"/>
      <c r="J25" s="31"/>
      <c r="K25" s="35"/>
    </row>
    <row r="26" spans="2:11" x14ac:dyDescent="0.35">
      <c r="B26" s="8" t="s">
        <v>128</v>
      </c>
      <c r="C26" s="57" t="s">
        <v>129</v>
      </c>
      <c r="D26" s="54" t="s">
        <v>130</v>
      </c>
      <c r="E26" s="6" t="s">
        <v>131</v>
      </c>
      <c r="F26" s="19">
        <v>2340</v>
      </c>
      <c r="G26" s="24">
        <v>64.37</v>
      </c>
      <c r="H26" s="24">
        <v>0.37</v>
      </c>
      <c r="I26" s="31"/>
      <c r="J26" s="31"/>
      <c r="K26" s="35"/>
    </row>
    <row r="27" spans="2:11" x14ac:dyDescent="0.35">
      <c r="B27" s="8" t="s">
        <v>146</v>
      </c>
      <c r="C27" s="57" t="s">
        <v>147</v>
      </c>
      <c r="D27" s="54" t="s">
        <v>148</v>
      </c>
      <c r="E27" s="6" t="s">
        <v>145</v>
      </c>
      <c r="F27" s="19">
        <v>1900</v>
      </c>
      <c r="G27" s="24">
        <v>64.150000000000006</v>
      </c>
      <c r="H27" s="24">
        <v>0.37</v>
      </c>
      <c r="I27" s="31"/>
      <c r="J27" s="31"/>
      <c r="K27" s="35"/>
    </row>
    <row r="28" spans="2:11" x14ac:dyDescent="0.35">
      <c r="B28" s="8" t="s">
        <v>120</v>
      </c>
      <c r="C28" s="57" t="s">
        <v>121</v>
      </c>
      <c r="D28" s="54" t="s">
        <v>122</v>
      </c>
      <c r="E28" s="6" t="s">
        <v>123</v>
      </c>
      <c r="F28" s="19">
        <v>22000</v>
      </c>
      <c r="G28" s="24">
        <v>63.88</v>
      </c>
      <c r="H28" s="24">
        <v>0.36</v>
      </c>
      <c r="I28" s="31"/>
      <c r="J28" s="31"/>
      <c r="K28" s="35"/>
    </row>
    <row r="29" spans="2:11" x14ac:dyDescent="0.35">
      <c r="B29" s="8" t="s">
        <v>83</v>
      </c>
      <c r="C29" s="57" t="s">
        <v>84</v>
      </c>
      <c r="D29" s="54" t="s">
        <v>85</v>
      </c>
      <c r="E29" s="6" t="s">
        <v>86</v>
      </c>
      <c r="F29" s="19">
        <v>9000</v>
      </c>
      <c r="G29" s="24">
        <v>61.71</v>
      </c>
      <c r="H29" s="24">
        <v>0.35</v>
      </c>
      <c r="I29" s="31"/>
      <c r="J29" s="31"/>
      <c r="K29" s="35"/>
    </row>
    <row r="30" spans="2:11" x14ac:dyDescent="0.35">
      <c r="B30" s="8" t="s">
        <v>157</v>
      </c>
      <c r="C30" s="57" t="s">
        <v>158</v>
      </c>
      <c r="D30" s="54" t="s">
        <v>159</v>
      </c>
      <c r="E30" s="6" t="s">
        <v>160</v>
      </c>
      <c r="F30" s="19">
        <v>7100</v>
      </c>
      <c r="G30" s="24">
        <v>60.98</v>
      </c>
      <c r="H30" s="24">
        <v>0.35</v>
      </c>
      <c r="I30" s="31"/>
      <c r="J30" s="31"/>
      <c r="K30" s="35"/>
    </row>
    <row r="31" spans="2:11" x14ac:dyDescent="0.35">
      <c r="B31" s="8" t="s">
        <v>112</v>
      </c>
      <c r="C31" s="57" t="s">
        <v>113</v>
      </c>
      <c r="D31" s="54" t="s">
        <v>114</v>
      </c>
      <c r="E31" s="6" t="s">
        <v>115</v>
      </c>
      <c r="F31" s="19">
        <v>1350</v>
      </c>
      <c r="G31" s="24">
        <v>60.77</v>
      </c>
      <c r="H31" s="24">
        <v>0.35</v>
      </c>
      <c r="I31" s="31"/>
      <c r="J31" s="31"/>
      <c r="K31" s="35"/>
    </row>
    <row r="32" spans="2:11" x14ac:dyDescent="0.35">
      <c r="B32" s="8" t="s">
        <v>79</v>
      </c>
      <c r="C32" s="57" t="s">
        <v>80</v>
      </c>
      <c r="D32" s="54" t="s">
        <v>81</v>
      </c>
      <c r="E32" s="6" t="s">
        <v>82</v>
      </c>
      <c r="F32" s="19">
        <v>3520</v>
      </c>
      <c r="G32" s="24">
        <v>53.5</v>
      </c>
      <c r="H32" s="24">
        <v>0.3</v>
      </c>
      <c r="I32" s="31"/>
      <c r="J32" s="31"/>
      <c r="K32" s="35"/>
    </row>
    <row r="33" spans="2:11" x14ac:dyDescent="0.35">
      <c r="B33" s="8" t="s">
        <v>246</v>
      </c>
      <c r="C33" s="57" t="s">
        <v>247</v>
      </c>
      <c r="D33" s="54" t="s">
        <v>248</v>
      </c>
      <c r="E33" s="6" t="s">
        <v>145</v>
      </c>
      <c r="F33" s="19">
        <v>410</v>
      </c>
      <c r="G33" s="24">
        <v>53.27</v>
      </c>
      <c r="H33" s="24">
        <v>0.3</v>
      </c>
      <c r="I33" s="31"/>
      <c r="J33" s="31"/>
      <c r="K33" s="35"/>
    </row>
    <row r="34" spans="2:11" x14ac:dyDescent="0.35">
      <c r="B34" s="8" t="s">
        <v>430</v>
      </c>
      <c r="C34" s="57" t="s">
        <v>431</v>
      </c>
      <c r="D34" s="54" t="s">
        <v>432</v>
      </c>
      <c r="E34" s="6" t="s">
        <v>131</v>
      </c>
      <c r="F34" s="19">
        <v>2882</v>
      </c>
      <c r="G34" s="24">
        <v>48.9</v>
      </c>
      <c r="H34" s="24">
        <v>0.28000000000000003</v>
      </c>
      <c r="I34" s="31"/>
      <c r="J34" s="31"/>
      <c r="K34" s="35"/>
    </row>
    <row r="35" spans="2:11" x14ac:dyDescent="0.35">
      <c r="B35" s="8" t="s">
        <v>105</v>
      </c>
      <c r="C35" s="57" t="s">
        <v>106</v>
      </c>
      <c r="D35" s="54" t="s">
        <v>107</v>
      </c>
      <c r="E35" s="6" t="s">
        <v>71</v>
      </c>
      <c r="F35" s="19">
        <v>2000</v>
      </c>
      <c r="G35" s="24">
        <v>48.4</v>
      </c>
      <c r="H35" s="24">
        <v>0.28000000000000003</v>
      </c>
      <c r="I35" s="31"/>
      <c r="J35" s="31"/>
      <c r="K35" s="35"/>
    </row>
    <row r="36" spans="2:11" x14ac:dyDescent="0.35">
      <c r="B36" s="8" t="s">
        <v>108</v>
      </c>
      <c r="C36" s="57" t="s">
        <v>109</v>
      </c>
      <c r="D36" s="54" t="s">
        <v>110</v>
      </c>
      <c r="E36" s="6" t="s">
        <v>111</v>
      </c>
      <c r="F36" s="19">
        <v>110</v>
      </c>
      <c r="G36" s="24">
        <v>46.96</v>
      </c>
      <c r="H36" s="24">
        <v>0.27</v>
      </c>
      <c r="I36" s="31"/>
      <c r="J36" s="31"/>
      <c r="K36" s="35"/>
    </row>
    <row r="37" spans="2:11" x14ac:dyDescent="0.35">
      <c r="B37" s="8" t="s">
        <v>1819</v>
      </c>
      <c r="C37" s="57" t="s">
        <v>1820</v>
      </c>
      <c r="D37" s="54" t="s">
        <v>1821</v>
      </c>
      <c r="E37" s="6" t="s">
        <v>490</v>
      </c>
      <c r="F37" s="19">
        <v>8000</v>
      </c>
      <c r="G37" s="24">
        <v>43.8</v>
      </c>
      <c r="H37" s="24">
        <v>0.25</v>
      </c>
      <c r="I37" s="31"/>
      <c r="J37" s="31"/>
      <c r="K37" s="35"/>
    </row>
    <row r="38" spans="2:11" x14ac:dyDescent="0.35">
      <c r="B38" s="8" t="s">
        <v>303</v>
      </c>
      <c r="C38" s="57" t="s">
        <v>304</v>
      </c>
      <c r="D38" s="54" t="s">
        <v>305</v>
      </c>
      <c r="E38" s="6" t="s">
        <v>290</v>
      </c>
      <c r="F38" s="19">
        <v>125</v>
      </c>
      <c r="G38" s="24">
        <v>42.11</v>
      </c>
      <c r="H38" s="24">
        <v>0.24</v>
      </c>
      <c r="I38" s="31"/>
      <c r="J38" s="31"/>
      <c r="K38" s="35"/>
    </row>
    <row r="39" spans="2:11" x14ac:dyDescent="0.35">
      <c r="B39" s="8" t="s">
        <v>142</v>
      </c>
      <c r="C39" s="57" t="s">
        <v>143</v>
      </c>
      <c r="D39" s="54" t="s">
        <v>144</v>
      </c>
      <c r="E39" s="6" t="s">
        <v>145</v>
      </c>
      <c r="F39" s="19">
        <v>8550</v>
      </c>
      <c r="G39" s="24">
        <v>39.43</v>
      </c>
      <c r="H39" s="24">
        <v>0.22</v>
      </c>
      <c r="I39" s="31"/>
      <c r="J39" s="31"/>
      <c r="K39" s="35"/>
    </row>
    <row r="40" spans="2:11" x14ac:dyDescent="0.35">
      <c r="B40" s="8" t="s">
        <v>2216</v>
      </c>
      <c r="C40" s="57" t="s">
        <v>2217</v>
      </c>
      <c r="D40" s="54" t="s">
        <v>2218</v>
      </c>
      <c r="E40" s="6" t="s">
        <v>156</v>
      </c>
      <c r="F40" s="19">
        <v>5700</v>
      </c>
      <c r="G40" s="24">
        <v>38.79</v>
      </c>
      <c r="H40" s="24">
        <v>0.22</v>
      </c>
      <c r="I40" s="31"/>
      <c r="J40" s="31"/>
      <c r="K40" s="35"/>
    </row>
    <row r="41" spans="2:11" x14ac:dyDescent="0.35">
      <c r="B41" s="8" t="s">
        <v>124</v>
      </c>
      <c r="C41" s="57" t="s">
        <v>125</v>
      </c>
      <c r="D41" s="54" t="s">
        <v>126</v>
      </c>
      <c r="E41" s="6" t="s">
        <v>127</v>
      </c>
      <c r="F41" s="19">
        <v>20440</v>
      </c>
      <c r="G41" s="24">
        <v>36.6</v>
      </c>
      <c r="H41" s="24">
        <v>0.21</v>
      </c>
      <c r="I41" s="31"/>
      <c r="J41" s="31"/>
      <c r="K41" s="35"/>
    </row>
    <row r="42" spans="2:11" x14ac:dyDescent="0.35">
      <c r="B42" s="8" t="s">
        <v>98</v>
      </c>
      <c r="C42" s="57" t="s">
        <v>99</v>
      </c>
      <c r="D42" s="54" t="s">
        <v>100</v>
      </c>
      <c r="E42" s="6" t="s">
        <v>50</v>
      </c>
      <c r="F42" s="19">
        <v>800</v>
      </c>
      <c r="G42" s="24">
        <v>35.93</v>
      </c>
      <c r="H42" s="24">
        <v>0.2</v>
      </c>
      <c r="I42" s="31"/>
      <c r="J42" s="31"/>
      <c r="K42" s="35"/>
    </row>
    <row r="43" spans="2:11" x14ac:dyDescent="0.35">
      <c r="B43" s="8" t="s">
        <v>399</v>
      </c>
      <c r="C43" s="57" t="s">
        <v>400</v>
      </c>
      <c r="D43" s="54" t="s">
        <v>401</v>
      </c>
      <c r="E43" s="6" t="s">
        <v>131</v>
      </c>
      <c r="F43" s="19">
        <v>1061</v>
      </c>
      <c r="G43" s="24">
        <v>35.56</v>
      </c>
      <c r="H43" s="24">
        <v>0.2</v>
      </c>
      <c r="I43" s="31"/>
      <c r="J43" s="31"/>
      <c r="K43" s="35"/>
    </row>
    <row r="44" spans="2:11" x14ac:dyDescent="0.35">
      <c r="B44" s="8" t="s">
        <v>149</v>
      </c>
      <c r="C44" s="57" t="s">
        <v>150</v>
      </c>
      <c r="D44" s="54" t="s">
        <v>151</v>
      </c>
      <c r="E44" s="6" t="s">
        <v>152</v>
      </c>
      <c r="F44" s="19">
        <v>1400</v>
      </c>
      <c r="G44" s="24">
        <v>34.700000000000003</v>
      </c>
      <c r="H44" s="24">
        <v>0.2</v>
      </c>
      <c r="I44" s="31"/>
      <c r="J44" s="31"/>
      <c r="K44" s="35"/>
    </row>
    <row r="45" spans="2:11" x14ac:dyDescent="0.35">
      <c r="B45" s="8" t="s">
        <v>116</v>
      </c>
      <c r="C45" s="57" t="s">
        <v>117</v>
      </c>
      <c r="D45" s="54" t="s">
        <v>118</v>
      </c>
      <c r="E45" s="6" t="s">
        <v>119</v>
      </c>
      <c r="F45" s="19">
        <v>900</v>
      </c>
      <c r="G45" s="24">
        <v>32.89</v>
      </c>
      <c r="H45" s="24">
        <v>0.19</v>
      </c>
      <c r="I45" s="31"/>
      <c r="J45" s="31"/>
      <c r="K45" s="35"/>
    </row>
    <row r="46" spans="2:11" x14ac:dyDescent="0.35">
      <c r="B46" s="8" t="s">
        <v>549</v>
      </c>
      <c r="C46" s="57" t="s">
        <v>550</v>
      </c>
      <c r="D46" s="54" t="s">
        <v>551</v>
      </c>
      <c r="E46" s="6" t="s">
        <v>86</v>
      </c>
      <c r="F46" s="19">
        <v>1800</v>
      </c>
      <c r="G46" s="24">
        <v>32.270000000000003</v>
      </c>
      <c r="H46" s="24">
        <v>0.18</v>
      </c>
      <c r="I46" s="31"/>
      <c r="J46" s="31"/>
      <c r="K46" s="35"/>
    </row>
    <row r="47" spans="2:11" x14ac:dyDescent="0.35">
      <c r="B47" s="8" t="s">
        <v>136</v>
      </c>
      <c r="C47" s="57" t="s">
        <v>137</v>
      </c>
      <c r="D47" s="54" t="s">
        <v>138</v>
      </c>
      <c r="E47" s="6" t="s">
        <v>119</v>
      </c>
      <c r="F47" s="19">
        <v>568</v>
      </c>
      <c r="G47" s="24">
        <v>31.5</v>
      </c>
      <c r="H47" s="24">
        <v>0.18</v>
      </c>
      <c r="I47" s="31"/>
      <c r="J47" s="31"/>
      <c r="K47" s="35"/>
    </row>
    <row r="48" spans="2:11" x14ac:dyDescent="0.35">
      <c r="B48" s="8" t="s">
        <v>1036</v>
      </c>
      <c r="C48" s="57" t="s">
        <v>1037</v>
      </c>
      <c r="D48" s="54" t="s">
        <v>1038</v>
      </c>
      <c r="E48" s="6" t="s">
        <v>131</v>
      </c>
      <c r="F48" s="19">
        <v>3000</v>
      </c>
      <c r="G48" s="24">
        <v>30.42</v>
      </c>
      <c r="H48" s="24">
        <v>0.17</v>
      </c>
      <c r="I48" s="31"/>
      <c r="J48" s="31"/>
      <c r="K48" s="35"/>
    </row>
    <row r="49" spans="1:11" x14ac:dyDescent="0.35">
      <c r="B49" s="8" t="s">
        <v>212</v>
      </c>
      <c r="C49" s="57" t="s">
        <v>213</v>
      </c>
      <c r="D49" s="54" t="s">
        <v>214</v>
      </c>
      <c r="E49" s="6" t="s">
        <v>215</v>
      </c>
      <c r="F49" s="19">
        <v>750</v>
      </c>
      <c r="G49" s="24">
        <v>30.1</v>
      </c>
      <c r="H49" s="24">
        <v>0.17</v>
      </c>
      <c r="I49" s="31"/>
      <c r="J49" s="31"/>
      <c r="K49" s="35"/>
    </row>
    <row r="50" spans="1:11" x14ac:dyDescent="0.35">
      <c r="B50" s="8" t="s">
        <v>507</v>
      </c>
      <c r="C50" s="57" t="s">
        <v>508</v>
      </c>
      <c r="D50" s="54" t="s">
        <v>509</v>
      </c>
      <c r="E50" s="6" t="s">
        <v>131</v>
      </c>
      <c r="F50" s="19">
        <v>650</v>
      </c>
      <c r="G50" s="24">
        <v>29.44</v>
      </c>
      <c r="H50" s="24">
        <v>0.17</v>
      </c>
      <c r="I50" s="31"/>
      <c r="J50" s="31"/>
      <c r="K50" s="35"/>
    </row>
    <row r="51" spans="1:11" x14ac:dyDescent="0.35">
      <c r="B51" s="8" t="s">
        <v>833</v>
      </c>
      <c r="C51" s="57" t="s">
        <v>834</v>
      </c>
      <c r="D51" s="54" t="s">
        <v>835</v>
      </c>
      <c r="E51" s="6" t="s">
        <v>135</v>
      </c>
      <c r="F51" s="19">
        <v>3500</v>
      </c>
      <c r="G51" s="24">
        <v>28.68</v>
      </c>
      <c r="H51" s="24">
        <v>0.16</v>
      </c>
      <c r="I51" s="31"/>
      <c r="J51" s="31"/>
      <c r="K51" s="35"/>
    </row>
    <row r="52" spans="1:11" x14ac:dyDescent="0.35">
      <c r="B52" s="8" t="s">
        <v>1138</v>
      </c>
      <c r="C52" s="57" t="s">
        <v>1139</v>
      </c>
      <c r="D52" s="54" t="s">
        <v>1140</v>
      </c>
      <c r="E52" s="6" t="s">
        <v>290</v>
      </c>
      <c r="F52" s="19">
        <v>2670</v>
      </c>
      <c r="G52" s="24">
        <v>27.96</v>
      </c>
      <c r="H52" s="24">
        <v>0.16</v>
      </c>
      <c r="I52" s="31"/>
      <c r="J52" s="31"/>
      <c r="K52" s="35"/>
    </row>
    <row r="53" spans="1:11" x14ac:dyDescent="0.35">
      <c r="B53" s="8" t="s">
        <v>839</v>
      </c>
      <c r="C53" s="57" t="s">
        <v>840</v>
      </c>
      <c r="D53" s="54" t="s">
        <v>841</v>
      </c>
      <c r="E53" s="6" t="s">
        <v>160</v>
      </c>
      <c r="F53" s="19">
        <v>364</v>
      </c>
      <c r="G53" s="24">
        <v>26.26</v>
      </c>
      <c r="H53" s="24">
        <v>0.15</v>
      </c>
      <c r="I53" s="31"/>
      <c r="J53" s="31"/>
      <c r="K53" s="35"/>
    </row>
    <row r="54" spans="1:11" x14ac:dyDescent="0.35">
      <c r="B54" s="8" t="s">
        <v>3181</v>
      </c>
      <c r="C54" s="57" t="s">
        <v>3182</v>
      </c>
      <c r="D54" s="54" t="s">
        <v>3183</v>
      </c>
      <c r="E54" s="6" t="s">
        <v>880</v>
      </c>
      <c r="F54" s="19">
        <v>1200</v>
      </c>
      <c r="G54" s="24">
        <v>21.72</v>
      </c>
      <c r="H54" s="24">
        <v>0.12</v>
      </c>
      <c r="I54" s="31"/>
      <c r="J54" s="31"/>
      <c r="K54" s="35"/>
    </row>
    <row r="55" spans="1:11" x14ac:dyDescent="0.35">
      <c r="B55" s="8" t="s">
        <v>310</v>
      </c>
      <c r="C55" s="57" t="s">
        <v>311</v>
      </c>
      <c r="D55" s="54" t="s">
        <v>312</v>
      </c>
      <c r="E55" s="6" t="s">
        <v>67</v>
      </c>
      <c r="F55" s="19">
        <v>5800</v>
      </c>
      <c r="G55" s="24">
        <v>17.850000000000001</v>
      </c>
      <c r="H55" s="24">
        <v>0.1</v>
      </c>
      <c r="I55" s="31"/>
      <c r="J55" s="31"/>
      <c r="K55" s="35"/>
    </row>
    <row r="56" spans="1:11" x14ac:dyDescent="0.35">
      <c r="B56" s="8" t="s">
        <v>854</v>
      </c>
      <c r="C56" s="57" t="s">
        <v>855</v>
      </c>
      <c r="D56" s="54" t="s">
        <v>856</v>
      </c>
      <c r="E56" s="6" t="s">
        <v>160</v>
      </c>
      <c r="F56" s="19">
        <v>5011</v>
      </c>
      <c r="G56" s="24">
        <v>17.82</v>
      </c>
      <c r="H56" s="24">
        <v>0.1</v>
      </c>
      <c r="I56" s="31"/>
      <c r="J56" s="31"/>
      <c r="K56" s="35"/>
    </row>
    <row r="57" spans="1:11" x14ac:dyDescent="0.35">
      <c r="C57" s="58" t="s">
        <v>175</v>
      </c>
      <c r="D57" s="54"/>
      <c r="E57" s="6"/>
      <c r="F57" s="19"/>
      <c r="G57" s="25">
        <v>3287.12</v>
      </c>
      <c r="H57" s="25">
        <v>18.72</v>
      </c>
      <c r="I57" s="31"/>
      <c r="J57" s="31"/>
      <c r="K57" s="35"/>
    </row>
    <row r="58" spans="1:11" x14ac:dyDescent="0.35">
      <c r="C58" s="57"/>
      <c r="D58" s="54"/>
      <c r="E58" s="6"/>
      <c r="F58" s="19"/>
      <c r="G58" s="24"/>
      <c r="H58" s="24"/>
      <c r="I58" s="31"/>
      <c r="J58" s="31"/>
      <c r="K58" s="35"/>
    </row>
    <row r="59" spans="1:11" x14ac:dyDescent="0.35">
      <c r="C59" s="58" t="s">
        <v>3</v>
      </c>
      <c r="D59" s="54"/>
      <c r="E59" s="6"/>
      <c r="F59" s="19"/>
      <c r="G59" s="24" t="s">
        <v>2</v>
      </c>
      <c r="H59" s="24" t="s">
        <v>2</v>
      </c>
      <c r="I59" s="31"/>
      <c r="J59" s="31"/>
      <c r="K59" s="35"/>
    </row>
    <row r="60" spans="1:11" x14ac:dyDescent="0.35">
      <c r="C60" s="57"/>
      <c r="D60" s="54"/>
      <c r="E60" s="6"/>
      <c r="F60" s="19"/>
      <c r="G60" s="24"/>
      <c r="H60" s="24"/>
      <c r="I60" s="31"/>
      <c r="J60" s="31"/>
      <c r="K60" s="35"/>
    </row>
    <row r="61" spans="1:11" x14ac:dyDescent="0.35">
      <c r="C61" s="58" t="s">
        <v>4</v>
      </c>
      <c r="D61" s="54"/>
      <c r="E61" s="6"/>
      <c r="F61" s="19"/>
      <c r="G61" s="24" t="s">
        <v>2</v>
      </c>
      <c r="H61" s="24" t="s">
        <v>2</v>
      </c>
      <c r="I61" s="31"/>
      <c r="J61" s="31"/>
      <c r="K61" s="35"/>
    </row>
    <row r="62" spans="1:11" x14ac:dyDescent="0.35">
      <c r="C62" s="57"/>
      <c r="D62" s="54"/>
      <c r="E62" s="6"/>
      <c r="F62" s="19"/>
      <c r="G62" s="24"/>
      <c r="H62" s="24"/>
      <c r="I62" s="31"/>
      <c r="J62" s="31"/>
      <c r="K62" s="35"/>
    </row>
    <row r="63" spans="1:11" x14ac:dyDescent="0.35">
      <c r="A63" s="10"/>
      <c r="B63" s="28"/>
      <c r="C63" s="58" t="s">
        <v>5</v>
      </c>
      <c r="D63" s="54"/>
      <c r="E63" s="6"/>
      <c r="F63" s="19"/>
      <c r="G63" s="24"/>
      <c r="H63" s="24"/>
      <c r="I63" s="31"/>
      <c r="J63" s="31"/>
      <c r="K63" s="35"/>
    </row>
    <row r="64" spans="1:11" x14ac:dyDescent="0.35">
      <c r="C64" s="59" t="s">
        <v>6</v>
      </c>
      <c r="D64" s="54"/>
      <c r="E64" s="6"/>
      <c r="F64" s="19"/>
      <c r="G64" s="24"/>
      <c r="H64" s="24"/>
      <c r="I64" s="31"/>
      <c r="J64" s="31"/>
      <c r="K64" s="35"/>
    </row>
    <row r="65" spans="2:11" x14ac:dyDescent="0.35">
      <c r="B65" s="8" t="s">
        <v>3195</v>
      </c>
      <c r="C65" s="57" t="s">
        <v>3042</v>
      </c>
      <c r="D65" s="54" t="s">
        <v>3196</v>
      </c>
      <c r="E65" s="6" t="s">
        <v>1936</v>
      </c>
      <c r="F65" s="19">
        <v>100</v>
      </c>
      <c r="G65" s="24">
        <v>1023.22</v>
      </c>
      <c r="H65" s="24">
        <v>5.83</v>
      </c>
      <c r="I65" s="31">
        <v>7.4522000000000004</v>
      </c>
      <c r="J65" s="31"/>
      <c r="K65" s="35" t="s">
        <v>593</v>
      </c>
    </row>
    <row r="66" spans="2:11" x14ac:dyDescent="0.35">
      <c r="B66" s="8" t="s">
        <v>692</v>
      </c>
      <c r="C66" s="57" t="s">
        <v>226</v>
      </c>
      <c r="D66" s="54" t="s">
        <v>693</v>
      </c>
      <c r="E66" s="6" t="s">
        <v>605</v>
      </c>
      <c r="F66" s="19">
        <v>500</v>
      </c>
      <c r="G66" s="24">
        <v>518.15</v>
      </c>
      <c r="H66" s="24">
        <v>2.95</v>
      </c>
      <c r="I66" s="31">
        <v>7.8117000000000001</v>
      </c>
      <c r="J66" s="31"/>
      <c r="K66" s="35" t="s">
        <v>593</v>
      </c>
    </row>
    <row r="67" spans="2:11" x14ac:dyDescent="0.35">
      <c r="B67" s="8" t="s">
        <v>1147</v>
      </c>
      <c r="C67" s="57" t="s">
        <v>1148</v>
      </c>
      <c r="D67" s="54" t="s">
        <v>1149</v>
      </c>
      <c r="E67" s="6" t="s">
        <v>592</v>
      </c>
      <c r="F67" s="19">
        <v>500</v>
      </c>
      <c r="G67" s="24">
        <v>515.97</v>
      </c>
      <c r="H67" s="24">
        <v>2.94</v>
      </c>
      <c r="I67" s="31">
        <v>7.7253999999999996</v>
      </c>
      <c r="J67" s="31"/>
      <c r="K67" s="35" t="s">
        <v>593</v>
      </c>
    </row>
    <row r="68" spans="2:11" x14ac:dyDescent="0.35">
      <c r="B68" s="8" t="s">
        <v>3197</v>
      </c>
      <c r="C68" s="57" t="s">
        <v>637</v>
      </c>
      <c r="D68" s="54" t="s">
        <v>3198</v>
      </c>
      <c r="E68" s="6" t="s">
        <v>592</v>
      </c>
      <c r="F68" s="19">
        <v>500</v>
      </c>
      <c r="G68" s="24">
        <v>515.64</v>
      </c>
      <c r="H68" s="24">
        <v>2.94</v>
      </c>
      <c r="I68" s="31">
        <v>7.1486999999999998</v>
      </c>
      <c r="J68" s="31"/>
      <c r="K68" s="35" t="s">
        <v>593</v>
      </c>
    </row>
    <row r="69" spans="2:11" x14ac:dyDescent="0.35">
      <c r="B69" s="8" t="s">
        <v>2691</v>
      </c>
      <c r="C69" s="57" t="s">
        <v>654</v>
      </c>
      <c r="D69" s="54" t="s">
        <v>2692</v>
      </c>
      <c r="E69" s="6" t="s">
        <v>592</v>
      </c>
      <c r="F69" s="19">
        <v>500</v>
      </c>
      <c r="G69" s="24">
        <v>507.04</v>
      </c>
      <c r="H69" s="24">
        <v>2.89</v>
      </c>
      <c r="I69" s="31">
        <v>7.24</v>
      </c>
      <c r="J69" s="31"/>
      <c r="K69" s="35" t="s">
        <v>593</v>
      </c>
    </row>
    <row r="70" spans="2:11" x14ac:dyDescent="0.35">
      <c r="B70" s="8" t="s">
        <v>625</v>
      </c>
      <c r="C70" s="57" t="s">
        <v>626</v>
      </c>
      <c r="D70" s="54" t="s">
        <v>627</v>
      </c>
      <c r="E70" s="6" t="s">
        <v>628</v>
      </c>
      <c r="F70" s="19">
        <v>500</v>
      </c>
      <c r="G70" s="24">
        <v>507.04</v>
      </c>
      <c r="H70" s="24">
        <v>2.89</v>
      </c>
      <c r="I70" s="31">
        <v>7.625</v>
      </c>
      <c r="J70" s="31"/>
      <c r="K70" s="35" t="s">
        <v>593</v>
      </c>
    </row>
    <row r="71" spans="2:11" x14ac:dyDescent="0.35">
      <c r="B71" s="8" t="s">
        <v>1847</v>
      </c>
      <c r="C71" s="57" t="s">
        <v>154</v>
      </c>
      <c r="D71" s="54" t="s">
        <v>1848</v>
      </c>
      <c r="E71" s="6" t="s">
        <v>628</v>
      </c>
      <c r="F71" s="19">
        <v>500</v>
      </c>
      <c r="G71" s="24">
        <v>501.84</v>
      </c>
      <c r="H71" s="24">
        <v>2.86</v>
      </c>
      <c r="I71" s="31">
        <v>7.78</v>
      </c>
      <c r="J71" s="31"/>
      <c r="K71" s="35" t="s">
        <v>593</v>
      </c>
    </row>
    <row r="72" spans="2:11" x14ac:dyDescent="0.35">
      <c r="B72" s="8" t="s">
        <v>1895</v>
      </c>
      <c r="C72" s="57" t="s">
        <v>1889</v>
      </c>
      <c r="D72" s="54" t="s">
        <v>1896</v>
      </c>
      <c r="E72" s="6" t="s">
        <v>605</v>
      </c>
      <c r="F72" s="19">
        <v>5</v>
      </c>
      <c r="G72" s="24">
        <v>501.46</v>
      </c>
      <c r="H72" s="24">
        <v>2.86</v>
      </c>
      <c r="I72" s="31">
        <v>8.4475874999999991</v>
      </c>
      <c r="J72" s="31"/>
      <c r="K72" s="35" t="s">
        <v>593</v>
      </c>
    </row>
    <row r="73" spans="2:11" x14ac:dyDescent="0.35">
      <c r="C73" s="58" t="s">
        <v>175</v>
      </c>
      <c r="D73" s="54"/>
      <c r="E73" s="6"/>
      <c r="F73" s="19"/>
      <c r="G73" s="25">
        <v>4590.3599999999997</v>
      </c>
      <c r="H73" s="25">
        <v>26.16</v>
      </c>
      <c r="I73" s="31"/>
      <c r="J73" s="31"/>
      <c r="K73" s="35"/>
    </row>
    <row r="74" spans="2:11" x14ac:dyDescent="0.35">
      <c r="C74" s="57"/>
      <c r="D74" s="54"/>
      <c r="E74" s="6"/>
      <c r="F74" s="19"/>
      <c r="G74" s="24"/>
      <c r="H74" s="24"/>
      <c r="I74" s="31"/>
      <c r="J74" s="31"/>
      <c r="K74" s="35"/>
    </row>
    <row r="75" spans="2:11" x14ac:dyDescent="0.35">
      <c r="C75" s="58" t="s">
        <v>7</v>
      </c>
      <c r="D75" s="54"/>
      <c r="E75" s="6"/>
      <c r="F75" s="19"/>
      <c r="G75" s="24" t="s">
        <v>2</v>
      </c>
      <c r="H75" s="24" t="s">
        <v>2</v>
      </c>
      <c r="I75" s="31"/>
      <c r="J75" s="31"/>
      <c r="K75" s="35"/>
    </row>
    <row r="76" spans="2:11" x14ac:dyDescent="0.35">
      <c r="C76" s="57"/>
      <c r="D76" s="54"/>
      <c r="E76" s="6"/>
      <c r="F76" s="19"/>
      <c r="G76" s="24"/>
      <c r="H76" s="24"/>
      <c r="I76" s="31"/>
      <c r="J76" s="31"/>
      <c r="K76" s="35"/>
    </row>
    <row r="77" spans="2:11" x14ac:dyDescent="0.35">
      <c r="C77" s="58" t="s">
        <v>8</v>
      </c>
      <c r="D77" s="54"/>
      <c r="E77" s="6"/>
      <c r="F77" s="19"/>
      <c r="G77" s="24" t="s">
        <v>2</v>
      </c>
      <c r="H77" s="24" t="s">
        <v>2</v>
      </c>
      <c r="I77" s="31"/>
      <c r="J77" s="31"/>
      <c r="K77" s="35"/>
    </row>
    <row r="78" spans="2:11" x14ac:dyDescent="0.35">
      <c r="C78" s="57"/>
      <c r="D78" s="54"/>
      <c r="E78" s="6"/>
      <c r="F78" s="19"/>
      <c r="G78" s="24"/>
      <c r="H78" s="24"/>
      <c r="I78" s="31"/>
      <c r="J78" s="31"/>
      <c r="K78" s="35"/>
    </row>
    <row r="79" spans="2:11" x14ac:dyDescent="0.35">
      <c r="C79" s="59" t="s">
        <v>9</v>
      </c>
      <c r="D79" s="54"/>
      <c r="E79" s="6"/>
      <c r="F79" s="19"/>
      <c r="G79" s="24"/>
      <c r="H79" s="24"/>
      <c r="I79" s="31"/>
      <c r="J79" s="31"/>
      <c r="K79" s="35"/>
    </row>
    <row r="80" spans="2:11" x14ac:dyDescent="0.35">
      <c r="B80" s="8" t="s">
        <v>710</v>
      </c>
      <c r="C80" s="57" t="s">
        <v>711</v>
      </c>
      <c r="D80" s="54" t="s">
        <v>712</v>
      </c>
      <c r="E80" s="6" t="s">
        <v>189</v>
      </c>
      <c r="F80" s="19">
        <v>4000000</v>
      </c>
      <c r="G80" s="24">
        <v>4058.96</v>
      </c>
      <c r="H80" s="24">
        <v>23.13</v>
      </c>
      <c r="I80" s="31">
        <v>6.6871023999999997</v>
      </c>
      <c r="J80" s="31"/>
      <c r="K80" s="35"/>
    </row>
    <row r="81" spans="2:11" x14ac:dyDescent="0.35">
      <c r="B81" s="8" t="s">
        <v>806</v>
      </c>
      <c r="C81" s="57" t="s">
        <v>807</v>
      </c>
      <c r="D81" s="54" t="s">
        <v>808</v>
      </c>
      <c r="E81" s="6" t="s">
        <v>189</v>
      </c>
      <c r="F81" s="19">
        <v>3500000</v>
      </c>
      <c r="G81" s="24">
        <v>3668.44</v>
      </c>
      <c r="H81" s="24">
        <v>20.9</v>
      </c>
      <c r="I81" s="31">
        <v>7.0282160999999999</v>
      </c>
      <c r="J81" s="31"/>
      <c r="K81" s="35"/>
    </row>
    <row r="82" spans="2:11" x14ac:dyDescent="0.35">
      <c r="B82" s="8" t="s">
        <v>809</v>
      </c>
      <c r="C82" s="57" t="s">
        <v>810</v>
      </c>
      <c r="D82" s="54" t="s">
        <v>811</v>
      </c>
      <c r="E82" s="6" t="s">
        <v>189</v>
      </c>
      <c r="F82" s="19">
        <v>500000</v>
      </c>
      <c r="G82" s="24">
        <v>526.27</v>
      </c>
      <c r="H82" s="24">
        <v>3</v>
      </c>
      <c r="I82" s="31">
        <v>7.0679812000000002</v>
      </c>
      <c r="J82" s="31"/>
      <c r="K82" s="35"/>
    </row>
    <row r="83" spans="2:11" x14ac:dyDescent="0.35">
      <c r="B83" s="8" t="s">
        <v>1247</v>
      </c>
      <c r="C83" s="57" t="s">
        <v>1248</v>
      </c>
      <c r="D83" s="54" t="s">
        <v>1249</v>
      </c>
      <c r="E83" s="6" t="s">
        <v>189</v>
      </c>
      <c r="F83" s="19">
        <v>250000</v>
      </c>
      <c r="G83" s="24">
        <v>257.24</v>
      </c>
      <c r="H83" s="24">
        <v>1.47</v>
      </c>
      <c r="I83" s="31">
        <v>0</v>
      </c>
      <c r="J83" s="31"/>
      <c r="K83" s="35"/>
    </row>
    <row r="84" spans="2:11" x14ac:dyDescent="0.35">
      <c r="C84" s="58" t="s">
        <v>175</v>
      </c>
      <c r="D84" s="54"/>
      <c r="E84" s="6"/>
      <c r="F84" s="19"/>
      <c r="G84" s="25">
        <v>8510.91</v>
      </c>
      <c r="H84" s="25">
        <v>48.5</v>
      </c>
      <c r="I84" s="31"/>
      <c r="J84" s="31"/>
      <c r="K84" s="35"/>
    </row>
    <row r="85" spans="2:11" x14ac:dyDescent="0.35">
      <c r="C85" s="57"/>
      <c r="D85" s="54"/>
      <c r="E85" s="6"/>
      <c r="F85" s="19"/>
      <c r="G85" s="24"/>
      <c r="H85" s="24"/>
      <c r="I85" s="31"/>
      <c r="J85" s="31"/>
      <c r="K85" s="35"/>
    </row>
    <row r="86" spans="2:11" x14ac:dyDescent="0.35">
      <c r="C86" s="59" t="s">
        <v>10</v>
      </c>
      <c r="D86" s="54"/>
      <c r="E86" s="6"/>
      <c r="F86" s="19"/>
      <c r="G86" s="24"/>
      <c r="H86" s="24"/>
      <c r="I86" s="31"/>
      <c r="J86" s="31"/>
      <c r="K86" s="35"/>
    </row>
    <row r="87" spans="2:11" x14ac:dyDescent="0.35">
      <c r="B87" s="8" t="s">
        <v>3200</v>
      </c>
      <c r="C87" s="57" t="s">
        <v>3201</v>
      </c>
      <c r="D87" s="54" t="s">
        <v>3202</v>
      </c>
      <c r="E87" s="6" t="s">
        <v>189</v>
      </c>
      <c r="F87" s="19">
        <v>500000</v>
      </c>
      <c r="G87" s="24">
        <v>513.75</v>
      </c>
      <c r="H87" s="24">
        <v>2.93</v>
      </c>
      <c r="I87" s="31">
        <v>7.1102894000000001</v>
      </c>
      <c r="J87" s="31"/>
      <c r="K87" s="35"/>
    </row>
    <row r="88" spans="2:11" x14ac:dyDescent="0.35">
      <c r="C88" s="58" t="s">
        <v>175</v>
      </c>
      <c r="D88" s="54"/>
      <c r="E88" s="6"/>
      <c r="F88" s="19"/>
      <c r="G88" s="25">
        <v>513.75</v>
      </c>
      <c r="H88" s="25">
        <v>2.93</v>
      </c>
      <c r="I88" s="31"/>
      <c r="J88" s="31"/>
      <c r="K88" s="35"/>
    </row>
    <row r="89" spans="2:11" x14ac:dyDescent="0.35">
      <c r="C89" s="57"/>
      <c r="D89" s="54"/>
      <c r="E89" s="6"/>
      <c r="F89" s="19"/>
      <c r="G89" s="24"/>
      <c r="H89" s="24"/>
      <c r="I89" s="31"/>
      <c r="J89" s="31"/>
      <c r="K89" s="35"/>
    </row>
    <row r="90" spans="2:11" x14ac:dyDescent="0.35">
      <c r="C90" s="58" t="s">
        <v>11</v>
      </c>
      <c r="D90" s="54"/>
      <c r="E90" s="6"/>
      <c r="F90" s="19"/>
      <c r="G90" s="24"/>
      <c r="H90" s="24"/>
      <c r="I90" s="31"/>
      <c r="J90" s="31"/>
      <c r="K90" s="35"/>
    </row>
    <row r="91" spans="2:11" x14ac:dyDescent="0.35">
      <c r="C91" s="57"/>
      <c r="D91" s="54"/>
      <c r="E91" s="6"/>
      <c r="F91" s="19"/>
      <c r="G91" s="24"/>
      <c r="H91" s="24"/>
      <c r="I91" s="31"/>
      <c r="J91" s="31"/>
      <c r="K91" s="35"/>
    </row>
    <row r="92" spans="2:11" x14ac:dyDescent="0.35">
      <c r="C92" s="58" t="s">
        <v>13</v>
      </c>
      <c r="D92" s="54"/>
      <c r="E92" s="6"/>
      <c r="F92" s="19"/>
      <c r="G92" s="24" t="s">
        <v>2</v>
      </c>
      <c r="H92" s="24" t="s">
        <v>2</v>
      </c>
      <c r="I92" s="31"/>
      <c r="J92" s="31"/>
      <c r="K92" s="35"/>
    </row>
    <row r="93" spans="2:11" x14ac:dyDescent="0.35">
      <c r="C93" s="57"/>
      <c r="D93" s="54"/>
      <c r="E93" s="6"/>
      <c r="F93" s="19"/>
      <c r="G93" s="24"/>
      <c r="H93" s="24"/>
      <c r="I93" s="31"/>
      <c r="J93" s="31"/>
      <c r="K93" s="35"/>
    </row>
    <row r="94" spans="2:11" x14ac:dyDescent="0.35">
      <c r="C94" s="58" t="s">
        <v>14</v>
      </c>
      <c r="D94" s="54"/>
      <c r="E94" s="6"/>
      <c r="F94" s="19"/>
      <c r="G94" s="24" t="s">
        <v>2</v>
      </c>
      <c r="H94" s="24" t="s">
        <v>2</v>
      </c>
      <c r="I94" s="31"/>
      <c r="J94" s="31"/>
      <c r="K94" s="35"/>
    </row>
    <row r="95" spans="2:11" x14ac:dyDescent="0.35">
      <c r="C95" s="57"/>
      <c r="D95" s="54"/>
      <c r="E95" s="6"/>
      <c r="F95" s="19"/>
      <c r="G95" s="24"/>
      <c r="H95" s="24"/>
      <c r="I95" s="31"/>
      <c r="J95" s="31"/>
      <c r="K95" s="35"/>
    </row>
    <row r="96" spans="2:11" x14ac:dyDescent="0.35">
      <c r="C96" s="58" t="s">
        <v>15</v>
      </c>
      <c r="D96" s="54"/>
      <c r="E96" s="6"/>
      <c r="F96" s="19"/>
      <c r="G96" s="24" t="s">
        <v>2</v>
      </c>
      <c r="H96" s="24" t="s">
        <v>2</v>
      </c>
      <c r="I96" s="31"/>
      <c r="J96" s="31"/>
      <c r="K96" s="35"/>
    </row>
    <row r="97" spans="1:11" x14ac:dyDescent="0.35">
      <c r="C97" s="57"/>
      <c r="D97" s="54"/>
      <c r="E97" s="6"/>
      <c r="F97" s="19"/>
      <c r="G97" s="24"/>
      <c r="H97" s="24"/>
      <c r="I97" s="31"/>
      <c r="J97" s="31"/>
      <c r="K97" s="35"/>
    </row>
    <row r="98" spans="1:11" x14ac:dyDescent="0.35">
      <c r="C98" s="58" t="s">
        <v>16</v>
      </c>
      <c r="D98" s="54"/>
      <c r="E98" s="6"/>
      <c r="F98" s="19"/>
      <c r="G98" s="24" t="s">
        <v>2</v>
      </c>
      <c r="H98" s="24" t="s">
        <v>2</v>
      </c>
      <c r="I98" s="31"/>
      <c r="J98" s="31"/>
      <c r="K98" s="35"/>
    </row>
    <row r="99" spans="1:11" x14ac:dyDescent="0.35">
      <c r="C99" s="57"/>
      <c r="D99" s="54"/>
      <c r="E99" s="6"/>
      <c r="F99" s="19"/>
      <c r="G99" s="24"/>
      <c r="H99" s="24"/>
      <c r="I99" s="31"/>
      <c r="J99" s="31"/>
      <c r="K99" s="35"/>
    </row>
    <row r="100" spans="1:11" x14ac:dyDescent="0.35">
      <c r="C100" s="58" t="s">
        <v>17</v>
      </c>
      <c r="D100" s="54"/>
      <c r="E100" s="6"/>
      <c r="F100" s="19"/>
      <c r="G100" s="24" t="s">
        <v>2</v>
      </c>
      <c r="H100" s="24" t="s">
        <v>2</v>
      </c>
      <c r="I100" s="31"/>
      <c r="J100" s="31"/>
      <c r="K100" s="35"/>
    </row>
    <row r="101" spans="1:11" x14ac:dyDescent="0.35">
      <c r="C101" s="57"/>
      <c r="D101" s="54"/>
      <c r="E101" s="6"/>
      <c r="F101" s="19"/>
      <c r="G101" s="24"/>
      <c r="H101" s="24"/>
      <c r="I101" s="31"/>
      <c r="J101" s="31"/>
      <c r="K101" s="35"/>
    </row>
    <row r="102" spans="1:11" x14ac:dyDescent="0.35">
      <c r="A102" s="10"/>
      <c r="B102" s="28"/>
      <c r="C102" s="58" t="s">
        <v>18</v>
      </c>
      <c r="D102" s="54"/>
      <c r="E102" s="6"/>
      <c r="F102" s="19"/>
      <c r="G102" s="24"/>
      <c r="H102" s="24"/>
      <c r="I102" s="31"/>
      <c r="J102" s="31"/>
      <c r="K102" s="35"/>
    </row>
    <row r="103" spans="1:11" x14ac:dyDescent="0.35">
      <c r="A103" s="28"/>
      <c r="B103" s="28"/>
      <c r="C103" s="58" t="s">
        <v>19</v>
      </c>
      <c r="D103" s="54"/>
      <c r="E103" s="6"/>
      <c r="F103" s="19"/>
      <c r="G103" s="24" t="s">
        <v>2</v>
      </c>
      <c r="H103" s="24" t="s">
        <v>2</v>
      </c>
      <c r="I103" s="31"/>
      <c r="J103" s="31"/>
      <c r="K103" s="35"/>
    </row>
    <row r="104" spans="1:11" x14ac:dyDescent="0.35">
      <c r="A104" s="28"/>
      <c r="B104" s="28"/>
      <c r="C104" s="58"/>
      <c r="D104" s="54"/>
      <c r="E104" s="6"/>
      <c r="F104" s="19"/>
      <c r="G104" s="24"/>
      <c r="H104" s="24"/>
      <c r="I104" s="31"/>
      <c r="J104" s="31"/>
      <c r="K104" s="35"/>
    </row>
    <row r="105" spans="1:11" x14ac:dyDescent="0.35">
      <c r="A105" s="28"/>
      <c r="B105" s="28"/>
      <c r="C105" s="58" t="s">
        <v>20</v>
      </c>
      <c r="D105" s="54"/>
      <c r="E105" s="6"/>
      <c r="F105" s="19"/>
      <c r="G105" s="24" t="s">
        <v>2</v>
      </c>
      <c r="H105" s="24" t="s">
        <v>2</v>
      </c>
      <c r="I105" s="31"/>
      <c r="J105" s="31"/>
      <c r="K105" s="35"/>
    </row>
    <row r="106" spans="1:11" x14ac:dyDescent="0.35">
      <c r="A106" s="28"/>
      <c r="B106" s="28"/>
      <c r="C106" s="58"/>
      <c r="D106" s="54"/>
      <c r="E106" s="6"/>
      <c r="F106" s="19"/>
      <c r="G106" s="24"/>
      <c r="H106" s="24"/>
      <c r="I106" s="31"/>
      <c r="J106" s="31"/>
      <c r="K106" s="35"/>
    </row>
    <row r="107" spans="1:11" x14ac:dyDescent="0.35">
      <c r="A107" s="28"/>
      <c r="B107" s="28"/>
      <c r="C107" s="58" t="s">
        <v>21</v>
      </c>
      <c r="D107" s="54"/>
      <c r="E107" s="6"/>
      <c r="F107" s="19"/>
      <c r="G107" s="24" t="s">
        <v>2</v>
      </c>
      <c r="H107" s="24" t="s">
        <v>2</v>
      </c>
      <c r="I107" s="31"/>
      <c r="J107" s="31"/>
      <c r="K107" s="35"/>
    </row>
    <row r="108" spans="1:11" x14ac:dyDescent="0.35">
      <c r="A108" s="28"/>
      <c r="B108" s="28"/>
      <c r="C108" s="58"/>
      <c r="D108" s="54"/>
      <c r="E108" s="6"/>
      <c r="F108" s="19"/>
      <c r="G108" s="24"/>
      <c r="H108" s="24"/>
      <c r="I108" s="31"/>
      <c r="J108" s="31"/>
      <c r="K108" s="35"/>
    </row>
    <row r="109" spans="1:11" x14ac:dyDescent="0.35">
      <c r="A109" s="28"/>
      <c r="B109" s="28"/>
      <c r="C109" s="58" t="s">
        <v>22</v>
      </c>
      <c r="D109" s="54"/>
      <c r="E109" s="6"/>
      <c r="F109" s="19"/>
      <c r="G109" s="24" t="s">
        <v>2</v>
      </c>
      <c r="H109" s="24" t="s">
        <v>2</v>
      </c>
      <c r="I109" s="31"/>
      <c r="J109" s="31"/>
      <c r="K109" s="35"/>
    </row>
    <row r="110" spans="1:11" x14ac:dyDescent="0.35">
      <c r="A110" s="28"/>
      <c r="B110" s="28"/>
      <c r="C110" s="58"/>
      <c r="D110" s="54"/>
      <c r="E110" s="6"/>
      <c r="F110" s="19"/>
      <c r="G110" s="24"/>
      <c r="H110" s="24"/>
      <c r="I110" s="31"/>
      <c r="J110" s="31"/>
      <c r="K110" s="35"/>
    </row>
    <row r="111" spans="1:11" x14ac:dyDescent="0.35">
      <c r="A111" s="28"/>
      <c r="B111" s="28"/>
      <c r="C111" s="58" t="s">
        <v>23</v>
      </c>
      <c r="D111" s="54"/>
      <c r="E111" s="6"/>
      <c r="F111" s="19"/>
      <c r="G111" s="24" t="s">
        <v>2</v>
      </c>
      <c r="H111" s="24" t="s">
        <v>2</v>
      </c>
      <c r="I111" s="31"/>
      <c r="J111" s="31"/>
      <c r="K111" s="35"/>
    </row>
    <row r="112" spans="1:11" x14ac:dyDescent="0.35">
      <c r="A112" s="28"/>
      <c r="B112" s="28"/>
      <c r="C112" s="58"/>
      <c r="D112" s="54"/>
      <c r="E112" s="6"/>
      <c r="F112" s="19"/>
      <c r="G112" s="24"/>
      <c r="H112" s="24"/>
      <c r="I112" s="31"/>
      <c r="J112" s="31"/>
      <c r="K112" s="35"/>
    </row>
    <row r="113" spans="1:54" x14ac:dyDescent="0.35">
      <c r="C113" s="59" t="s">
        <v>24</v>
      </c>
      <c r="D113" s="54"/>
      <c r="E113" s="6"/>
      <c r="F113" s="19"/>
      <c r="G113" s="24"/>
      <c r="H113" s="24"/>
      <c r="I113" s="31"/>
      <c r="J113" s="31"/>
      <c r="K113" s="35"/>
    </row>
    <row r="114" spans="1:54" x14ac:dyDescent="0.35">
      <c r="B114" s="8" t="s">
        <v>190</v>
      </c>
      <c r="C114" s="57" t="s">
        <v>191</v>
      </c>
      <c r="D114" s="54"/>
      <c r="E114" s="6"/>
      <c r="F114" s="19"/>
      <c r="G114" s="24">
        <v>228.75</v>
      </c>
      <c r="H114" s="24">
        <v>1.3</v>
      </c>
      <c r="I114" s="31"/>
      <c r="J114" s="31"/>
      <c r="K114" s="35"/>
    </row>
    <row r="115" spans="1:54" x14ac:dyDescent="0.35">
      <c r="C115" s="58" t="s">
        <v>175</v>
      </c>
      <c r="D115" s="54"/>
      <c r="E115" s="6"/>
      <c r="F115" s="19"/>
      <c r="G115" s="25">
        <v>228.75</v>
      </c>
      <c r="H115" s="25">
        <v>1.3</v>
      </c>
      <c r="I115" s="31"/>
      <c r="J115" s="31"/>
      <c r="K115" s="35"/>
    </row>
    <row r="116" spans="1:54" x14ac:dyDescent="0.35">
      <c r="C116" s="57"/>
      <c r="D116" s="54"/>
      <c r="E116" s="6"/>
      <c r="F116" s="19"/>
      <c r="G116" s="24"/>
      <c r="H116" s="24"/>
      <c r="I116" s="31"/>
      <c r="J116" s="31"/>
      <c r="K116" s="35"/>
    </row>
    <row r="117" spans="1:54" x14ac:dyDescent="0.35">
      <c r="A117" s="10"/>
      <c r="B117" s="28"/>
      <c r="C117" s="58" t="s">
        <v>25</v>
      </c>
      <c r="D117" s="54"/>
      <c r="E117" s="6"/>
      <c r="F117" s="19"/>
      <c r="G117" s="24"/>
      <c r="H117" s="24"/>
      <c r="I117" s="31"/>
      <c r="J117" s="31"/>
      <c r="K117" s="35"/>
    </row>
    <row r="118" spans="1:54" s="2" customFormat="1" ht="13.5" x14ac:dyDescent="0.35">
      <c r="A118" s="28"/>
      <c r="B118" s="28"/>
      <c r="C118" s="57" t="s">
        <v>5122</v>
      </c>
      <c r="D118" s="54"/>
      <c r="E118" s="6"/>
      <c r="F118" s="19"/>
      <c r="G118" s="24" t="s">
        <v>2</v>
      </c>
      <c r="H118" s="24" t="s">
        <v>2</v>
      </c>
      <c r="I118" s="31"/>
      <c r="J118" s="31"/>
      <c r="K118" s="35"/>
      <c r="L118" s="3"/>
      <c r="AI118" s="3"/>
      <c r="AV118" s="3"/>
      <c r="AX118" s="3"/>
      <c r="BB118" s="3"/>
    </row>
    <row r="119" spans="1:54" x14ac:dyDescent="0.35">
      <c r="B119" s="8"/>
      <c r="C119" s="57" t="s">
        <v>192</v>
      </c>
      <c r="D119" s="54"/>
      <c r="E119" s="6"/>
      <c r="F119" s="19"/>
      <c r="G119" s="24">
        <v>417.48</v>
      </c>
      <c r="H119" s="24">
        <v>2.3899999999999997</v>
      </c>
      <c r="I119" s="31"/>
      <c r="J119" s="31"/>
      <c r="K119" s="35"/>
    </row>
    <row r="120" spans="1:54" x14ac:dyDescent="0.35">
      <c r="C120" s="58" t="s">
        <v>175</v>
      </c>
      <c r="D120" s="54"/>
      <c r="E120" s="6"/>
      <c r="F120" s="19"/>
      <c r="G120" s="25">
        <v>417.48</v>
      </c>
      <c r="H120" s="25">
        <v>2.3899999999999997</v>
      </c>
      <c r="I120" s="31"/>
      <c r="J120" s="31"/>
      <c r="K120" s="35"/>
    </row>
    <row r="121" spans="1:54" x14ac:dyDescent="0.35">
      <c r="C121" s="57"/>
      <c r="D121" s="54"/>
      <c r="E121" s="6"/>
      <c r="F121" s="19"/>
      <c r="G121" s="24"/>
      <c r="H121" s="24"/>
      <c r="I121" s="31"/>
      <c r="J121" s="31"/>
      <c r="K121" s="35"/>
    </row>
    <row r="122" spans="1:54" x14ac:dyDescent="0.35">
      <c r="C122" s="60" t="s">
        <v>193</v>
      </c>
      <c r="D122" s="55"/>
      <c r="E122" s="5"/>
      <c r="F122" s="20"/>
      <c r="G122" s="26">
        <v>17548.37</v>
      </c>
      <c r="H122" s="26">
        <v>100</v>
      </c>
      <c r="I122" s="32"/>
      <c r="J122" s="32"/>
      <c r="K122" s="36"/>
    </row>
    <row r="125" spans="1:54" x14ac:dyDescent="0.35">
      <c r="C125" s="1" t="s">
        <v>194</v>
      </c>
    </row>
    <row r="126" spans="1:54" x14ac:dyDescent="0.35">
      <c r="C126" s="37" t="s">
        <v>195</v>
      </c>
      <c r="D126" s="37"/>
      <c r="E126" s="37"/>
      <c r="F126" s="37"/>
      <c r="G126" s="37"/>
      <c r="H126" s="37"/>
      <c r="I126" s="37"/>
      <c r="J126" s="37"/>
      <c r="K126" s="37"/>
    </row>
    <row r="127" spans="1:54" x14ac:dyDescent="0.35">
      <c r="C127" s="2" t="s">
        <v>196</v>
      </c>
    </row>
    <row r="128" spans="1:54" x14ac:dyDescent="0.35">
      <c r="C128" s="2" t="s">
        <v>197</v>
      </c>
    </row>
    <row r="129" spans="3:11" ht="30" customHeight="1" x14ac:dyDescent="0.35">
      <c r="C129" s="81" t="s">
        <v>198</v>
      </c>
      <c r="D129" s="82"/>
      <c r="E129" s="82"/>
      <c r="F129" s="82"/>
      <c r="G129" s="82"/>
      <c r="H129" s="82"/>
      <c r="I129" s="82"/>
      <c r="J129" s="82"/>
      <c r="K129" s="82"/>
    </row>
    <row r="130" spans="3:11" x14ac:dyDescent="0.35">
      <c r="C130" s="2" t="s">
        <v>199</v>
      </c>
    </row>
    <row r="131" spans="3:11" ht="42" customHeight="1" x14ac:dyDescent="0.35">
      <c r="C131" s="83" t="s">
        <v>5178</v>
      </c>
      <c r="D131" s="83"/>
      <c r="E131" s="83"/>
      <c r="F131" s="83"/>
      <c r="G131" s="83"/>
      <c r="H131" s="83"/>
      <c r="I131" s="83"/>
      <c r="J131" s="83"/>
      <c r="K131" s="83"/>
    </row>
    <row r="133" spans="3:11" x14ac:dyDescent="0.35">
      <c r="C133" s="78" t="s">
        <v>5235</v>
      </c>
      <c r="E133" s="78" t="s">
        <v>5236</v>
      </c>
      <c r="F133" s="79"/>
    </row>
    <row r="134" spans="3:11" x14ac:dyDescent="0.35">
      <c r="E134" s="2" t="s">
        <v>5282</v>
      </c>
    </row>
  </sheetData>
  <mergeCells count="2">
    <mergeCell ref="C129:K129"/>
    <mergeCell ref="C131:K131"/>
  </mergeCells>
  <hyperlinks>
    <hyperlink ref="J2" location="'Index'!A1" display="'Index'!A1" xr:uid="{7924EF0B-1BC8-45CC-893B-B942D2F0B7A8}"/>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F162E-1B76-4033-A07C-625474E20DA4}">
  <sheetPr codeName="Sheet164"/>
  <dimension ref="A1:IV72"/>
  <sheetViews>
    <sheetView showGridLines="0" zoomScale="90" zoomScaleNormal="90" workbookViewId="0">
      <pane ySplit="6" topLeftCell="A71"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3203</v>
      </c>
      <c r="J2" s="38" t="s">
        <v>4846</v>
      </c>
    </row>
    <row r="3" spans="1:54" ht="16" x14ac:dyDescent="0.4">
      <c r="C3" s="1" t="s">
        <v>28</v>
      </c>
      <c r="D3" s="21" t="s">
        <v>3204</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A9" s="28"/>
      <c r="B9" s="28"/>
      <c r="C9" s="58" t="s">
        <v>1</v>
      </c>
      <c r="D9" s="54"/>
      <c r="E9" s="6"/>
      <c r="F9" s="19"/>
      <c r="G9" s="24" t="s">
        <v>2</v>
      </c>
      <c r="H9" s="24" t="s">
        <v>2</v>
      </c>
      <c r="I9" s="31"/>
      <c r="J9" s="31"/>
      <c r="K9" s="35"/>
    </row>
    <row r="10" spans="1:54" x14ac:dyDescent="0.35">
      <c r="A10" s="28"/>
      <c r="B10" s="28"/>
      <c r="C10" s="58"/>
      <c r="D10" s="54"/>
      <c r="E10" s="6"/>
      <c r="F10" s="19"/>
      <c r="G10" s="24"/>
      <c r="H10" s="24"/>
      <c r="I10" s="31"/>
      <c r="J10" s="31"/>
      <c r="K10" s="35"/>
    </row>
    <row r="11" spans="1:54" x14ac:dyDescent="0.35">
      <c r="A11" s="28"/>
      <c r="B11" s="28"/>
      <c r="C11" s="58" t="s">
        <v>3</v>
      </c>
      <c r="D11" s="54"/>
      <c r="E11" s="6"/>
      <c r="F11" s="19"/>
      <c r="G11" s="24" t="s">
        <v>2</v>
      </c>
      <c r="H11" s="24" t="s">
        <v>2</v>
      </c>
      <c r="I11" s="31"/>
      <c r="J11" s="31"/>
      <c r="K11" s="35"/>
    </row>
    <row r="12" spans="1:54" x14ac:dyDescent="0.35">
      <c r="A12" s="28"/>
      <c r="B12" s="28"/>
      <c r="C12" s="58"/>
      <c r="D12" s="54"/>
      <c r="E12" s="6"/>
      <c r="F12" s="19"/>
      <c r="G12" s="24"/>
      <c r="H12" s="24"/>
      <c r="I12" s="31"/>
      <c r="J12" s="31"/>
      <c r="K12" s="35"/>
    </row>
    <row r="13" spans="1:54" x14ac:dyDescent="0.35">
      <c r="C13" s="59" t="s">
        <v>4</v>
      </c>
      <c r="D13" s="54"/>
      <c r="E13" s="6"/>
      <c r="F13" s="19"/>
      <c r="G13" s="24"/>
      <c r="H13" s="24"/>
      <c r="I13" s="31"/>
      <c r="J13" s="31"/>
      <c r="K13" s="35"/>
    </row>
    <row r="14" spans="1:54" x14ac:dyDescent="0.35">
      <c r="B14" s="8" t="s">
        <v>3205</v>
      </c>
      <c r="C14" s="57" t="s">
        <v>3206</v>
      </c>
      <c r="D14" s="54" t="s">
        <v>3207</v>
      </c>
      <c r="E14" s="6" t="s">
        <v>771</v>
      </c>
      <c r="F14" s="19">
        <v>82629.789600000004</v>
      </c>
      <c r="G14" s="24">
        <v>86012.25</v>
      </c>
      <c r="H14" s="24">
        <v>97.59</v>
      </c>
      <c r="I14" s="31"/>
      <c r="J14" s="31"/>
      <c r="K14" s="35"/>
    </row>
    <row r="15" spans="1:54" x14ac:dyDescent="0.35">
      <c r="C15" s="58" t="s">
        <v>175</v>
      </c>
      <c r="D15" s="54"/>
      <c r="E15" s="6"/>
      <c r="F15" s="19"/>
      <c r="G15" s="25">
        <v>86012.25</v>
      </c>
      <c r="H15" s="25">
        <v>97.59</v>
      </c>
      <c r="I15" s="31"/>
      <c r="J15" s="31"/>
      <c r="K15" s="35"/>
    </row>
    <row r="16" spans="1:54" x14ac:dyDescent="0.35">
      <c r="C16" s="57"/>
      <c r="D16" s="54"/>
      <c r="E16" s="6"/>
      <c r="F16" s="19"/>
      <c r="G16" s="24"/>
      <c r="H16" s="24"/>
      <c r="I16" s="31"/>
      <c r="J16" s="31"/>
      <c r="K16" s="35"/>
    </row>
    <row r="17" spans="3:11" x14ac:dyDescent="0.35">
      <c r="C17" s="58" t="s">
        <v>5</v>
      </c>
      <c r="D17" s="54"/>
      <c r="E17" s="6"/>
      <c r="F17" s="19"/>
      <c r="G17" s="24"/>
      <c r="H17" s="24"/>
      <c r="I17" s="31"/>
      <c r="J17" s="31"/>
      <c r="K17" s="35"/>
    </row>
    <row r="18" spans="3:11" x14ac:dyDescent="0.35">
      <c r="C18" s="57"/>
      <c r="D18" s="54"/>
      <c r="E18" s="6"/>
      <c r="F18" s="19"/>
      <c r="G18" s="24"/>
      <c r="H18" s="24"/>
      <c r="I18" s="31"/>
      <c r="J18" s="31"/>
      <c r="K18" s="35"/>
    </row>
    <row r="19" spans="3:11" x14ac:dyDescent="0.35">
      <c r="C19" s="58" t="s">
        <v>6</v>
      </c>
      <c r="D19" s="54"/>
      <c r="E19" s="6"/>
      <c r="F19" s="19"/>
      <c r="G19" s="24" t="s">
        <v>2</v>
      </c>
      <c r="H19" s="24" t="s">
        <v>2</v>
      </c>
      <c r="I19" s="31"/>
      <c r="J19" s="31"/>
      <c r="K19" s="35"/>
    </row>
    <row r="20" spans="3:11" x14ac:dyDescent="0.35">
      <c r="C20" s="57"/>
      <c r="D20" s="54"/>
      <c r="E20" s="6"/>
      <c r="F20" s="19"/>
      <c r="G20" s="24"/>
      <c r="H20" s="24"/>
      <c r="I20" s="31"/>
      <c r="J20" s="31"/>
      <c r="K20" s="35"/>
    </row>
    <row r="21" spans="3:11" x14ac:dyDescent="0.35">
      <c r="C21" s="58" t="s">
        <v>7</v>
      </c>
      <c r="D21" s="54"/>
      <c r="E21" s="6"/>
      <c r="F21" s="19"/>
      <c r="G21" s="24" t="s">
        <v>2</v>
      </c>
      <c r="H21" s="24" t="s">
        <v>2</v>
      </c>
      <c r="I21" s="31"/>
      <c r="J21" s="31"/>
      <c r="K21" s="35"/>
    </row>
    <row r="22" spans="3:11" x14ac:dyDescent="0.35">
      <c r="C22" s="57"/>
      <c r="D22" s="54"/>
      <c r="E22" s="6"/>
      <c r="F22" s="19"/>
      <c r="G22" s="24"/>
      <c r="H22" s="24"/>
      <c r="I22" s="31"/>
      <c r="J22" s="31"/>
      <c r="K22" s="35"/>
    </row>
    <row r="23" spans="3:11" x14ac:dyDescent="0.35">
      <c r="C23" s="58" t="s">
        <v>8</v>
      </c>
      <c r="D23" s="54"/>
      <c r="E23" s="6"/>
      <c r="F23" s="19"/>
      <c r="G23" s="24" t="s">
        <v>2</v>
      </c>
      <c r="H23" s="24" t="s">
        <v>2</v>
      </c>
      <c r="I23" s="31"/>
      <c r="J23" s="31"/>
      <c r="K23" s="35"/>
    </row>
    <row r="24" spans="3:11" x14ac:dyDescent="0.35">
      <c r="C24" s="57"/>
      <c r="D24" s="54"/>
      <c r="E24" s="6"/>
      <c r="F24" s="19"/>
      <c r="G24" s="24"/>
      <c r="H24" s="24"/>
      <c r="I24" s="31"/>
      <c r="J24" s="31"/>
      <c r="K24" s="35"/>
    </row>
    <row r="25" spans="3:11" x14ac:dyDescent="0.35">
      <c r="C25" s="58" t="s">
        <v>9</v>
      </c>
      <c r="D25" s="54"/>
      <c r="E25" s="6"/>
      <c r="F25" s="19"/>
      <c r="G25" s="24" t="s">
        <v>2</v>
      </c>
      <c r="H25" s="24" t="s">
        <v>2</v>
      </c>
      <c r="I25" s="31"/>
      <c r="J25" s="31"/>
      <c r="K25" s="35"/>
    </row>
    <row r="26" spans="3:11" x14ac:dyDescent="0.35">
      <c r="C26" s="57"/>
      <c r="D26" s="54"/>
      <c r="E26" s="6"/>
      <c r="F26" s="19"/>
      <c r="G26" s="24"/>
      <c r="H26" s="24"/>
      <c r="I26" s="31"/>
      <c r="J26" s="31"/>
      <c r="K26" s="35"/>
    </row>
    <row r="27" spans="3:11" x14ac:dyDescent="0.35">
      <c r="C27" s="58" t="s">
        <v>10</v>
      </c>
      <c r="D27" s="54"/>
      <c r="E27" s="6"/>
      <c r="F27" s="19"/>
      <c r="G27" s="24" t="s">
        <v>2</v>
      </c>
      <c r="H27" s="24" t="s">
        <v>2</v>
      </c>
      <c r="I27" s="31"/>
      <c r="J27" s="31"/>
      <c r="K27" s="35"/>
    </row>
    <row r="28" spans="3:11" x14ac:dyDescent="0.35">
      <c r="C28" s="57"/>
      <c r="D28" s="54"/>
      <c r="E28" s="6"/>
      <c r="F28" s="19"/>
      <c r="G28" s="24"/>
      <c r="H28" s="24"/>
      <c r="I28" s="31"/>
      <c r="J28" s="31"/>
      <c r="K28" s="35"/>
    </row>
    <row r="29" spans="3:11" x14ac:dyDescent="0.35">
      <c r="C29" s="58" t="s">
        <v>11</v>
      </c>
      <c r="D29" s="54"/>
      <c r="E29" s="6"/>
      <c r="F29" s="19"/>
      <c r="G29" s="24"/>
      <c r="H29" s="24"/>
      <c r="I29" s="31"/>
      <c r="J29" s="31"/>
      <c r="K29" s="35"/>
    </row>
    <row r="30" spans="3:11" x14ac:dyDescent="0.35">
      <c r="C30" s="57"/>
      <c r="D30" s="54"/>
      <c r="E30" s="6"/>
      <c r="F30" s="19"/>
      <c r="G30" s="24"/>
      <c r="H30" s="24"/>
      <c r="I30" s="31"/>
      <c r="J30" s="31"/>
      <c r="K30" s="35"/>
    </row>
    <row r="31" spans="3:11" x14ac:dyDescent="0.35">
      <c r="C31" s="58" t="s">
        <v>13</v>
      </c>
      <c r="D31" s="54"/>
      <c r="E31" s="6"/>
      <c r="F31" s="19"/>
      <c r="G31" s="24" t="s">
        <v>2</v>
      </c>
      <c r="H31" s="24" t="s">
        <v>2</v>
      </c>
      <c r="I31" s="31"/>
      <c r="J31" s="31"/>
      <c r="K31" s="35"/>
    </row>
    <row r="32" spans="3:11" x14ac:dyDescent="0.35">
      <c r="C32" s="57"/>
      <c r="D32" s="54"/>
      <c r="E32" s="6"/>
      <c r="F32" s="19"/>
      <c r="G32" s="24"/>
      <c r="H32" s="24"/>
      <c r="I32" s="31"/>
      <c r="J32" s="31"/>
      <c r="K32" s="35"/>
    </row>
    <row r="33" spans="1:11" x14ac:dyDescent="0.35">
      <c r="C33" s="58" t="s">
        <v>14</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C35" s="58" t="s">
        <v>15</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C37" s="58" t="s">
        <v>16</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17</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A41" s="10"/>
      <c r="B41" s="28"/>
      <c r="C41" s="58" t="s">
        <v>18</v>
      </c>
      <c r="D41" s="54"/>
      <c r="E41" s="6"/>
      <c r="F41" s="19"/>
      <c r="G41" s="24"/>
      <c r="H41" s="24"/>
      <c r="I41" s="31"/>
      <c r="J41" s="31"/>
      <c r="K41" s="35"/>
    </row>
    <row r="42" spans="1:11" x14ac:dyDescent="0.35">
      <c r="A42" s="28"/>
      <c r="B42" s="28"/>
      <c r="C42" s="58" t="s">
        <v>19</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20</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21</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22</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23</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C52" s="59" t="s">
        <v>24</v>
      </c>
      <c r="D52" s="54"/>
      <c r="E52" s="6"/>
      <c r="F52" s="19"/>
      <c r="G52" s="24"/>
      <c r="H52" s="24"/>
      <c r="I52" s="31"/>
      <c r="J52" s="31"/>
      <c r="K52" s="35"/>
    </row>
    <row r="53" spans="1:54" x14ac:dyDescent="0.35">
      <c r="B53" s="8" t="s">
        <v>190</v>
      </c>
      <c r="C53" s="57" t="s">
        <v>191</v>
      </c>
      <c r="D53" s="54"/>
      <c r="E53" s="6"/>
      <c r="F53" s="19"/>
      <c r="G53" s="24">
        <v>2369.36</v>
      </c>
      <c r="H53" s="24">
        <v>2.69</v>
      </c>
      <c r="I53" s="31"/>
      <c r="J53" s="31"/>
      <c r="K53" s="35"/>
    </row>
    <row r="54" spans="1:54" x14ac:dyDescent="0.35">
      <c r="C54" s="58" t="s">
        <v>175</v>
      </c>
      <c r="D54" s="54"/>
      <c r="E54" s="6"/>
      <c r="F54" s="19"/>
      <c r="G54" s="25">
        <v>2369.36</v>
      </c>
      <c r="H54" s="25">
        <v>2.69</v>
      </c>
      <c r="I54" s="31"/>
      <c r="J54" s="31"/>
      <c r="K54" s="35"/>
    </row>
    <row r="55" spans="1:54" x14ac:dyDescent="0.35">
      <c r="C55" s="57"/>
      <c r="D55" s="54"/>
      <c r="E55" s="6"/>
      <c r="F55" s="19"/>
      <c r="G55" s="24"/>
      <c r="H55" s="24"/>
      <c r="I55" s="31"/>
      <c r="J55" s="31"/>
      <c r="K55" s="35"/>
    </row>
    <row r="56" spans="1:54" x14ac:dyDescent="0.35">
      <c r="A56" s="10"/>
      <c r="B56" s="28"/>
      <c r="C56" s="58" t="s">
        <v>25</v>
      </c>
      <c r="D56" s="54"/>
      <c r="E56" s="6"/>
      <c r="F56" s="19"/>
      <c r="G56" s="24"/>
      <c r="H56" s="24"/>
      <c r="I56" s="31"/>
      <c r="J56" s="31"/>
      <c r="K56" s="35"/>
    </row>
    <row r="57" spans="1:54" s="2" customFormat="1" ht="13.5" x14ac:dyDescent="0.35">
      <c r="A57" s="28"/>
      <c r="B57" s="28"/>
      <c r="C57" s="57" t="s">
        <v>5122</v>
      </c>
      <c r="D57" s="54"/>
      <c r="E57" s="6"/>
      <c r="F57" s="19"/>
      <c r="G57" s="24" t="s">
        <v>2</v>
      </c>
      <c r="H57" s="24" t="s">
        <v>2</v>
      </c>
      <c r="I57" s="31"/>
      <c r="J57" s="31"/>
      <c r="K57" s="35"/>
      <c r="L57" s="3"/>
      <c r="AI57" s="3"/>
      <c r="AV57" s="3"/>
      <c r="AX57" s="3"/>
      <c r="BB57" s="3"/>
    </row>
    <row r="58" spans="1:54" x14ac:dyDescent="0.35">
      <c r="B58" s="8"/>
      <c r="C58" s="57" t="s">
        <v>192</v>
      </c>
      <c r="D58" s="54"/>
      <c r="E58" s="6"/>
      <c r="F58" s="19"/>
      <c r="G58" s="24">
        <v>-247.23</v>
      </c>
      <c r="H58" s="24">
        <v>-0.28000000000000003</v>
      </c>
      <c r="I58" s="31"/>
      <c r="J58" s="31"/>
      <c r="K58" s="35"/>
    </row>
    <row r="59" spans="1:54" x14ac:dyDescent="0.35">
      <c r="C59" s="58" t="s">
        <v>175</v>
      </c>
      <c r="D59" s="54"/>
      <c r="E59" s="6"/>
      <c r="F59" s="19"/>
      <c r="G59" s="25">
        <v>-247.23</v>
      </c>
      <c r="H59" s="25">
        <v>-0.28000000000000003</v>
      </c>
      <c r="I59" s="31"/>
      <c r="J59" s="31"/>
      <c r="K59" s="35"/>
    </row>
    <row r="60" spans="1:54" x14ac:dyDescent="0.35">
      <c r="C60" s="57"/>
      <c r="D60" s="54"/>
      <c r="E60" s="6"/>
      <c r="F60" s="19"/>
      <c r="G60" s="24"/>
      <c r="H60" s="24"/>
      <c r="I60" s="31"/>
      <c r="J60" s="31"/>
      <c r="K60" s="35"/>
    </row>
    <row r="61" spans="1:54" x14ac:dyDescent="0.35">
      <c r="C61" s="60" t="s">
        <v>193</v>
      </c>
      <c r="D61" s="55"/>
      <c r="E61" s="5"/>
      <c r="F61" s="20"/>
      <c r="G61" s="26">
        <v>88134.38</v>
      </c>
      <c r="H61" s="26">
        <v>100</v>
      </c>
      <c r="I61" s="32"/>
      <c r="J61" s="32"/>
      <c r="K61" s="36"/>
    </row>
    <row r="64" spans="1:54" x14ac:dyDescent="0.35">
      <c r="C64" s="1" t="s">
        <v>194</v>
      </c>
    </row>
    <row r="65" spans="3:11" x14ac:dyDescent="0.35">
      <c r="C65" s="37" t="s">
        <v>195</v>
      </c>
      <c r="D65" s="37"/>
      <c r="E65" s="37"/>
      <c r="F65" s="37"/>
      <c r="G65" s="37"/>
      <c r="H65" s="37"/>
      <c r="I65" s="37"/>
      <c r="J65" s="37"/>
      <c r="K65" s="37"/>
    </row>
    <row r="66" spans="3:11" x14ac:dyDescent="0.35">
      <c r="C66" s="2" t="s">
        <v>196</v>
      </c>
    </row>
    <row r="67" spans="3:11" x14ac:dyDescent="0.35">
      <c r="C67" s="2" t="s">
        <v>197</v>
      </c>
    </row>
    <row r="68" spans="3:11" ht="30" customHeight="1" x14ac:dyDescent="0.35">
      <c r="C68" s="81" t="s">
        <v>198</v>
      </c>
      <c r="D68" s="82"/>
      <c r="E68" s="82"/>
      <c r="F68" s="82"/>
      <c r="G68" s="82"/>
      <c r="H68" s="82"/>
      <c r="I68" s="82"/>
      <c r="J68" s="82"/>
      <c r="K68" s="82"/>
    </row>
    <row r="69" spans="3:11" x14ac:dyDescent="0.35">
      <c r="C69" s="2" t="s">
        <v>199</v>
      </c>
    </row>
    <row r="71" spans="3:11" x14ac:dyDescent="0.35">
      <c r="C71" s="78" t="s">
        <v>5235</v>
      </c>
      <c r="E71" s="78" t="s">
        <v>5236</v>
      </c>
      <c r="F71" s="79"/>
    </row>
    <row r="72" spans="3:11" x14ac:dyDescent="0.35">
      <c r="E72" s="2" t="s">
        <v>5283</v>
      </c>
    </row>
  </sheetData>
  <mergeCells count="1">
    <mergeCell ref="C68:K68"/>
  </mergeCells>
  <hyperlinks>
    <hyperlink ref="J2" location="'Index'!A1" display="'Index'!A1" xr:uid="{74118C2C-D6BA-4587-9B13-8C607F03C7B5}"/>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37EAD-1FCB-498F-838F-CAED419DAFCE}">
  <sheetPr codeName="Sheet165"/>
  <dimension ref="A1:IV77"/>
  <sheetViews>
    <sheetView showGridLines="0" zoomScale="90" zoomScaleNormal="90" workbookViewId="0">
      <pane ySplit="6" topLeftCell="A73"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3208</v>
      </c>
      <c r="J2" s="38" t="s">
        <v>4846</v>
      </c>
    </row>
    <row r="3" spans="1:54" ht="16" x14ac:dyDescent="0.4">
      <c r="C3" s="1" t="s">
        <v>28</v>
      </c>
      <c r="D3" s="21" t="s">
        <v>3209</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C17" s="59" t="s">
        <v>6</v>
      </c>
      <c r="D17" s="54"/>
      <c r="E17" s="6"/>
      <c r="F17" s="19"/>
      <c r="G17" s="24"/>
      <c r="H17" s="24"/>
      <c r="I17" s="31"/>
      <c r="J17" s="31"/>
      <c r="K17" s="35"/>
    </row>
    <row r="18" spans="1:11" x14ac:dyDescent="0.35">
      <c r="B18" s="8" t="s">
        <v>3210</v>
      </c>
      <c r="C18" s="57" t="s">
        <v>637</v>
      </c>
      <c r="D18" s="54" t="s">
        <v>3211</v>
      </c>
      <c r="E18" s="6" t="s">
        <v>592</v>
      </c>
      <c r="F18" s="19">
        <v>250</v>
      </c>
      <c r="G18" s="24">
        <v>2500.62</v>
      </c>
      <c r="H18" s="24">
        <v>2.75</v>
      </c>
      <c r="I18" s="31">
        <v>7.1247999999999996</v>
      </c>
      <c r="J18" s="31"/>
      <c r="K18" s="35" t="s">
        <v>593</v>
      </c>
    </row>
    <row r="19" spans="1:11" x14ac:dyDescent="0.35">
      <c r="C19" s="58" t="s">
        <v>175</v>
      </c>
      <c r="D19" s="54"/>
      <c r="E19" s="6"/>
      <c r="F19" s="19"/>
      <c r="G19" s="25">
        <v>2500.62</v>
      </c>
      <c r="H19" s="25">
        <v>2.75</v>
      </c>
      <c r="I19" s="31"/>
      <c r="J19" s="31"/>
      <c r="K19" s="35"/>
    </row>
    <row r="20" spans="1:11" x14ac:dyDescent="0.35">
      <c r="C20" s="57"/>
      <c r="D20" s="54"/>
      <c r="E20" s="6"/>
      <c r="F20" s="19"/>
      <c r="G20" s="24"/>
      <c r="H20" s="24"/>
      <c r="I20" s="31"/>
      <c r="J20" s="31"/>
      <c r="K20" s="35"/>
    </row>
    <row r="21" spans="1:11" x14ac:dyDescent="0.35">
      <c r="C21" s="58" t="s">
        <v>7</v>
      </c>
      <c r="D21" s="54"/>
      <c r="E21" s="6"/>
      <c r="F21" s="19"/>
      <c r="G21" s="24" t="s">
        <v>2</v>
      </c>
      <c r="H21" s="24" t="s">
        <v>2</v>
      </c>
      <c r="I21" s="31"/>
      <c r="J21" s="31"/>
      <c r="K21" s="35"/>
    </row>
    <row r="22" spans="1:11" x14ac:dyDescent="0.35">
      <c r="C22" s="57"/>
      <c r="D22" s="54"/>
      <c r="E22" s="6"/>
      <c r="F22" s="19"/>
      <c r="G22" s="24"/>
      <c r="H22" s="24"/>
      <c r="I22" s="31"/>
      <c r="J22" s="31"/>
      <c r="K22" s="35"/>
    </row>
    <row r="23" spans="1:11" x14ac:dyDescent="0.35">
      <c r="C23" s="58" t="s">
        <v>8</v>
      </c>
      <c r="D23" s="54"/>
      <c r="E23" s="6"/>
      <c r="F23" s="19"/>
      <c r="G23" s="24" t="s">
        <v>2</v>
      </c>
      <c r="H23" s="24" t="s">
        <v>2</v>
      </c>
      <c r="I23" s="31"/>
      <c r="J23" s="31"/>
      <c r="K23" s="35"/>
    </row>
    <row r="24" spans="1:11" x14ac:dyDescent="0.35">
      <c r="C24" s="57"/>
      <c r="D24" s="54"/>
      <c r="E24" s="6"/>
      <c r="F24" s="19"/>
      <c r="G24" s="24"/>
      <c r="H24" s="24"/>
      <c r="I24" s="31"/>
      <c r="J24" s="31"/>
      <c r="K24" s="35"/>
    </row>
    <row r="25" spans="1:11" x14ac:dyDescent="0.35">
      <c r="C25" s="58" t="s">
        <v>9</v>
      </c>
      <c r="D25" s="54"/>
      <c r="E25" s="6"/>
      <c r="F25" s="19"/>
      <c r="G25" s="24" t="s">
        <v>2</v>
      </c>
      <c r="H25" s="24" t="s">
        <v>2</v>
      </c>
      <c r="I25" s="31"/>
      <c r="J25" s="31"/>
      <c r="K25" s="35"/>
    </row>
    <row r="26" spans="1:11" x14ac:dyDescent="0.35">
      <c r="C26" s="57"/>
      <c r="D26" s="54"/>
      <c r="E26" s="6"/>
      <c r="F26" s="19"/>
      <c r="G26" s="24"/>
      <c r="H26" s="24"/>
      <c r="I26" s="31"/>
      <c r="J26" s="31"/>
      <c r="K26" s="35"/>
    </row>
    <row r="27" spans="1:11" x14ac:dyDescent="0.35">
      <c r="C27" s="59" t="s">
        <v>10</v>
      </c>
      <c r="D27" s="54"/>
      <c r="E27" s="6"/>
      <c r="F27" s="19"/>
      <c r="G27" s="24"/>
      <c r="H27" s="24"/>
      <c r="I27" s="31"/>
      <c r="J27" s="31"/>
      <c r="K27" s="35"/>
    </row>
    <row r="28" spans="1:11" x14ac:dyDescent="0.35">
      <c r="B28" s="8" t="s">
        <v>3190</v>
      </c>
      <c r="C28" s="57" t="s">
        <v>3191</v>
      </c>
      <c r="D28" s="54" t="s">
        <v>3192</v>
      </c>
      <c r="E28" s="6" t="s">
        <v>189</v>
      </c>
      <c r="F28" s="19">
        <v>37500000</v>
      </c>
      <c r="G28" s="24">
        <v>37542.26</v>
      </c>
      <c r="H28" s="24">
        <v>41.22</v>
      </c>
      <c r="I28" s="31">
        <v>6.4651500000000004</v>
      </c>
      <c r="J28" s="31"/>
      <c r="K28" s="35"/>
    </row>
    <row r="29" spans="1:11" x14ac:dyDescent="0.35">
      <c r="B29" s="8" t="s">
        <v>3212</v>
      </c>
      <c r="C29" s="57" t="s">
        <v>3213</v>
      </c>
      <c r="D29" s="54" t="s">
        <v>3214</v>
      </c>
      <c r="E29" s="6" t="s">
        <v>189</v>
      </c>
      <c r="F29" s="19">
        <v>25000000</v>
      </c>
      <c r="G29" s="24">
        <v>25027.9</v>
      </c>
      <c r="H29" s="24">
        <v>27.48</v>
      </c>
      <c r="I29" s="31">
        <v>6.4801500000000001</v>
      </c>
      <c r="J29" s="31"/>
      <c r="K29" s="35"/>
    </row>
    <row r="30" spans="1:11" x14ac:dyDescent="0.35">
      <c r="C30" s="58" t="s">
        <v>175</v>
      </c>
      <c r="D30" s="54"/>
      <c r="E30" s="6"/>
      <c r="F30" s="19"/>
      <c r="G30" s="25">
        <v>62570.16</v>
      </c>
      <c r="H30" s="25">
        <v>68.7</v>
      </c>
      <c r="I30" s="31"/>
      <c r="J30" s="31"/>
      <c r="K30" s="35"/>
    </row>
    <row r="31" spans="1:11" x14ac:dyDescent="0.35">
      <c r="C31" s="57"/>
      <c r="D31" s="54"/>
      <c r="E31" s="6"/>
      <c r="F31" s="19"/>
      <c r="G31" s="24"/>
      <c r="H31" s="24"/>
      <c r="I31" s="31"/>
      <c r="J31" s="31"/>
      <c r="K31" s="35"/>
    </row>
    <row r="32" spans="1:11" x14ac:dyDescent="0.35">
      <c r="A32" s="10"/>
      <c r="B32" s="28"/>
      <c r="C32" s="58" t="s">
        <v>11</v>
      </c>
      <c r="D32" s="54"/>
      <c r="E32" s="6"/>
      <c r="F32" s="19"/>
      <c r="G32" s="24"/>
      <c r="H32" s="24"/>
      <c r="I32" s="31"/>
      <c r="J32" s="31"/>
      <c r="K32" s="35"/>
    </row>
    <row r="33" spans="1:11" x14ac:dyDescent="0.35">
      <c r="A33" s="28"/>
      <c r="B33" s="28"/>
      <c r="C33" s="58" t="s">
        <v>13</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3215</v>
      </c>
      <c r="C42" s="57" t="s">
        <v>3216</v>
      </c>
      <c r="D42" s="54" t="s">
        <v>3217</v>
      </c>
      <c r="E42" s="6" t="s">
        <v>189</v>
      </c>
      <c r="F42" s="19">
        <v>3082800</v>
      </c>
      <c r="G42" s="24">
        <v>3071.32</v>
      </c>
      <c r="H42" s="24">
        <v>3.37</v>
      </c>
      <c r="I42" s="31">
        <v>6.49925</v>
      </c>
      <c r="J42" s="31"/>
      <c r="K42" s="35"/>
    </row>
    <row r="43" spans="1:11" x14ac:dyDescent="0.35">
      <c r="B43" s="8" t="s">
        <v>3218</v>
      </c>
      <c r="C43" s="57" t="s">
        <v>3219</v>
      </c>
      <c r="D43" s="54" t="s">
        <v>3220</v>
      </c>
      <c r="E43" s="6" t="s">
        <v>189</v>
      </c>
      <c r="F43" s="19">
        <v>275000</v>
      </c>
      <c r="G43" s="24">
        <v>274.45</v>
      </c>
      <c r="H43" s="24">
        <v>0.3</v>
      </c>
      <c r="I43" s="31">
        <v>6.6493000000000002</v>
      </c>
      <c r="J43" s="31"/>
      <c r="K43" s="35"/>
    </row>
    <row r="44" spans="1:11" x14ac:dyDescent="0.35">
      <c r="C44" s="58" t="s">
        <v>175</v>
      </c>
      <c r="D44" s="54"/>
      <c r="E44" s="6"/>
      <c r="F44" s="19"/>
      <c r="G44" s="25">
        <v>3345.77</v>
      </c>
      <c r="H44" s="25">
        <v>3.67</v>
      </c>
      <c r="I44" s="31"/>
      <c r="J44" s="31"/>
      <c r="K44" s="35"/>
    </row>
    <row r="45" spans="1:11" x14ac:dyDescent="0.35">
      <c r="C45" s="57"/>
      <c r="D45" s="54"/>
      <c r="E45" s="6"/>
      <c r="F45" s="19"/>
      <c r="G45" s="24"/>
      <c r="H45" s="24"/>
      <c r="I45" s="31"/>
      <c r="J45" s="31"/>
      <c r="K45" s="35"/>
    </row>
    <row r="46" spans="1:11" x14ac:dyDescent="0.35">
      <c r="A46" s="10"/>
      <c r="B46" s="28"/>
      <c r="C46" s="58" t="s">
        <v>18</v>
      </c>
      <c r="D46" s="54"/>
      <c r="E46" s="6"/>
      <c r="F46" s="19"/>
      <c r="G46" s="24"/>
      <c r="H46" s="24"/>
      <c r="I46" s="31"/>
      <c r="J46" s="31"/>
      <c r="K46" s="35"/>
    </row>
    <row r="47" spans="1:11" x14ac:dyDescent="0.35">
      <c r="A47" s="28"/>
      <c r="B47" s="28"/>
      <c r="C47" s="58" t="s">
        <v>19</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20</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21</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22</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A55" s="28"/>
      <c r="B55" s="28"/>
      <c r="C55" s="58" t="s">
        <v>23</v>
      </c>
      <c r="D55" s="54"/>
      <c r="E55" s="6"/>
      <c r="F55" s="19"/>
      <c r="G55" s="24" t="s">
        <v>2</v>
      </c>
      <c r="H55" s="24" t="s">
        <v>2</v>
      </c>
      <c r="I55" s="31"/>
      <c r="J55" s="31"/>
      <c r="K55" s="35"/>
    </row>
    <row r="56" spans="1:54" x14ac:dyDescent="0.35">
      <c r="A56" s="28"/>
      <c r="B56" s="28"/>
      <c r="C56" s="58"/>
      <c r="D56" s="54"/>
      <c r="E56" s="6"/>
      <c r="F56" s="19"/>
      <c r="G56" s="24"/>
      <c r="H56" s="24"/>
      <c r="I56" s="31"/>
      <c r="J56" s="31"/>
      <c r="K56" s="35"/>
    </row>
    <row r="57" spans="1:54" x14ac:dyDescent="0.35">
      <c r="C57" s="59" t="s">
        <v>24</v>
      </c>
      <c r="D57" s="54"/>
      <c r="E57" s="6"/>
      <c r="F57" s="19"/>
      <c r="G57" s="24"/>
      <c r="H57" s="24"/>
      <c r="I57" s="31"/>
      <c r="J57" s="31"/>
      <c r="K57" s="35"/>
    </row>
    <row r="58" spans="1:54" x14ac:dyDescent="0.35">
      <c r="B58" s="8" t="s">
        <v>190</v>
      </c>
      <c r="C58" s="57" t="s">
        <v>191</v>
      </c>
      <c r="D58" s="54"/>
      <c r="E58" s="6"/>
      <c r="F58" s="19"/>
      <c r="G58" s="24">
        <v>19996.830000000002</v>
      </c>
      <c r="H58" s="24">
        <v>21.96</v>
      </c>
      <c r="I58" s="31"/>
      <c r="J58" s="31"/>
      <c r="K58" s="35"/>
    </row>
    <row r="59" spans="1:54" x14ac:dyDescent="0.35">
      <c r="C59" s="58" t="s">
        <v>175</v>
      </c>
      <c r="D59" s="54"/>
      <c r="E59" s="6"/>
      <c r="F59" s="19"/>
      <c r="G59" s="25">
        <v>19996.830000000002</v>
      </c>
      <c r="H59" s="25">
        <v>21.96</v>
      </c>
      <c r="I59" s="31"/>
      <c r="J59" s="31"/>
      <c r="K59" s="35"/>
    </row>
    <row r="60" spans="1:54" x14ac:dyDescent="0.35">
      <c r="C60" s="57"/>
      <c r="D60" s="54"/>
      <c r="E60" s="6"/>
      <c r="F60" s="19"/>
      <c r="G60" s="24"/>
      <c r="H60" s="24"/>
      <c r="I60" s="31"/>
      <c r="J60" s="31"/>
      <c r="K60" s="35"/>
    </row>
    <row r="61" spans="1:54" x14ac:dyDescent="0.35">
      <c r="A61" s="10"/>
      <c r="B61" s="28"/>
      <c r="C61" s="58" t="s">
        <v>25</v>
      </c>
      <c r="D61" s="54"/>
      <c r="E61" s="6"/>
      <c r="F61" s="19"/>
      <c r="G61" s="24"/>
      <c r="H61" s="24"/>
      <c r="I61" s="31"/>
      <c r="J61" s="31"/>
      <c r="K61" s="35"/>
    </row>
    <row r="62" spans="1:54" s="2" customFormat="1" ht="13.5" x14ac:dyDescent="0.35">
      <c r="A62" s="28"/>
      <c r="B62" s="28"/>
      <c r="C62" s="57" t="s">
        <v>5122</v>
      </c>
      <c r="D62" s="54"/>
      <c r="E62" s="6"/>
      <c r="F62" s="19"/>
      <c r="G62" s="24" t="s">
        <v>2</v>
      </c>
      <c r="H62" s="24" t="s">
        <v>2</v>
      </c>
      <c r="I62" s="31"/>
      <c r="J62" s="31"/>
      <c r="K62" s="35"/>
      <c r="L62" s="3"/>
      <c r="AI62" s="3"/>
      <c r="AV62" s="3"/>
      <c r="AX62" s="3"/>
      <c r="BB62" s="3"/>
    </row>
    <row r="63" spans="1:54" x14ac:dyDescent="0.35">
      <c r="B63" s="8"/>
      <c r="C63" s="57" t="s">
        <v>192</v>
      </c>
      <c r="D63" s="54"/>
      <c r="E63" s="6"/>
      <c r="F63" s="19"/>
      <c r="G63" s="24">
        <v>2658.51</v>
      </c>
      <c r="H63" s="24">
        <v>2.92</v>
      </c>
      <c r="I63" s="31"/>
      <c r="J63" s="31"/>
      <c r="K63" s="35"/>
    </row>
    <row r="64" spans="1:54" x14ac:dyDescent="0.35">
      <c r="C64" s="58" t="s">
        <v>175</v>
      </c>
      <c r="D64" s="54"/>
      <c r="E64" s="6"/>
      <c r="F64" s="19"/>
      <c r="G64" s="25">
        <v>2658.51</v>
      </c>
      <c r="H64" s="25">
        <v>2.92</v>
      </c>
      <c r="I64" s="31"/>
      <c r="J64" s="31"/>
      <c r="K64" s="35"/>
    </row>
    <row r="65" spans="3:11" x14ac:dyDescent="0.35">
      <c r="C65" s="57"/>
      <c r="D65" s="54"/>
      <c r="E65" s="6"/>
      <c r="F65" s="19"/>
      <c r="G65" s="24"/>
      <c r="H65" s="24"/>
      <c r="I65" s="31"/>
      <c r="J65" s="31"/>
      <c r="K65" s="35"/>
    </row>
    <row r="66" spans="3:11" x14ac:dyDescent="0.35">
      <c r="C66" s="60" t="s">
        <v>193</v>
      </c>
      <c r="D66" s="55"/>
      <c r="E66" s="5"/>
      <c r="F66" s="20"/>
      <c r="G66" s="26">
        <v>91071.89</v>
      </c>
      <c r="H66" s="26">
        <v>100.00000000000001</v>
      </c>
      <c r="I66" s="32"/>
      <c r="J66" s="32"/>
      <c r="K66" s="36"/>
    </row>
    <row r="69" spans="3:11" x14ac:dyDescent="0.35">
      <c r="C69" s="1" t="s">
        <v>194</v>
      </c>
    </row>
    <row r="70" spans="3:11" x14ac:dyDescent="0.35">
      <c r="C70" s="37" t="s">
        <v>195</v>
      </c>
      <c r="D70" s="37"/>
      <c r="E70" s="37"/>
      <c r="F70" s="37"/>
      <c r="G70" s="37"/>
      <c r="H70" s="37"/>
      <c r="I70" s="37"/>
      <c r="J70" s="37"/>
      <c r="K70" s="37"/>
    </row>
    <row r="71" spans="3:11" x14ac:dyDescent="0.35">
      <c r="C71" s="2" t="s">
        <v>196</v>
      </c>
    </row>
    <row r="72" spans="3:11" x14ac:dyDescent="0.35">
      <c r="C72" s="2" t="s">
        <v>197</v>
      </c>
    </row>
    <row r="73" spans="3:11" ht="30" customHeight="1" x14ac:dyDescent="0.35">
      <c r="C73" s="81" t="s">
        <v>198</v>
      </c>
      <c r="D73" s="82"/>
      <c r="E73" s="82"/>
      <c r="F73" s="82"/>
      <c r="G73" s="82"/>
      <c r="H73" s="82"/>
      <c r="I73" s="82"/>
      <c r="J73" s="82"/>
      <c r="K73" s="82"/>
    </row>
    <row r="74" spans="3:11" x14ac:dyDescent="0.35">
      <c r="C74" s="2" t="s">
        <v>199</v>
      </c>
    </row>
    <row r="76" spans="3:11" x14ac:dyDescent="0.35">
      <c r="C76" s="78" t="s">
        <v>5235</v>
      </c>
      <c r="E76" s="78" t="s">
        <v>5236</v>
      </c>
      <c r="F76" s="79"/>
    </row>
    <row r="77" spans="3:11" x14ac:dyDescent="0.35">
      <c r="E77" s="2" t="s">
        <v>5284</v>
      </c>
    </row>
  </sheetData>
  <mergeCells count="1">
    <mergeCell ref="C73:K73"/>
  </mergeCells>
  <hyperlinks>
    <hyperlink ref="J2" location="'Index'!A1" display="'Index'!A1" xr:uid="{5D58188F-108E-420D-9F82-83231FF3763A}"/>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6DDF6-87A5-42CF-A6E5-9E29EBC8C1DF}">
  <sheetPr codeName="Sheet166"/>
  <dimension ref="A1:IV95"/>
  <sheetViews>
    <sheetView showGridLines="0" zoomScale="90" zoomScaleNormal="90" workbookViewId="0">
      <pane ySplit="6" topLeftCell="A96"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3221</v>
      </c>
      <c r="J2" s="38" t="s">
        <v>4846</v>
      </c>
    </row>
    <row r="3" spans="1:54" ht="16" x14ac:dyDescent="0.4">
      <c r="C3" s="1" t="s">
        <v>28</v>
      </c>
      <c r="D3" s="21" t="s">
        <v>3222</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3223</v>
      </c>
      <c r="C18" s="57" t="s">
        <v>637</v>
      </c>
      <c r="D18" s="54" t="s">
        <v>3224</v>
      </c>
      <c r="E18" s="6" t="s">
        <v>592</v>
      </c>
      <c r="F18" s="19">
        <v>250</v>
      </c>
      <c r="G18" s="24">
        <v>2470.25</v>
      </c>
      <c r="H18" s="24">
        <v>5.21</v>
      </c>
      <c r="I18" s="31">
        <v>7.38</v>
      </c>
      <c r="J18" s="31"/>
      <c r="K18" s="35"/>
    </row>
    <row r="19" spans="2:11" x14ac:dyDescent="0.35">
      <c r="C19" s="58" t="s">
        <v>175</v>
      </c>
      <c r="D19" s="54"/>
      <c r="E19" s="6"/>
      <c r="F19" s="19"/>
      <c r="G19" s="25">
        <v>2470.25</v>
      </c>
      <c r="H19" s="25">
        <v>5.21</v>
      </c>
      <c r="I19" s="31"/>
      <c r="J19" s="31"/>
      <c r="K19" s="35"/>
    </row>
    <row r="20" spans="2:11" x14ac:dyDescent="0.35">
      <c r="C20" s="57"/>
      <c r="D20" s="54"/>
      <c r="E20" s="6"/>
      <c r="F20" s="19"/>
      <c r="G20" s="24"/>
      <c r="H20" s="24"/>
      <c r="I20" s="31"/>
      <c r="J20" s="31"/>
      <c r="K20" s="35"/>
    </row>
    <row r="21" spans="2:11" x14ac:dyDescent="0.35">
      <c r="C21" s="58" t="s">
        <v>7</v>
      </c>
      <c r="D21" s="54"/>
      <c r="E21" s="6"/>
      <c r="F21" s="19"/>
      <c r="G21" s="24" t="s">
        <v>2</v>
      </c>
      <c r="H21" s="24" t="s">
        <v>2</v>
      </c>
      <c r="I21" s="31"/>
      <c r="J21" s="31"/>
      <c r="K21" s="35"/>
    </row>
    <row r="22" spans="2:11" x14ac:dyDescent="0.35">
      <c r="C22" s="57"/>
      <c r="D22" s="54"/>
      <c r="E22" s="6"/>
      <c r="F22" s="19"/>
      <c r="G22" s="24"/>
      <c r="H22" s="24"/>
      <c r="I22" s="31"/>
      <c r="J22" s="31"/>
      <c r="K22" s="35"/>
    </row>
    <row r="23" spans="2:11" x14ac:dyDescent="0.35">
      <c r="C23" s="58" t="s">
        <v>8</v>
      </c>
      <c r="D23" s="54"/>
      <c r="E23" s="6"/>
      <c r="F23" s="19"/>
      <c r="G23" s="24" t="s">
        <v>2</v>
      </c>
      <c r="H23" s="24" t="s">
        <v>2</v>
      </c>
      <c r="I23" s="31"/>
      <c r="J23" s="31"/>
      <c r="K23" s="35"/>
    </row>
    <row r="24" spans="2:11" x14ac:dyDescent="0.35">
      <c r="C24" s="57"/>
      <c r="D24" s="54"/>
      <c r="E24" s="6"/>
      <c r="F24" s="19"/>
      <c r="G24" s="24"/>
      <c r="H24" s="24"/>
      <c r="I24" s="31"/>
      <c r="J24" s="31"/>
      <c r="K24" s="35"/>
    </row>
    <row r="25" spans="2:11" x14ac:dyDescent="0.35">
      <c r="C25" s="58" t="s">
        <v>9</v>
      </c>
      <c r="D25" s="54"/>
      <c r="E25" s="6"/>
      <c r="F25" s="19"/>
      <c r="G25" s="24" t="s">
        <v>2</v>
      </c>
      <c r="H25" s="24" t="s">
        <v>2</v>
      </c>
      <c r="I25" s="31"/>
      <c r="J25" s="31"/>
      <c r="K25" s="35"/>
    </row>
    <row r="26" spans="2:11" x14ac:dyDescent="0.35">
      <c r="C26" s="57"/>
      <c r="D26" s="54"/>
      <c r="E26" s="6"/>
      <c r="F26" s="19"/>
      <c r="G26" s="24"/>
      <c r="H26" s="24"/>
      <c r="I26" s="31"/>
      <c r="J26" s="31"/>
      <c r="K26" s="35"/>
    </row>
    <row r="27" spans="2:11" x14ac:dyDescent="0.35">
      <c r="C27" s="59" t="s">
        <v>10</v>
      </c>
      <c r="D27" s="54"/>
      <c r="E27" s="6"/>
      <c r="F27" s="19"/>
      <c r="G27" s="24"/>
      <c r="H27" s="24"/>
      <c r="I27" s="31"/>
      <c r="J27" s="31"/>
      <c r="K27" s="35"/>
    </row>
    <row r="28" spans="2:11" x14ac:dyDescent="0.35">
      <c r="B28" s="8" t="s">
        <v>3225</v>
      </c>
      <c r="C28" s="57" t="s">
        <v>3226</v>
      </c>
      <c r="D28" s="54" t="s">
        <v>3227</v>
      </c>
      <c r="E28" s="6" t="s">
        <v>189</v>
      </c>
      <c r="F28" s="19">
        <v>12000000</v>
      </c>
      <c r="G28" s="24">
        <v>12183.01</v>
      </c>
      <c r="H28" s="24">
        <v>25.71</v>
      </c>
      <c r="I28" s="31">
        <v>6.6624144999999997</v>
      </c>
      <c r="J28" s="31"/>
      <c r="K28" s="35"/>
    </row>
    <row r="29" spans="2:11" x14ac:dyDescent="0.35">
      <c r="B29" s="8" t="s">
        <v>3228</v>
      </c>
      <c r="C29" s="57" t="s">
        <v>3229</v>
      </c>
      <c r="D29" s="54" t="s">
        <v>3230</v>
      </c>
      <c r="E29" s="6" t="s">
        <v>189</v>
      </c>
      <c r="F29" s="19">
        <v>5000000</v>
      </c>
      <c r="G29" s="24">
        <v>5070.7299999999996</v>
      </c>
      <c r="H29" s="24">
        <v>10.7</v>
      </c>
      <c r="I29" s="31">
        <v>6.6728737999999996</v>
      </c>
      <c r="J29" s="31"/>
      <c r="K29" s="35"/>
    </row>
    <row r="30" spans="2:11" x14ac:dyDescent="0.35">
      <c r="B30" s="8" t="s">
        <v>1629</v>
      </c>
      <c r="C30" s="57" t="s">
        <v>1630</v>
      </c>
      <c r="D30" s="54" t="s">
        <v>1631</v>
      </c>
      <c r="E30" s="6" t="s">
        <v>189</v>
      </c>
      <c r="F30" s="19">
        <v>3000000</v>
      </c>
      <c r="G30" s="24">
        <v>3038.98</v>
      </c>
      <c r="H30" s="24">
        <v>6.41</v>
      </c>
      <c r="I30" s="31">
        <v>6.6262144999999997</v>
      </c>
      <c r="J30" s="31"/>
      <c r="K30" s="35"/>
    </row>
    <row r="31" spans="2:11" x14ac:dyDescent="0.35">
      <c r="B31" s="8" t="s">
        <v>3231</v>
      </c>
      <c r="C31" s="57" t="s">
        <v>3232</v>
      </c>
      <c r="D31" s="54" t="s">
        <v>3233</v>
      </c>
      <c r="E31" s="6" t="s">
        <v>189</v>
      </c>
      <c r="F31" s="19">
        <v>2500000</v>
      </c>
      <c r="G31" s="24">
        <v>2548.19</v>
      </c>
      <c r="H31" s="24">
        <v>5.38</v>
      </c>
      <c r="I31" s="31">
        <v>6.6769765999999997</v>
      </c>
      <c r="J31" s="31"/>
      <c r="K31" s="35"/>
    </row>
    <row r="32" spans="2:11" x14ac:dyDescent="0.35">
      <c r="B32" s="8" t="s">
        <v>3234</v>
      </c>
      <c r="C32" s="57" t="s">
        <v>3235</v>
      </c>
      <c r="D32" s="54" t="s">
        <v>3236</v>
      </c>
      <c r="E32" s="6" t="s">
        <v>189</v>
      </c>
      <c r="F32" s="19">
        <v>2500000</v>
      </c>
      <c r="G32" s="24">
        <v>2529.4699999999998</v>
      </c>
      <c r="H32" s="24">
        <v>5.34</v>
      </c>
      <c r="I32" s="31">
        <v>6.7937481999999996</v>
      </c>
      <c r="J32" s="31"/>
      <c r="K32" s="35"/>
    </row>
    <row r="33" spans="1:11" x14ac:dyDescent="0.35">
      <c r="B33" s="8" t="s">
        <v>3237</v>
      </c>
      <c r="C33" s="57" t="s">
        <v>3238</v>
      </c>
      <c r="D33" s="54" t="s">
        <v>3239</v>
      </c>
      <c r="E33" s="6" t="s">
        <v>189</v>
      </c>
      <c r="F33" s="19">
        <v>2000000</v>
      </c>
      <c r="G33" s="24">
        <v>2032.27</v>
      </c>
      <c r="H33" s="24">
        <v>4.29</v>
      </c>
      <c r="I33" s="31">
        <v>6.6666765999999997</v>
      </c>
      <c r="J33" s="31"/>
      <c r="K33" s="35"/>
    </row>
    <row r="34" spans="1:11" x14ac:dyDescent="0.35">
      <c r="B34" s="8" t="s">
        <v>3240</v>
      </c>
      <c r="C34" s="57" t="s">
        <v>3241</v>
      </c>
      <c r="D34" s="54" t="s">
        <v>3242</v>
      </c>
      <c r="E34" s="6" t="s">
        <v>189</v>
      </c>
      <c r="F34" s="19">
        <v>1500000</v>
      </c>
      <c r="G34" s="24">
        <v>1521.47</v>
      </c>
      <c r="H34" s="24">
        <v>3.21</v>
      </c>
      <c r="I34" s="31">
        <v>6.6921603999999997</v>
      </c>
      <c r="J34" s="31"/>
      <c r="K34" s="35"/>
    </row>
    <row r="35" spans="1:11" x14ac:dyDescent="0.35">
      <c r="B35" s="8" t="s">
        <v>3243</v>
      </c>
      <c r="C35" s="57" t="s">
        <v>3244</v>
      </c>
      <c r="D35" s="54" t="s">
        <v>3245</v>
      </c>
      <c r="E35" s="6" t="s">
        <v>189</v>
      </c>
      <c r="F35" s="19">
        <v>1000000</v>
      </c>
      <c r="G35" s="24">
        <v>1014</v>
      </c>
      <c r="H35" s="24">
        <v>2.14</v>
      </c>
      <c r="I35" s="31">
        <v>6.6914742</v>
      </c>
      <c r="J35" s="31"/>
      <c r="K35" s="35"/>
    </row>
    <row r="36" spans="1:11" x14ac:dyDescent="0.35">
      <c r="B36" s="8" t="s">
        <v>3246</v>
      </c>
      <c r="C36" s="57" t="s">
        <v>3247</v>
      </c>
      <c r="D36" s="54" t="s">
        <v>3248</v>
      </c>
      <c r="E36" s="6" t="s">
        <v>189</v>
      </c>
      <c r="F36" s="19">
        <v>1000000</v>
      </c>
      <c r="G36" s="24">
        <v>1013.95</v>
      </c>
      <c r="H36" s="24">
        <v>2.14</v>
      </c>
      <c r="I36" s="31">
        <v>6.6779351</v>
      </c>
      <c r="J36" s="31"/>
      <c r="K36" s="35"/>
    </row>
    <row r="37" spans="1:11" x14ac:dyDescent="0.35">
      <c r="B37" s="8" t="s">
        <v>3249</v>
      </c>
      <c r="C37" s="57" t="s">
        <v>3250</v>
      </c>
      <c r="D37" s="54" t="s">
        <v>3251</v>
      </c>
      <c r="E37" s="6" t="s">
        <v>189</v>
      </c>
      <c r="F37" s="19">
        <v>1000000</v>
      </c>
      <c r="G37" s="24">
        <v>996.67</v>
      </c>
      <c r="H37" s="24">
        <v>2.1</v>
      </c>
      <c r="I37" s="31">
        <v>6.6366281000000003</v>
      </c>
      <c r="J37" s="31"/>
      <c r="K37" s="35"/>
    </row>
    <row r="38" spans="1:11" x14ac:dyDescent="0.35">
      <c r="B38" s="8" t="s">
        <v>3252</v>
      </c>
      <c r="C38" s="57" t="s">
        <v>3253</v>
      </c>
      <c r="D38" s="54" t="s">
        <v>3254</v>
      </c>
      <c r="E38" s="6" t="s">
        <v>189</v>
      </c>
      <c r="F38" s="19">
        <v>500000</v>
      </c>
      <c r="G38" s="24">
        <v>506.41</v>
      </c>
      <c r="H38" s="24">
        <v>1.07</v>
      </c>
      <c r="I38" s="31">
        <v>6.7001511999999996</v>
      </c>
      <c r="J38" s="31"/>
      <c r="K38" s="35"/>
    </row>
    <row r="39" spans="1:11" x14ac:dyDescent="0.35">
      <c r="B39" s="8" t="s">
        <v>3255</v>
      </c>
      <c r="C39" s="57" t="s">
        <v>3256</v>
      </c>
      <c r="D39" s="54" t="s">
        <v>3257</v>
      </c>
      <c r="E39" s="6" t="s">
        <v>189</v>
      </c>
      <c r="F39" s="19">
        <v>300000</v>
      </c>
      <c r="G39" s="24">
        <v>304.73</v>
      </c>
      <c r="H39" s="24">
        <v>0.64</v>
      </c>
      <c r="I39" s="31">
        <v>6.6811742000000001</v>
      </c>
      <c r="J39" s="31"/>
      <c r="K39" s="35"/>
    </row>
    <row r="40" spans="1:11" x14ac:dyDescent="0.35">
      <c r="B40" s="8" t="s">
        <v>3258</v>
      </c>
      <c r="C40" s="57" t="s">
        <v>3259</v>
      </c>
      <c r="D40" s="54" t="s">
        <v>3260</v>
      </c>
      <c r="E40" s="6" t="s">
        <v>189</v>
      </c>
      <c r="F40" s="19">
        <v>50000</v>
      </c>
      <c r="G40" s="24">
        <v>50.26</v>
      </c>
      <c r="H40" s="24">
        <v>0.11</v>
      </c>
      <c r="I40" s="31">
        <v>6.6208</v>
      </c>
      <c r="J40" s="31"/>
      <c r="K40" s="35"/>
    </row>
    <row r="41" spans="1:11" x14ac:dyDescent="0.35">
      <c r="C41" s="58" t="s">
        <v>175</v>
      </c>
      <c r="D41" s="54"/>
      <c r="E41" s="6"/>
      <c r="F41" s="19"/>
      <c r="G41" s="25">
        <v>32810.14</v>
      </c>
      <c r="H41" s="25">
        <v>69.239999999999995</v>
      </c>
      <c r="I41" s="31"/>
      <c r="J41" s="31"/>
      <c r="K41" s="35"/>
    </row>
    <row r="42" spans="1:11" x14ac:dyDescent="0.35">
      <c r="C42" s="57"/>
      <c r="D42" s="54"/>
      <c r="E42" s="6"/>
      <c r="F42" s="19"/>
      <c r="G42" s="24"/>
      <c r="H42" s="24"/>
      <c r="I42" s="31"/>
      <c r="J42" s="31"/>
      <c r="K42" s="35"/>
    </row>
    <row r="43" spans="1:11" x14ac:dyDescent="0.35">
      <c r="A43" s="10"/>
      <c r="B43" s="28"/>
      <c r="C43" s="58" t="s">
        <v>11</v>
      </c>
      <c r="D43" s="54"/>
      <c r="E43" s="6"/>
      <c r="F43" s="19"/>
      <c r="G43" s="24"/>
      <c r="H43" s="24"/>
      <c r="I43" s="31"/>
      <c r="J43" s="31"/>
      <c r="K43" s="35"/>
    </row>
    <row r="44" spans="1:11" x14ac:dyDescent="0.35">
      <c r="A44" s="28"/>
      <c r="B44" s="28"/>
      <c r="C44" s="58" t="s">
        <v>13</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14</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15</v>
      </c>
      <c r="D48" s="54"/>
      <c r="E48" s="6"/>
      <c r="F48" s="19"/>
      <c r="G48" s="24" t="s">
        <v>2</v>
      </c>
      <c r="H48" s="24" t="s">
        <v>2</v>
      </c>
      <c r="I48" s="31"/>
      <c r="J48" s="31"/>
      <c r="K48" s="35"/>
    </row>
    <row r="49" spans="1:11" x14ac:dyDescent="0.35">
      <c r="A49" s="28"/>
      <c r="B49" s="28"/>
      <c r="C49" s="58"/>
      <c r="D49" s="54"/>
      <c r="E49" s="6"/>
      <c r="F49" s="19"/>
      <c r="G49" s="24"/>
      <c r="H49" s="24"/>
      <c r="I49" s="31"/>
      <c r="J49" s="31"/>
      <c r="K49" s="35"/>
    </row>
    <row r="50" spans="1:11" x14ac:dyDescent="0.35">
      <c r="A50" s="28"/>
      <c r="B50" s="28"/>
      <c r="C50" s="58" t="s">
        <v>16</v>
      </c>
      <c r="D50" s="54"/>
      <c r="E50" s="6"/>
      <c r="F50" s="19"/>
      <c r="G50" s="24" t="s">
        <v>2</v>
      </c>
      <c r="H50" s="24" t="s">
        <v>2</v>
      </c>
      <c r="I50" s="31"/>
      <c r="J50" s="31"/>
      <c r="K50" s="35"/>
    </row>
    <row r="51" spans="1:11" x14ac:dyDescent="0.35">
      <c r="A51" s="28"/>
      <c r="B51" s="28"/>
      <c r="C51" s="58"/>
      <c r="D51" s="54"/>
      <c r="E51" s="6"/>
      <c r="F51" s="19"/>
      <c r="G51" s="24"/>
      <c r="H51" s="24"/>
      <c r="I51" s="31"/>
      <c r="J51" s="31"/>
      <c r="K51" s="35"/>
    </row>
    <row r="52" spans="1:11" x14ac:dyDescent="0.35">
      <c r="C52" s="59" t="s">
        <v>17</v>
      </c>
      <c r="D52" s="54"/>
      <c r="E52" s="6"/>
      <c r="F52" s="19"/>
      <c r="G52" s="24"/>
      <c r="H52" s="24"/>
      <c r="I52" s="31"/>
      <c r="J52" s="31"/>
      <c r="K52" s="35"/>
    </row>
    <row r="53" spans="1:11" x14ac:dyDescent="0.35">
      <c r="B53" s="8" t="s">
        <v>3261</v>
      </c>
      <c r="C53" s="57" t="s">
        <v>3262</v>
      </c>
      <c r="D53" s="54" t="s">
        <v>3263</v>
      </c>
      <c r="E53" s="6" t="s">
        <v>189</v>
      </c>
      <c r="F53" s="19">
        <v>1815000</v>
      </c>
      <c r="G53" s="24">
        <v>1735.52</v>
      </c>
      <c r="H53" s="24">
        <v>3.66</v>
      </c>
      <c r="I53" s="31">
        <v>6.6327920000000002</v>
      </c>
      <c r="J53" s="31"/>
      <c r="K53" s="35"/>
    </row>
    <row r="54" spans="1:11" x14ac:dyDescent="0.35">
      <c r="B54" s="8" t="s">
        <v>3264</v>
      </c>
      <c r="C54" s="57" t="s">
        <v>3265</v>
      </c>
      <c r="D54" s="54" t="s">
        <v>3266</v>
      </c>
      <c r="E54" s="6" t="s">
        <v>189</v>
      </c>
      <c r="F54" s="19">
        <v>1621000</v>
      </c>
      <c r="G54" s="24">
        <v>1530.85</v>
      </c>
      <c r="H54" s="24">
        <v>3.23</v>
      </c>
      <c r="I54" s="31">
        <v>6.6274753000000004</v>
      </c>
      <c r="J54" s="31"/>
      <c r="K54" s="35"/>
    </row>
    <row r="55" spans="1:11" x14ac:dyDescent="0.35">
      <c r="B55" s="8" t="s">
        <v>3267</v>
      </c>
      <c r="C55" s="57" t="s">
        <v>3268</v>
      </c>
      <c r="D55" s="54" t="s">
        <v>3269</v>
      </c>
      <c r="E55" s="6" t="s">
        <v>189</v>
      </c>
      <c r="F55" s="19">
        <v>1562000</v>
      </c>
      <c r="G55" s="24">
        <v>1469.87</v>
      </c>
      <c r="H55" s="24">
        <v>3.1</v>
      </c>
      <c r="I55" s="31">
        <v>6.6286104000000003</v>
      </c>
      <c r="J55" s="31"/>
      <c r="K55" s="35"/>
    </row>
    <row r="56" spans="1:11" x14ac:dyDescent="0.35">
      <c r="B56" s="8" t="s">
        <v>3270</v>
      </c>
      <c r="C56" s="57" t="s">
        <v>3271</v>
      </c>
      <c r="D56" s="54" t="s">
        <v>3272</v>
      </c>
      <c r="E56" s="6" t="s">
        <v>189</v>
      </c>
      <c r="F56" s="19">
        <v>1480000</v>
      </c>
      <c r="G56" s="24">
        <v>1382.72</v>
      </c>
      <c r="H56" s="24">
        <v>2.92</v>
      </c>
      <c r="I56" s="31">
        <v>6.6354733000000001</v>
      </c>
      <c r="J56" s="31"/>
      <c r="K56" s="35"/>
    </row>
    <row r="57" spans="1:11" x14ac:dyDescent="0.35">
      <c r="B57" s="8" t="s">
        <v>3273</v>
      </c>
      <c r="C57" s="57" t="s">
        <v>3274</v>
      </c>
      <c r="D57" s="54" t="s">
        <v>3275</v>
      </c>
      <c r="E57" s="6" t="s">
        <v>189</v>
      </c>
      <c r="F57" s="19">
        <v>1208000</v>
      </c>
      <c r="G57" s="24">
        <v>1135.31</v>
      </c>
      <c r="H57" s="24">
        <v>2.4</v>
      </c>
      <c r="I57" s="31">
        <v>6.6308807999999999</v>
      </c>
      <c r="J57" s="31"/>
      <c r="K57" s="35"/>
    </row>
    <row r="58" spans="1:11" x14ac:dyDescent="0.35">
      <c r="B58" s="8" t="s">
        <v>3276</v>
      </c>
      <c r="C58" s="57" t="s">
        <v>3277</v>
      </c>
      <c r="D58" s="54" t="s">
        <v>3278</v>
      </c>
      <c r="E58" s="6" t="s">
        <v>189</v>
      </c>
      <c r="F58" s="19">
        <v>1200000</v>
      </c>
      <c r="G58" s="24">
        <v>1128.6099999999999</v>
      </c>
      <c r="H58" s="24">
        <v>2.38</v>
      </c>
      <c r="I58" s="31">
        <v>6.6295907999999999</v>
      </c>
      <c r="J58" s="31"/>
      <c r="K58" s="35"/>
    </row>
    <row r="59" spans="1:11" x14ac:dyDescent="0.35">
      <c r="B59" s="8" t="s">
        <v>3279</v>
      </c>
      <c r="C59" s="57" t="s">
        <v>3280</v>
      </c>
      <c r="D59" s="54" t="s">
        <v>3281</v>
      </c>
      <c r="E59" s="6" t="s">
        <v>189</v>
      </c>
      <c r="F59" s="19">
        <v>837000</v>
      </c>
      <c r="G59" s="24">
        <v>799.92</v>
      </c>
      <c r="H59" s="24">
        <v>1.69</v>
      </c>
      <c r="I59" s="31">
        <v>6.6327920000000002</v>
      </c>
      <c r="J59" s="31"/>
      <c r="K59" s="35"/>
    </row>
    <row r="60" spans="1:11" x14ac:dyDescent="0.35">
      <c r="B60" s="8" t="s">
        <v>3282</v>
      </c>
      <c r="C60" s="57" t="s">
        <v>3283</v>
      </c>
      <c r="D60" s="54" t="s">
        <v>3284</v>
      </c>
      <c r="E60" s="6" t="s">
        <v>189</v>
      </c>
      <c r="F60" s="19">
        <v>555000</v>
      </c>
      <c r="G60" s="24">
        <v>538.63</v>
      </c>
      <c r="H60" s="24">
        <v>1.1399999999999999</v>
      </c>
      <c r="I60" s="31">
        <v>6.4855499999999999</v>
      </c>
      <c r="J60" s="31"/>
      <c r="K60" s="35"/>
    </row>
    <row r="61" spans="1:11" x14ac:dyDescent="0.35">
      <c r="B61" s="8" t="s">
        <v>3285</v>
      </c>
      <c r="C61" s="57" t="s">
        <v>3286</v>
      </c>
      <c r="D61" s="54" t="s">
        <v>3287</v>
      </c>
      <c r="E61" s="6" t="s">
        <v>189</v>
      </c>
      <c r="F61" s="19">
        <v>122000</v>
      </c>
      <c r="G61" s="24">
        <v>116.51</v>
      </c>
      <c r="H61" s="24">
        <v>0.25</v>
      </c>
      <c r="I61" s="31">
        <v>6.6327920000000002</v>
      </c>
      <c r="J61" s="31"/>
      <c r="K61" s="35"/>
    </row>
    <row r="62" spans="1:11" x14ac:dyDescent="0.35">
      <c r="C62" s="58" t="s">
        <v>175</v>
      </c>
      <c r="D62" s="54"/>
      <c r="E62" s="6"/>
      <c r="F62" s="19"/>
      <c r="G62" s="25">
        <v>9837.94</v>
      </c>
      <c r="H62" s="25">
        <v>20.77</v>
      </c>
      <c r="I62" s="31"/>
      <c r="J62" s="31"/>
      <c r="K62" s="35"/>
    </row>
    <row r="63" spans="1:11" x14ac:dyDescent="0.35">
      <c r="C63" s="57"/>
      <c r="D63" s="54"/>
      <c r="E63" s="6"/>
      <c r="F63" s="19"/>
      <c r="G63" s="24"/>
      <c r="H63" s="24"/>
      <c r="I63" s="31"/>
      <c r="J63" s="31"/>
      <c r="K63" s="35"/>
    </row>
    <row r="64" spans="1:11" x14ac:dyDescent="0.35">
      <c r="A64" s="10"/>
      <c r="B64" s="28"/>
      <c r="C64" s="58" t="s">
        <v>18</v>
      </c>
      <c r="D64" s="54"/>
      <c r="E64" s="6"/>
      <c r="F64" s="19"/>
      <c r="G64" s="24"/>
      <c r="H64" s="24"/>
      <c r="I64" s="31"/>
      <c r="J64" s="31"/>
      <c r="K64" s="35"/>
    </row>
    <row r="65" spans="1:54" x14ac:dyDescent="0.35">
      <c r="A65" s="28"/>
      <c r="B65" s="28"/>
      <c r="C65" s="58" t="s">
        <v>19</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20</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21</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A71" s="28"/>
      <c r="B71" s="28"/>
      <c r="C71" s="58" t="s">
        <v>22</v>
      </c>
      <c r="D71" s="54"/>
      <c r="E71" s="6"/>
      <c r="F71" s="19"/>
      <c r="G71" s="24" t="s">
        <v>2</v>
      </c>
      <c r="H71" s="24" t="s">
        <v>2</v>
      </c>
      <c r="I71" s="31"/>
      <c r="J71" s="31"/>
      <c r="K71" s="35"/>
    </row>
    <row r="72" spans="1:54" x14ac:dyDescent="0.35">
      <c r="A72" s="28"/>
      <c r="B72" s="28"/>
      <c r="C72" s="58"/>
      <c r="D72" s="54"/>
      <c r="E72" s="6"/>
      <c r="F72" s="19"/>
      <c r="G72" s="24"/>
      <c r="H72" s="24"/>
      <c r="I72" s="31"/>
      <c r="J72" s="31"/>
      <c r="K72" s="35"/>
    </row>
    <row r="73" spans="1:54" x14ac:dyDescent="0.35">
      <c r="A73" s="28"/>
      <c r="B73" s="28"/>
      <c r="C73" s="58" t="s">
        <v>23</v>
      </c>
      <c r="D73" s="54"/>
      <c r="E73" s="6"/>
      <c r="F73" s="19"/>
      <c r="G73" s="24" t="s">
        <v>2</v>
      </c>
      <c r="H73" s="24" t="s">
        <v>2</v>
      </c>
      <c r="I73" s="31"/>
      <c r="J73" s="31"/>
      <c r="K73" s="35"/>
    </row>
    <row r="74" spans="1:54" x14ac:dyDescent="0.35">
      <c r="A74" s="28"/>
      <c r="B74" s="28"/>
      <c r="C74" s="58"/>
      <c r="D74" s="54"/>
      <c r="E74" s="6"/>
      <c r="F74" s="19"/>
      <c r="G74" s="24"/>
      <c r="H74" s="24"/>
      <c r="I74" s="31"/>
      <c r="J74" s="31"/>
      <c r="K74" s="35"/>
    </row>
    <row r="75" spans="1:54" x14ac:dyDescent="0.35">
      <c r="C75" s="59" t="s">
        <v>24</v>
      </c>
      <c r="D75" s="54"/>
      <c r="E75" s="6"/>
      <c r="F75" s="19"/>
      <c r="G75" s="24"/>
      <c r="H75" s="24"/>
      <c r="I75" s="31"/>
      <c r="J75" s="31"/>
      <c r="K75" s="35"/>
    </row>
    <row r="76" spans="1:54" x14ac:dyDescent="0.35">
      <c r="B76" s="8" t="s">
        <v>190</v>
      </c>
      <c r="C76" s="57" t="s">
        <v>191</v>
      </c>
      <c r="D76" s="54"/>
      <c r="E76" s="6"/>
      <c r="F76" s="19"/>
      <c r="G76" s="24">
        <v>1802.57</v>
      </c>
      <c r="H76" s="24">
        <v>3.8</v>
      </c>
      <c r="I76" s="31"/>
      <c r="J76" s="31"/>
      <c r="K76" s="35"/>
    </row>
    <row r="77" spans="1:54" x14ac:dyDescent="0.35">
      <c r="C77" s="58" t="s">
        <v>175</v>
      </c>
      <c r="D77" s="54"/>
      <c r="E77" s="6"/>
      <c r="F77" s="19"/>
      <c r="G77" s="25">
        <v>1802.57</v>
      </c>
      <c r="H77" s="25">
        <v>3.8</v>
      </c>
      <c r="I77" s="31"/>
      <c r="J77" s="31"/>
      <c r="K77" s="35"/>
    </row>
    <row r="78" spans="1:54" x14ac:dyDescent="0.35">
      <c r="C78" s="57"/>
      <c r="D78" s="54"/>
      <c r="E78" s="6"/>
      <c r="F78" s="19"/>
      <c r="G78" s="24"/>
      <c r="H78" s="24"/>
      <c r="I78" s="31"/>
      <c r="J78" s="31"/>
      <c r="K78" s="35"/>
    </row>
    <row r="79" spans="1:54" x14ac:dyDescent="0.35">
      <c r="A79" s="10"/>
      <c r="B79" s="28"/>
      <c r="C79" s="58" t="s">
        <v>25</v>
      </c>
      <c r="D79" s="54"/>
      <c r="E79" s="6"/>
      <c r="F79" s="19"/>
      <c r="G79" s="24"/>
      <c r="H79" s="24"/>
      <c r="I79" s="31"/>
      <c r="J79" s="31"/>
      <c r="K79" s="35"/>
    </row>
    <row r="80" spans="1:54" s="2" customFormat="1" ht="13.5" x14ac:dyDescent="0.35">
      <c r="A80" s="28"/>
      <c r="B80" s="28"/>
      <c r="C80" s="57" t="s">
        <v>5122</v>
      </c>
      <c r="D80" s="54"/>
      <c r="E80" s="6"/>
      <c r="F80" s="19"/>
      <c r="G80" s="24" t="s">
        <v>2</v>
      </c>
      <c r="H80" s="24" t="s">
        <v>2</v>
      </c>
      <c r="I80" s="31"/>
      <c r="J80" s="31"/>
      <c r="K80" s="35"/>
      <c r="L80" s="3"/>
      <c r="AI80" s="3"/>
      <c r="AV80" s="3"/>
      <c r="AX80" s="3"/>
      <c r="BB80" s="3"/>
    </row>
    <row r="81" spans="2:11" x14ac:dyDescent="0.35">
      <c r="B81" s="8"/>
      <c r="C81" s="57" t="s">
        <v>192</v>
      </c>
      <c r="D81" s="54"/>
      <c r="E81" s="6"/>
      <c r="F81" s="19"/>
      <c r="G81" s="24">
        <v>468.66</v>
      </c>
      <c r="H81" s="24">
        <v>0.98</v>
      </c>
      <c r="I81" s="31"/>
      <c r="J81" s="31"/>
      <c r="K81" s="35"/>
    </row>
    <row r="82" spans="2:11" x14ac:dyDescent="0.35">
      <c r="C82" s="58" t="s">
        <v>175</v>
      </c>
      <c r="D82" s="54"/>
      <c r="E82" s="6"/>
      <c r="F82" s="19"/>
      <c r="G82" s="25">
        <v>468.66</v>
      </c>
      <c r="H82" s="25">
        <v>0.98</v>
      </c>
      <c r="I82" s="31"/>
      <c r="J82" s="31"/>
      <c r="K82" s="35"/>
    </row>
    <row r="83" spans="2:11" x14ac:dyDescent="0.35">
      <c r="C83" s="57"/>
      <c r="D83" s="54"/>
      <c r="E83" s="6"/>
      <c r="F83" s="19"/>
      <c r="G83" s="24"/>
      <c r="H83" s="24"/>
      <c r="I83" s="31"/>
      <c r="J83" s="31"/>
      <c r="K83" s="35"/>
    </row>
    <row r="84" spans="2:11" x14ac:dyDescent="0.35">
      <c r="C84" s="60" t="s">
        <v>193</v>
      </c>
      <c r="D84" s="55"/>
      <c r="E84" s="5"/>
      <c r="F84" s="20"/>
      <c r="G84" s="26">
        <v>47389.56</v>
      </c>
      <c r="H84" s="26">
        <v>99.999999999999986</v>
      </c>
      <c r="I84" s="32"/>
      <c r="J84" s="32"/>
      <c r="K84" s="36"/>
    </row>
    <row r="87" spans="2:11" x14ac:dyDescent="0.35">
      <c r="C87" s="1" t="s">
        <v>194</v>
      </c>
    </row>
    <row r="88" spans="2:11" x14ac:dyDescent="0.35">
      <c r="C88" s="37" t="s">
        <v>195</v>
      </c>
      <c r="D88" s="37"/>
      <c r="E88" s="37"/>
      <c r="F88" s="37"/>
      <c r="G88" s="37"/>
      <c r="H88" s="37"/>
      <c r="I88" s="37"/>
      <c r="J88" s="37"/>
      <c r="K88" s="37"/>
    </row>
    <row r="89" spans="2:11" x14ac:dyDescent="0.35">
      <c r="C89" s="2" t="s">
        <v>196</v>
      </c>
    </row>
    <row r="90" spans="2:11" x14ac:dyDescent="0.35">
      <c r="C90" s="2" t="s">
        <v>197</v>
      </c>
    </row>
    <row r="91" spans="2:11" ht="30" customHeight="1" x14ac:dyDescent="0.35">
      <c r="C91" s="81" t="s">
        <v>198</v>
      </c>
      <c r="D91" s="82"/>
      <c r="E91" s="82"/>
      <c r="F91" s="82"/>
      <c r="G91" s="82"/>
      <c r="H91" s="82"/>
      <c r="I91" s="82"/>
      <c r="J91" s="82"/>
      <c r="K91" s="82"/>
    </row>
    <row r="92" spans="2:11" x14ac:dyDescent="0.35">
      <c r="C92" s="2" t="s">
        <v>199</v>
      </c>
    </row>
    <row r="94" spans="2:11" x14ac:dyDescent="0.35">
      <c r="C94" s="78" t="s">
        <v>5235</v>
      </c>
      <c r="E94" s="78" t="s">
        <v>5236</v>
      </c>
      <c r="F94" s="79"/>
    </row>
    <row r="95" spans="2:11" x14ac:dyDescent="0.35">
      <c r="E95" s="2" t="s">
        <v>5242</v>
      </c>
    </row>
  </sheetData>
  <mergeCells count="1">
    <mergeCell ref="C91:K91"/>
  </mergeCells>
  <hyperlinks>
    <hyperlink ref="J2" location="'Index'!A1" display="'Index'!A1" xr:uid="{39670989-7011-4CBB-8716-094D35A4A953}"/>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1B743-7DD2-41FE-8837-E2D2E544EE35}">
  <sheetPr codeName="Sheet167"/>
  <dimension ref="A1:IV86"/>
  <sheetViews>
    <sheetView showGridLines="0" zoomScale="90" zoomScaleNormal="90" workbookViewId="0">
      <pane ySplit="6" topLeftCell="A84"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3288</v>
      </c>
      <c r="J2" s="38" t="s">
        <v>4846</v>
      </c>
    </row>
    <row r="3" spans="1:54" ht="16" x14ac:dyDescent="0.4">
      <c r="C3" s="1" t="s">
        <v>28</v>
      </c>
      <c r="D3" s="21" t="s">
        <v>3289</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3290</v>
      </c>
      <c r="C26" s="57" t="s">
        <v>3291</v>
      </c>
      <c r="D26" s="54" t="s">
        <v>3292</v>
      </c>
      <c r="E26" s="6" t="s">
        <v>189</v>
      </c>
      <c r="F26" s="19">
        <v>2500000</v>
      </c>
      <c r="G26" s="24">
        <v>2517.0100000000002</v>
      </c>
      <c r="H26" s="24">
        <v>21.34</v>
      </c>
      <c r="I26" s="31">
        <v>6.6449999999999996</v>
      </c>
      <c r="J26" s="31"/>
      <c r="K26" s="35"/>
    </row>
    <row r="27" spans="1:11" x14ac:dyDescent="0.35">
      <c r="B27" s="8" t="s">
        <v>1614</v>
      </c>
      <c r="C27" s="57" t="s">
        <v>1615</v>
      </c>
      <c r="D27" s="54" t="s">
        <v>1616</v>
      </c>
      <c r="E27" s="6" t="s">
        <v>189</v>
      </c>
      <c r="F27" s="19">
        <v>2500000</v>
      </c>
      <c r="G27" s="24">
        <v>2516.44</v>
      </c>
      <c r="H27" s="24">
        <v>21.33</v>
      </c>
      <c r="I27" s="31">
        <v>6.6313500000000003</v>
      </c>
      <c r="J27" s="31"/>
      <c r="K27" s="35"/>
    </row>
    <row r="28" spans="1:11" x14ac:dyDescent="0.35">
      <c r="B28" s="8" t="s">
        <v>1646</v>
      </c>
      <c r="C28" s="57" t="s">
        <v>1647</v>
      </c>
      <c r="D28" s="54" t="s">
        <v>1648</v>
      </c>
      <c r="E28" s="6" t="s">
        <v>189</v>
      </c>
      <c r="F28" s="19">
        <v>1500000</v>
      </c>
      <c r="G28" s="24">
        <v>1510</v>
      </c>
      <c r="H28" s="24">
        <v>12.8</v>
      </c>
      <c r="I28" s="31">
        <v>6.6199500000000002</v>
      </c>
      <c r="J28" s="31"/>
      <c r="K28" s="35"/>
    </row>
    <row r="29" spans="1:11" x14ac:dyDescent="0.35">
      <c r="B29" s="8" t="s">
        <v>1996</v>
      </c>
      <c r="C29" s="57" t="s">
        <v>1997</v>
      </c>
      <c r="D29" s="54" t="s">
        <v>1998</v>
      </c>
      <c r="E29" s="6" t="s">
        <v>189</v>
      </c>
      <c r="F29" s="19">
        <v>1500000</v>
      </c>
      <c r="G29" s="24">
        <v>1507.26</v>
      </c>
      <c r="H29" s="24">
        <v>12.78</v>
      </c>
      <c r="I29" s="31">
        <v>6.5649499999999996</v>
      </c>
      <c r="J29" s="31"/>
      <c r="K29" s="35"/>
    </row>
    <row r="30" spans="1:11" x14ac:dyDescent="0.35">
      <c r="B30" s="8" t="s">
        <v>3293</v>
      </c>
      <c r="C30" s="57" t="s">
        <v>3294</v>
      </c>
      <c r="D30" s="54" t="s">
        <v>3295</v>
      </c>
      <c r="E30" s="6" t="s">
        <v>189</v>
      </c>
      <c r="F30" s="19">
        <v>200000</v>
      </c>
      <c r="G30" s="24">
        <v>200.93</v>
      </c>
      <c r="H30" s="24">
        <v>1.7</v>
      </c>
      <c r="I30" s="31">
        <v>6.6047500000000001</v>
      </c>
      <c r="J30" s="31"/>
      <c r="K30" s="35"/>
    </row>
    <row r="31" spans="1:11" x14ac:dyDescent="0.35">
      <c r="B31" s="8" t="s">
        <v>3296</v>
      </c>
      <c r="C31" s="57" t="s">
        <v>3297</v>
      </c>
      <c r="D31" s="54" t="s">
        <v>3298</v>
      </c>
      <c r="E31" s="6" t="s">
        <v>189</v>
      </c>
      <c r="F31" s="19">
        <v>116100</v>
      </c>
      <c r="G31" s="24">
        <v>116.72</v>
      </c>
      <c r="H31" s="24">
        <v>0.99</v>
      </c>
      <c r="I31" s="31">
        <v>6.5763499999999997</v>
      </c>
      <c r="J31" s="31"/>
      <c r="K31" s="35"/>
    </row>
    <row r="32" spans="1:11" x14ac:dyDescent="0.35">
      <c r="B32" s="8" t="s">
        <v>3299</v>
      </c>
      <c r="C32" s="57" t="s">
        <v>3300</v>
      </c>
      <c r="D32" s="54" t="s">
        <v>3301</v>
      </c>
      <c r="E32" s="6" t="s">
        <v>189</v>
      </c>
      <c r="F32" s="19">
        <v>104000</v>
      </c>
      <c r="G32" s="24">
        <v>104.19</v>
      </c>
      <c r="H32" s="24">
        <v>0.88</v>
      </c>
      <c r="I32" s="31">
        <v>6.5452500000000002</v>
      </c>
      <c r="J32" s="31"/>
      <c r="K32" s="35"/>
    </row>
    <row r="33" spans="1:11" x14ac:dyDescent="0.35">
      <c r="B33" s="8" t="s">
        <v>1579</v>
      </c>
      <c r="C33" s="57" t="s">
        <v>1580</v>
      </c>
      <c r="D33" s="54" t="s">
        <v>1581</v>
      </c>
      <c r="E33" s="6" t="s">
        <v>189</v>
      </c>
      <c r="F33" s="19">
        <v>100000</v>
      </c>
      <c r="G33" s="24">
        <v>100.65</v>
      </c>
      <c r="H33" s="24">
        <v>0.85</v>
      </c>
      <c r="I33" s="31">
        <v>6.63</v>
      </c>
      <c r="J33" s="31"/>
      <c r="K33" s="35"/>
    </row>
    <row r="34" spans="1:11" x14ac:dyDescent="0.35">
      <c r="B34" s="8" t="s">
        <v>3302</v>
      </c>
      <c r="C34" s="57" t="s">
        <v>3303</v>
      </c>
      <c r="D34" s="54" t="s">
        <v>3304</v>
      </c>
      <c r="E34" s="6" t="s">
        <v>189</v>
      </c>
      <c r="F34" s="19">
        <v>50000</v>
      </c>
      <c r="G34" s="24">
        <v>50.34</v>
      </c>
      <c r="H34" s="24">
        <v>0.43</v>
      </c>
      <c r="I34" s="31">
        <v>6.66</v>
      </c>
      <c r="J34" s="31"/>
      <c r="K34" s="35"/>
    </row>
    <row r="35" spans="1:11" x14ac:dyDescent="0.35">
      <c r="C35" s="58" t="s">
        <v>175</v>
      </c>
      <c r="D35" s="54"/>
      <c r="E35" s="6"/>
      <c r="F35" s="19"/>
      <c r="G35" s="25">
        <v>8623.5400000000009</v>
      </c>
      <c r="H35" s="25">
        <v>73.099999999999994</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3282</v>
      </c>
      <c r="C47" s="57" t="s">
        <v>3283</v>
      </c>
      <c r="D47" s="54" t="s">
        <v>3284</v>
      </c>
      <c r="E47" s="6" t="s">
        <v>189</v>
      </c>
      <c r="F47" s="19">
        <v>776000</v>
      </c>
      <c r="G47" s="24">
        <v>753.12</v>
      </c>
      <c r="H47" s="24">
        <v>6.38</v>
      </c>
      <c r="I47" s="31">
        <v>6.4855499999999999</v>
      </c>
      <c r="J47" s="31"/>
      <c r="K47" s="35"/>
    </row>
    <row r="48" spans="1:11" x14ac:dyDescent="0.35">
      <c r="B48" s="8" t="s">
        <v>3305</v>
      </c>
      <c r="C48" s="57" t="s">
        <v>3306</v>
      </c>
      <c r="D48" s="54" t="s">
        <v>3307</v>
      </c>
      <c r="E48" s="6" t="s">
        <v>189</v>
      </c>
      <c r="F48" s="19">
        <v>480000</v>
      </c>
      <c r="G48" s="24">
        <v>473.62</v>
      </c>
      <c r="H48" s="24">
        <v>4.01</v>
      </c>
      <c r="I48" s="31">
        <v>6.4660000000000002</v>
      </c>
      <c r="J48" s="31"/>
      <c r="K48" s="35"/>
    </row>
    <row r="49" spans="1:11" x14ac:dyDescent="0.35">
      <c r="B49" s="8" t="s">
        <v>3308</v>
      </c>
      <c r="C49" s="57" t="s">
        <v>3309</v>
      </c>
      <c r="D49" s="54" t="s">
        <v>3310</v>
      </c>
      <c r="E49" s="6" t="s">
        <v>189</v>
      </c>
      <c r="F49" s="19">
        <v>400000</v>
      </c>
      <c r="G49" s="24">
        <v>397.58</v>
      </c>
      <c r="H49" s="24">
        <v>3.37</v>
      </c>
      <c r="I49" s="31">
        <v>6.3502999999999998</v>
      </c>
      <c r="J49" s="31"/>
      <c r="K49" s="35"/>
    </row>
    <row r="50" spans="1:11" x14ac:dyDescent="0.35">
      <c r="B50" s="8" t="s">
        <v>3311</v>
      </c>
      <c r="C50" s="57" t="s">
        <v>3312</v>
      </c>
      <c r="D50" s="54" t="s">
        <v>3313</v>
      </c>
      <c r="E50" s="6" t="s">
        <v>189</v>
      </c>
      <c r="F50" s="19">
        <v>350000</v>
      </c>
      <c r="G50" s="24">
        <v>340.11</v>
      </c>
      <c r="H50" s="24">
        <v>2.88</v>
      </c>
      <c r="I50" s="31">
        <v>6.4715499999999997</v>
      </c>
      <c r="J50" s="31"/>
      <c r="K50" s="35"/>
    </row>
    <row r="51" spans="1:11" x14ac:dyDescent="0.35">
      <c r="B51" s="8" t="s">
        <v>3314</v>
      </c>
      <c r="C51" s="57" t="s">
        <v>3315</v>
      </c>
      <c r="D51" s="54" t="s">
        <v>3316</v>
      </c>
      <c r="E51" s="6" t="s">
        <v>189</v>
      </c>
      <c r="F51" s="19">
        <v>200000</v>
      </c>
      <c r="G51" s="24">
        <v>197.24</v>
      </c>
      <c r="H51" s="24">
        <v>1.67</v>
      </c>
      <c r="I51" s="31">
        <v>6.4667000000000003</v>
      </c>
      <c r="J51" s="31"/>
      <c r="K51" s="35"/>
    </row>
    <row r="52" spans="1:11" x14ac:dyDescent="0.35">
      <c r="B52" s="8" t="s">
        <v>3317</v>
      </c>
      <c r="C52" s="57" t="s">
        <v>3318</v>
      </c>
      <c r="D52" s="54" t="s">
        <v>3319</v>
      </c>
      <c r="E52" s="6" t="s">
        <v>189</v>
      </c>
      <c r="F52" s="19">
        <v>190000</v>
      </c>
      <c r="G52" s="24">
        <v>187.61</v>
      </c>
      <c r="H52" s="24">
        <v>1.59</v>
      </c>
      <c r="I52" s="31">
        <v>6.4650499999999997</v>
      </c>
      <c r="J52" s="31"/>
      <c r="K52" s="35"/>
    </row>
    <row r="53" spans="1:11" x14ac:dyDescent="0.35">
      <c r="C53" s="58" t="s">
        <v>175</v>
      </c>
      <c r="D53" s="54"/>
      <c r="E53" s="6"/>
      <c r="F53" s="19"/>
      <c r="G53" s="25">
        <v>2349.2800000000002</v>
      </c>
      <c r="H53" s="25">
        <v>19.899999999999999</v>
      </c>
      <c r="I53" s="31"/>
      <c r="J53" s="31"/>
      <c r="K53" s="35"/>
    </row>
    <row r="54" spans="1:11" x14ac:dyDescent="0.35">
      <c r="C54" s="57"/>
      <c r="D54" s="54"/>
      <c r="E54" s="6"/>
      <c r="F54" s="19"/>
      <c r="G54" s="24"/>
      <c r="H54" s="24"/>
      <c r="I54" s="31"/>
      <c r="J54" s="31"/>
      <c r="K54" s="35"/>
    </row>
    <row r="55" spans="1:11" x14ac:dyDescent="0.35">
      <c r="A55" s="10"/>
      <c r="B55" s="28"/>
      <c r="C55" s="58" t="s">
        <v>18</v>
      </c>
      <c r="D55" s="54"/>
      <c r="E55" s="6"/>
      <c r="F55" s="19"/>
      <c r="G55" s="24"/>
      <c r="H55" s="24"/>
      <c r="I55" s="31"/>
      <c r="J55" s="31"/>
      <c r="K55" s="35"/>
    </row>
    <row r="56" spans="1:11" x14ac:dyDescent="0.35">
      <c r="A56" s="28"/>
      <c r="B56" s="28"/>
      <c r="C56" s="58" t="s">
        <v>19</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20</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21</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22</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23</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C66" s="59" t="s">
        <v>24</v>
      </c>
      <c r="D66" s="54"/>
      <c r="E66" s="6"/>
      <c r="F66" s="19"/>
      <c r="G66" s="24"/>
      <c r="H66" s="24"/>
      <c r="I66" s="31"/>
      <c r="J66" s="31"/>
      <c r="K66" s="35"/>
    </row>
    <row r="67" spans="1:54" x14ac:dyDescent="0.35">
      <c r="B67" s="8" t="s">
        <v>190</v>
      </c>
      <c r="C67" s="57" t="s">
        <v>191</v>
      </c>
      <c r="D67" s="54"/>
      <c r="E67" s="6"/>
      <c r="F67" s="19"/>
      <c r="G67" s="24">
        <v>754.45</v>
      </c>
      <c r="H67" s="24">
        <v>6.4</v>
      </c>
      <c r="I67" s="31"/>
      <c r="J67" s="31"/>
      <c r="K67" s="35"/>
    </row>
    <row r="68" spans="1:54" x14ac:dyDescent="0.35">
      <c r="C68" s="58" t="s">
        <v>175</v>
      </c>
      <c r="D68" s="54"/>
      <c r="E68" s="6"/>
      <c r="F68" s="19"/>
      <c r="G68" s="25">
        <v>754.45</v>
      </c>
      <c r="H68" s="25">
        <v>6.4</v>
      </c>
      <c r="I68" s="31"/>
      <c r="J68" s="31"/>
      <c r="K68" s="35"/>
    </row>
    <row r="69" spans="1:54" x14ac:dyDescent="0.35">
      <c r="C69" s="57"/>
      <c r="D69" s="54"/>
      <c r="E69" s="6"/>
      <c r="F69" s="19"/>
      <c r="G69" s="24"/>
      <c r="H69" s="24"/>
      <c r="I69" s="31"/>
      <c r="J69" s="31"/>
      <c r="K69" s="35"/>
    </row>
    <row r="70" spans="1:54" x14ac:dyDescent="0.35">
      <c r="A70" s="10"/>
      <c r="B70" s="28"/>
      <c r="C70" s="58" t="s">
        <v>25</v>
      </c>
      <c r="D70" s="54"/>
      <c r="E70" s="6"/>
      <c r="F70" s="19"/>
      <c r="G70" s="24"/>
      <c r="H70" s="24"/>
      <c r="I70" s="31"/>
      <c r="J70" s="31"/>
      <c r="K70" s="35"/>
    </row>
    <row r="71" spans="1:54" s="2" customFormat="1" ht="13.5" x14ac:dyDescent="0.35">
      <c r="A71" s="28"/>
      <c r="B71" s="28"/>
      <c r="C71" s="57" t="s">
        <v>5122</v>
      </c>
      <c r="D71" s="54"/>
      <c r="E71" s="6"/>
      <c r="F71" s="19"/>
      <c r="G71" s="24" t="s">
        <v>2</v>
      </c>
      <c r="H71" s="24" t="s">
        <v>2</v>
      </c>
      <c r="I71" s="31"/>
      <c r="J71" s="31"/>
      <c r="K71" s="35"/>
      <c r="L71" s="3"/>
      <c r="AI71" s="3"/>
      <c r="AV71" s="3"/>
      <c r="AX71" s="3"/>
      <c r="BB71" s="3"/>
    </row>
    <row r="72" spans="1:54" x14ac:dyDescent="0.35">
      <c r="B72" s="8"/>
      <c r="C72" s="57" t="s">
        <v>192</v>
      </c>
      <c r="D72" s="54"/>
      <c r="E72" s="6"/>
      <c r="F72" s="19"/>
      <c r="G72" s="24">
        <v>70.099999999999994</v>
      </c>
      <c r="H72" s="24">
        <v>0.6</v>
      </c>
      <c r="I72" s="31"/>
      <c r="J72" s="31"/>
      <c r="K72" s="35"/>
    </row>
    <row r="73" spans="1:54" x14ac:dyDescent="0.35">
      <c r="C73" s="58" t="s">
        <v>175</v>
      </c>
      <c r="D73" s="54"/>
      <c r="E73" s="6"/>
      <c r="F73" s="19"/>
      <c r="G73" s="25">
        <v>70.099999999999994</v>
      </c>
      <c r="H73" s="25">
        <v>0.6</v>
      </c>
      <c r="I73" s="31"/>
      <c r="J73" s="31"/>
      <c r="K73" s="35"/>
    </row>
    <row r="74" spans="1:54" x14ac:dyDescent="0.35">
      <c r="C74" s="57"/>
      <c r="D74" s="54"/>
      <c r="E74" s="6"/>
      <c r="F74" s="19"/>
      <c r="G74" s="24"/>
      <c r="H74" s="24"/>
      <c r="I74" s="31"/>
      <c r="J74" s="31"/>
      <c r="K74" s="35"/>
    </row>
    <row r="75" spans="1:54" x14ac:dyDescent="0.35">
      <c r="C75" s="60" t="s">
        <v>193</v>
      </c>
      <c r="D75" s="55"/>
      <c r="E75" s="5"/>
      <c r="F75" s="20"/>
      <c r="G75" s="26">
        <v>11797.37</v>
      </c>
      <c r="H75" s="26">
        <v>100</v>
      </c>
      <c r="I75" s="32"/>
      <c r="J75" s="32"/>
      <c r="K75" s="36"/>
    </row>
    <row r="78" spans="1:54" x14ac:dyDescent="0.35">
      <c r="C78" s="1" t="s">
        <v>194</v>
      </c>
    </row>
    <row r="79" spans="1:54" x14ac:dyDescent="0.35">
      <c r="C79" s="37" t="s">
        <v>195</v>
      </c>
      <c r="D79" s="37"/>
      <c r="E79" s="37"/>
      <c r="F79" s="37"/>
      <c r="G79" s="37"/>
      <c r="H79" s="37"/>
      <c r="I79" s="37"/>
      <c r="J79" s="37"/>
      <c r="K79" s="37"/>
    </row>
    <row r="80" spans="1:54" x14ac:dyDescent="0.35">
      <c r="C80" s="2" t="s">
        <v>196</v>
      </c>
    </row>
    <row r="81" spans="3:11" x14ac:dyDescent="0.35">
      <c r="C81" s="2" t="s">
        <v>197</v>
      </c>
    </row>
    <row r="82" spans="3:11" ht="30" customHeight="1" x14ac:dyDescent="0.35">
      <c r="C82" s="81" t="s">
        <v>198</v>
      </c>
      <c r="D82" s="82"/>
      <c r="E82" s="82"/>
      <c r="F82" s="82"/>
      <c r="G82" s="82"/>
      <c r="H82" s="82"/>
      <c r="I82" s="82"/>
      <c r="J82" s="82"/>
      <c r="K82" s="82"/>
    </row>
    <row r="83" spans="3:11" x14ac:dyDescent="0.35">
      <c r="C83" s="2" t="s">
        <v>199</v>
      </c>
    </row>
    <row r="85" spans="3:11" x14ac:dyDescent="0.35">
      <c r="C85" s="78" t="s">
        <v>5235</v>
      </c>
      <c r="E85" s="78" t="s">
        <v>5236</v>
      </c>
      <c r="F85" s="79"/>
    </row>
    <row r="86" spans="3:11" x14ac:dyDescent="0.35">
      <c r="E86" s="2" t="s">
        <v>5284</v>
      </c>
    </row>
  </sheetData>
  <mergeCells count="1">
    <mergeCell ref="C82:K82"/>
  </mergeCells>
  <hyperlinks>
    <hyperlink ref="J2" location="'Index'!A1" display="'Index'!A1" xr:uid="{2F587DB9-4290-4F78-AEFB-4DDCB9E176E6}"/>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F0D06-A021-4C99-9454-B0F9A3021F15}">
  <sheetPr codeName="Sheet15"/>
  <dimension ref="A1:IV95"/>
  <sheetViews>
    <sheetView showGridLines="0" zoomScale="90" zoomScaleNormal="90" workbookViewId="0">
      <pane ySplit="6" topLeftCell="A91"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772</v>
      </c>
      <c r="J2" s="38" t="s">
        <v>4846</v>
      </c>
    </row>
    <row r="3" spans="1:54" ht="16" x14ac:dyDescent="0.4">
      <c r="C3" s="1" t="s">
        <v>28</v>
      </c>
      <c r="D3" s="21" t="s">
        <v>773</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774</v>
      </c>
      <c r="C18" s="57" t="s">
        <v>226</v>
      </c>
      <c r="D18" s="54" t="s">
        <v>775</v>
      </c>
      <c r="E18" s="6" t="s">
        <v>605</v>
      </c>
      <c r="F18" s="19">
        <v>7500</v>
      </c>
      <c r="G18" s="24">
        <v>7742.17</v>
      </c>
      <c r="H18" s="24">
        <v>4.04</v>
      </c>
      <c r="I18" s="31">
        <v>7.8117000000000001</v>
      </c>
      <c r="J18" s="31"/>
      <c r="K18" s="35" t="s">
        <v>593</v>
      </c>
    </row>
    <row r="19" spans="2:11" x14ac:dyDescent="0.35">
      <c r="B19" s="8" t="s">
        <v>776</v>
      </c>
      <c r="C19" s="57" t="s">
        <v>154</v>
      </c>
      <c r="D19" s="54" t="s">
        <v>777</v>
      </c>
      <c r="E19" s="6" t="s">
        <v>628</v>
      </c>
      <c r="F19" s="19">
        <v>7500</v>
      </c>
      <c r="G19" s="24">
        <v>7555.2</v>
      </c>
      <c r="H19" s="24">
        <v>3.94</v>
      </c>
      <c r="I19" s="31">
        <v>7.875</v>
      </c>
      <c r="J19" s="31"/>
      <c r="K19" s="35" t="s">
        <v>593</v>
      </c>
    </row>
    <row r="20" spans="2:11" x14ac:dyDescent="0.35">
      <c r="B20" s="8" t="s">
        <v>778</v>
      </c>
      <c r="C20" s="57" t="s">
        <v>779</v>
      </c>
      <c r="D20" s="54" t="s">
        <v>780</v>
      </c>
      <c r="E20" s="6" t="s">
        <v>781</v>
      </c>
      <c r="F20" s="19">
        <v>7500</v>
      </c>
      <c r="G20" s="24">
        <v>7236.98</v>
      </c>
      <c r="H20" s="24">
        <v>3.77</v>
      </c>
      <c r="I20" s="31">
        <v>8.6449999999999996</v>
      </c>
      <c r="J20" s="31"/>
      <c r="K20" s="35" t="s">
        <v>593</v>
      </c>
    </row>
    <row r="21" spans="2:11" x14ac:dyDescent="0.35">
      <c r="B21" s="8" t="s">
        <v>782</v>
      </c>
      <c r="C21" s="57" t="s">
        <v>583</v>
      </c>
      <c r="D21" s="54" t="s">
        <v>783</v>
      </c>
      <c r="E21" s="6" t="s">
        <v>601</v>
      </c>
      <c r="F21" s="19">
        <v>12500</v>
      </c>
      <c r="G21" s="24">
        <v>5959.56</v>
      </c>
      <c r="H21" s="24">
        <v>3.11</v>
      </c>
      <c r="I21" s="31">
        <v>7.8242000000000003</v>
      </c>
      <c r="J21" s="31"/>
      <c r="K21" s="35" t="s">
        <v>593</v>
      </c>
    </row>
    <row r="22" spans="2:11" x14ac:dyDescent="0.35">
      <c r="B22" s="8" t="s">
        <v>784</v>
      </c>
      <c r="C22" s="57" t="s">
        <v>785</v>
      </c>
      <c r="D22" s="54" t="s">
        <v>786</v>
      </c>
      <c r="E22" s="6" t="s">
        <v>787</v>
      </c>
      <c r="F22" s="19">
        <v>5900</v>
      </c>
      <c r="G22" s="24">
        <v>5914.03</v>
      </c>
      <c r="H22" s="24">
        <v>3.08</v>
      </c>
      <c r="I22" s="31">
        <v>9.7812000000000001</v>
      </c>
      <c r="J22" s="31"/>
      <c r="K22" s="35" t="s">
        <v>593</v>
      </c>
    </row>
    <row r="23" spans="2:11" x14ac:dyDescent="0.35">
      <c r="B23" s="8" t="s">
        <v>701</v>
      </c>
      <c r="C23" s="57" t="s">
        <v>679</v>
      </c>
      <c r="D23" s="54" t="s">
        <v>702</v>
      </c>
      <c r="E23" s="6" t="s">
        <v>681</v>
      </c>
      <c r="F23" s="19">
        <v>5500</v>
      </c>
      <c r="G23" s="24">
        <v>5501.86</v>
      </c>
      <c r="H23" s="24">
        <v>2.87</v>
      </c>
      <c r="I23" s="31">
        <v>9.7248999999999999</v>
      </c>
      <c r="J23" s="31"/>
      <c r="K23" s="35" t="s">
        <v>593</v>
      </c>
    </row>
    <row r="24" spans="2:11" x14ac:dyDescent="0.35">
      <c r="B24" s="8" t="s">
        <v>625</v>
      </c>
      <c r="C24" s="57" t="s">
        <v>626</v>
      </c>
      <c r="D24" s="54" t="s">
        <v>627</v>
      </c>
      <c r="E24" s="6" t="s">
        <v>628</v>
      </c>
      <c r="F24" s="19">
        <v>5000</v>
      </c>
      <c r="G24" s="24">
        <v>5070.38</v>
      </c>
      <c r="H24" s="24">
        <v>2.64</v>
      </c>
      <c r="I24" s="31">
        <v>7.625</v>
      </c>
      <c r="J24" s="31"/>
      <c r="K24" s="35" t="s">
        <v>593</v>
      </c>
    </row>
    <row r="25" spans="2:11" x14ac:dyDescent="0.35">
      <c r="B25" s="8" t="s">
        <v>788</v>
      </c>
      <c r="C25" s="57" t="s">
        <v>789</v>
      </c>
      <c r="D25" s="54" t="s">
        <v>790</v>
      </c>
      <c r="E25" s="6" t="s">
        <v>791</v>
      </c>
      <c r="F25" s="19">
        <v>5000</v>
      </c>
      <c r="G25" s="24">
        <v>5025.9399999999996</v>
      </c>
      <c r="H25" s="24">
        <v>2.62</v>
      </c>
      <c r="I25" s="31">
        <v>9.2835999999999999</v>
      </c>
      <c r="J25" s="31"/>
      <c r="K25" s="35" t="s">
        <v>593</v>
      </c>
    </row>
    <row r="26" spans="2:11" x14ac:dyDescent="0.35">
      <c r="B26" s="8" t="s">
        <v>602</v>
      </c>
      <c r="C26" s="57" t="s">
        <v>603</v>
      </c>
      <c r="D26" s="54" t="s">
        <v>604</v>
      </c>
      <c r="E26" s="6" t="s">
        <v>605</v>
      </c>
      <c r="F26" s="19">
        <v>500</v>
      </c>
      <c r="G26" s="24">
        <v>5012.75</v>
      </c>
      <c r="H26" s="24">
        <v>2.61</v>
      </c>
      <c r="I26" s="31">
        <v>8.125</v>
      </c>
      <c r="J26" s="31"/>
      <c r="K26" s="35" t="s">
        <v>593</v>
      </c>
    </row>
    <row r="27" spans="2:11" x14ac:dyDescent="0.35">
      <c r="B27" s="8" t="s">
        <v>792</v>
      </c>
      <c r="C27" s="57" t="s">
        <v>793</v>
      </c>
      <c r="D27" s="54" t="s">
        <v>794</v>
      </c>
      <c r="E27" s="6" t="s">
        <v>592</v>
      </c>
      <c r="F27" s="19">
        <v>50</v>
      </c>
      <c r="G27" s="24">
        <v>5007.92</v>
      </c>
      <c r="H27" s="24">
        <v>2.61</v>
      </c>
      <c r="I27" s="31">
        <v>7.3852000000000002</v>
      </c>
      <c r="J27" s="31">
        <v>7.37798435865</v>
      </c>
      <c r="K27" s="35" t="s">
        <v>593</v>
      </c>
    </row>
    <row r="28" spans="2:11" x14ac:dyDescent="0.35">
      <c r="B28" s="8" t="s">
        <v>664</v>
      </c>
      <c r="C28" s="57" t="s">
        <v>603</v>
      </c>
      <c r="D28" s="54" t="s">
        <v>665</v>
      </c>
      <c r="E28" s="6" t="s">
        <v>605</v>
      </c>
      <c r="F28" s="19">
        <v>2500</v>
      </c>
      <c r="G28" s="24">
        <v>2563.44</v>
      </c>
      <c r="H28" s="24">
        <v>1.34</v>
      </c>
      <c r="I28" s="31">
        <v>8.0460999999999991</v>
      </c>
      <c r="J28" s="31"/>
      <c r="K28" s="35"/>
    </row>
    <row r="29" spans="2:11" x14ac:dyDescent="0.35">
      <c r="B29" s="8" t="s">
        <v>795</v>
      </c>
      <c r="C29" s="57" t="s">
        <v>796</v>
      </c>
      <c r="D29" s="54" t="s">
        <v>797</v>
      </c>
      <c r="E29" s="6" t="s">
        <v>791</v>
      </c>
      <c r="F29" s="19">
        <v>2500</v>
      </c>
      <c r="G29" s="24">
        <v>2507.1999999999998</v>
      </c>
      <c r="H29" s="24">
        <v>1.31</v>
      </c>
      <c r="I29" s="31">
        <v>8.2074999999999996</v>
      </c>
      <c r="J29" s="31"/>
      <c r="K29" s="35" t="s">
        <v>593</v>
      </c>
    </row>
    <row r="30" spans="2:11" x14ac:dyDescent="0.35">
      <c r="B30" s="8" t="s">
        <v>703</v>
      </c>
      <c r="C30" s="57" t="s">
        <v>704</v>
      </c>
      <c r="D30" s="54" t="s">
        <v>705</v>
      </c>
      <c r="E30" s="6" t="s">
        <v>706</v>
      </c>
      <c r="F30" s="19">
        <v>4500</v>
      </c>
      <c r="G30" s="24">
        <v>2258.5500000000002</v>
      </c>
      <c r="H30" s="24">
        <v>1.18</v>
      </c>
      <c r="I30" s="31">
        <v>9.8697999999999997</v>
      </c>
      <c r="J30" s="31"/>
      <c r="K30" s="35" t="s">
        <v>593</v>
      </c>
    </row>
    <row r="31" spans="2:11" x14ac:dyDescent="0.35">
      <c r="B31" s="8" t="s">
        <v>798</v>
      </c>
      <c r="C31" s="57" t="s">
        <v>799</v>
      </c>
      <c r="D31" s="54" t="s">
        <v>800</v>
      </c>
      <c r="E31" s="6" t="s">
        <v>681</v>
      </c>
      <c r="F31" s="19">
        <v>3000</v>
      </c>
      <c r="G31" s="24">
        <v>2255.17</v>
      </c>
      <c r="H31" s="24">
        <v>1.18</v>
      </c>
      <c r="I31" s="31">
        <v>8.4895999999999994</v>
      </c>
      <c r="J31" s="31"/>
      <c r="K31" s="35" t="s">
        <v>593</v>
      </c>
    </row>
    <row r="32" spans="2:11" x14ac:dyDescent="0.35">
      <c r="B32" s="8" t="s">
        <v>801</v>
      </c>
      <c r="C32" s="57" t="s">
        <v>352</v>
      </c>
      <c r="D32" s="54" t="s">
        <v>802</v>
      </c>
      <c r="E32" s="6" t="s">
        <v>618</v>
      </c>
      <c r="F32" s="19">
        <v>225</v>
      </c>
      <c r="G32" s="24">
        <v>2246.64</v>
      </c>
      <c r="H32" s="24">
        <v>1.17</v>
      </c>
      <c r="I32" s="31">
        <v>8.7050000000000001</v>
      </c>
      <c r="J32" s="31"/>
      <c r="K32" s="35" t="s">
        <v>593</v>
      </c>
    </row>
    <row r="33" spans="2:11" x14ac:dyDescent="0.35">
      <c r="C33" s="58" t="s">
        <v>175</v>
      </c>
      <c r="D33" s="54"/>
      <c r="E33" s="6"/>
      <c r="F33" s="19"/>
      <c r="G33" s="25">
        <v>71857.789999999994</v>
      </c>
      <c r="H33" s="25">
        <v>37.47</v>
      </c>
      <c r="I33" s="31"/>
      <c r="J33" s="31"/>
      <c r="K33" s="35"/>
    </row>
    <row r="34" spans="2:11" x14ac:dyDescent="0.35">
      <c r="C34" s="57"/>
      <c r="D34" s="54"/>
      <c r="E34" s="6"/>
      <c r="F34" s="19"/>
      <c r="G34" s="24"/>
      <c r="H34" s="24"/>
      <c r="I34" s="31"/>
      <c r="J34" s="31"/>
      <c r="K34" s="35"/>
    </row>
    <row r="35" spans="2:11" x14ac:dyDescent="0.35">
      <c r="C35" s="58" t="s">
        <v>7</v>
      </c>
      <c r="D35" s="54"/>
      <c r="E35" s="6"/>
      <c r="F35" s="19"/>
      <c r="G35" s="24" t="s">
        <v>2</v>
      </c>
      <c r="H35" s="24" t="s">
        <v>2</v>
      </c>
      <c r="I35" s="31"/>
      <c r="J35" s="31"/>
      <c r="K35" s="35"/>
    </row>
    <row r="36" spans="2:11" x14ac:dyDescent="0.35">
      <c r="C36" s="57"/>
      <c r="D36" s="54"/>
      <c r="E36" s="6"/>
      <c r="F36" s="19"/>
      <c r="G36" s="24"/>
      <c r="H36" s="24"/>
      <c r="I36" s="31"/>
      <c r="J36" s="31"/>
      <c r="K36" s="35"/>
    </row>
    <row r="37" spans="2:11" x14ac:dyDescent="0.35">
      <c r="C37" s="58" t="s">
        <v>8</v>
      </c>
      <c r="D37" s="54"/>
      <c r="E37" s="6"/>
      <c r="F37" s="19"/>
      <c r="G37" s="24" t="s">
        <v>2</v>
      </c>
      <c r="H37" s="24" t="s">
        <v>2</v>
      </c>
      <c r="I37" s="31"/>
      <c r="J37" s="31"/>
      <c r="K37" s="35"/>
    </row>
    <row r="38" spans="2:11" x14ac:dyDescent="0.35">
      <c r="C38" s="57"/>
      <c r="D38" s="54"/>
      <c r="E38" s="6"/>
      <c r="F38" s="19"/>
      <c r="G38" s="24"/>
      <c r="H38" s="24"/>
      <c r="I38" s="31"/>
      <c r="J38" s="31"/>
      <c r="K38" s="35"/>
    </row>
    <row r="39" spans="2:11" x14ac:dyDescent="0.35">
      <c r="C39" s="59" t="s">
        <v>9</v>
      </c>
      <c r="D39" s="54"/>
      <c r="E39" s="6"/>
      <c r="F39" s="19"/>
      <c r="G39" s="24"/>
      <c r="H39" s="24"/>
      <c r="I39" s="31"/>
      <c r="J39" s="31"/>
      <c r="K39" s="35"/>
    </row>
    <row r="40" spans="2:11" x14ac:dyDescent="0.35">
      <c r="B40" s="8" t="s">
        <v>710</v>
      </c>
      <c r="C40" s="57" t="s">
        <v>711</v>
      </c>
      <c r="D40" s="54" t="s">
        <v>712</v>
      </c>
      <c r="E40" s="6" t="s">
        <v>189</v>
      </c>
      <c r="F40" s="19">
        <v>60500000</v>
      </c>
      <c r="G40" s="24">
        <v>61391.77</v>
      </c>
      <c r="H40" s="24">
        <v>32.01</v>
      </c>
      <c r="I40" s="31">
        <v>6.6871023999999997</v>
      </c>
      <c r="J40" s="31"/>
      <c r="K40" s="35"/>
    </row>
    <row r="41" spans="2:11" x14ac:dyDescent="0.35">
      <c r="B41" s="8" t="s">
        <v>803</v>
      </c>
      <c r="C41" s="57" t="s">
        <v>804</v>
      </c>
      <c r="D41" s="54" t="s">
        <v>805</v>
      </c>
      <c r="E41" s="6" t="s">
        <v>189</v>
      </c>
      <c r="F41" s="19">
        <v>27500000</v>
      </c>
      <c r="G41" s="24">
        <v>28831.19</v>
      </c>
      <c r="H41" s="24">
        <v>15.03</v>
      </c>
      <c r="I41" s="31">
        <v>6.8043852999999999</v>
      </c>
      <c r="J41" s="31"/>
      <c r="K41" s="35"/>
    </row>
    <row r="42" spans="2:11" x14ac:dyDescent="0.35">
      <c r="B42" s="8" t="s">
        <v>806</v>
      </c>
      <c r="C42" s="57" t="s">
        <v>807</v>
      </c>
      <c r="D42" s="54" t="s">
        <v>808</v>
      </c>
      <c r="E42" s="6" t="s">
        <v>189</v>
      </c>
      <c r="F42" s="19">
        <v>14000000</v>
      </c>
      <c r="G42" s="24">
        <v>14673.78</v>
      </c>
      <c r="H42" s="24">
        <v>7.65</v>
      </c>
      <c r="I42" s="31">
        <v>7.0282160999999999</v>
      </c>
      <c r="J42" s="31"/>
      <c r="K42" s="35"/>
    </row>
    <row r="43" spans="2:11" x14ac:dyDescent="0.35">
      <c r="B43" s="8" t="s">
        <v>809</v>
      </c>
      <c r="C43" s="57" t="s">
        <v>810</v>
      </c>
      <c r="D43" s="54" t="s">
        <v>811</v>
      </c>
      <c r="E43" s="6" t="s">
        <v>189</v>
      </c>
      <c r="F43" s="19">
        <v>5000000</v>
      </c>
      <c r="G43" s="24">
        <v>5262.68</v>
      </c>
      <c r="H43" s="24">
        <v>2.74</v>
      </c>
      <c r="I43" s="31">
        <v>7.0679812000000002</v>
      </c>
      <c r="J43" s="31"/>
      <c r="K43" s="35"/>
    </row>
    <row r="44" spans="2:11" x14ac:dyDescent="0.35">
      <c r="C44" s="58" t="s">
        <v>175</v>
      </c>
      <c r="D44" s="54"/>
      <c r="E44" s="6"/>
      <c r="F44" s="19"/>
      <c r="G44" s="25">
        <v>110159.42</v>
      </c>
      <c r="H44" s="25">
        <v>57.43</v>
      </c>
      <c r="I44" s="31"/>
      <c r="J44" s="31"/>
      <c r="K44" s="35"/>
    </row>
    <row r="45" spans="2:11" x14ac:dyDescent="0.35">
      <c r="C45" s="57"/>
      <c r="D45" s="54"/>
      <c r="E45" s="6"/>
      <c r="F45" s="19"/>
      <c r="G45" s="24"/>
      <c r="H45" s="24"/>
      <c r="I45" s="31"/>
      <c r="J45" s="31"/>
      <c r="K45" s="35"/>
    </row>
    <row r="46" spans="2:11" x14ac:dyDescent="0.35">
      <c r="C46" s="59" t="s">
        <v>10</v>
      </c>
      <c r="D46" s="54"/>
      <c r="E46" s="6"/>
      <c r="F46" s="19"/>
      <c r="G46" s="24"/>
      <c r="H46" s="24"/>
      <c r="I46" s="31"/>
      <c r="J46" s="31"/>
      <c r="K46" s="35"/>
    </row>
    <row r="47" spans="2:11" x14ac:dyDescent="0.35">
      <c r="B47" s="8" t="s">
        <v>737</v>
      </c>
      <c r="C47" s="57" t="s">
        <v>738</v>
      </c>
      <c r="D47" s="54" t="s">
        <v>739</v>
      </c>
      <c r="E47" s="6" t="s">
        <v>189</v>
      </c>
      <c r="F47" s="19">
        <v>3500000</v>
      </c>
      <c r="G47" s="24">
        <v>3528.03</v>
      </c>
      <c r="H47" s="24">
        <v>1.84</v>
      </c>
      <c r="I47" s="31">
        <v>7.1149962999999996</v>
      </c>
      <c r="J47" s="31"/>
      <c r="K47" s="35"/>
    </row>
    <row r="48" spans="2:11" x14ac:dyDescent="0.35">
      <c r="C48" s="58" t="s">
        <v>175</v>
      </c>
      <c r="D48" s="54"/>
      <c r="E48" s="6"/>
      <c r="F48" s="19"/>
      <c r="G48" s="25">
        <v>3528.03</v>
      </c>
      <c r="H48" s="25">
        <v>1.84</v>
      </c>
      <c r="I48" s="31"/>
      <c r="J48" s="31"/>
      <c r="K48" s="35"/>
    </row>
    <row r="49" spans="1:11" x14ac:dyDescent="0.35">
      <c r="C49" s="57"/>
      <c r="D49" s="54"/>
      <c r="E49" s="6"/>
      <c r="F49" s="19"/>
      <c r="G49" s="24"/>
      <c r="H49" s="24"/>
      <c r="I49" s="31"/>
      <c r="J49" s="31"/>
      <c r="K49" s="35"/>
    </row>
    <row r="50" spans="1:11" x14ac:dyDescent="0.35">
      <c r="C50" s="58" t="s">
        <v>11</v>
      </c>
      <c r="D50" s="54"/>
      <c r="E50" s="6"/>
      <c r="F50" s="19"/>
      <c r="G50" s="24"/>
      <c r="H50" s="24"/>
      <c r="I50" s="31"/>
      <c r="J50" s="31"/>
      <c r="K50" s="35"/>
    </row>
    <row r="51" spans="1:11" x14ac:dyDescent="0.35">
      <c r="C51" s="57"/>
      <c r="D51" s="54"/>
      <c r="E51" s="6"/>
      <c r="F51" s="19"/>
      <c r="G51" s="24"/>
      <c r="H51" s="24"/>
      <c r="I51" s="31"/>
      <c r="J51" s="31"/>
      <c r="K51" s="35"/>
    </row>
    <row r="52" spans="1:11" x14ac:dyDescent="0.35">
      <c r="C52" s="58" t="s">
        <v>13</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14</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15</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16</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C60" s="58" t="s">
        <v>17</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A62" s="10"/>
      <c r="B62" s="28"/>
      <c r="C62" s="58" t="s">
        <v>18</v>
      </c>
      <c r="D62" s="54"/>
      <c r="E62" s="6"/>
      <c r="F62" s="19"/>
      <c r="G62" s="24"/>
      <c r="H62" s="24"/>
      <c r="I62" s="31"/>
      <c r="J62" s="31"/>
      <c r="K62" s="35"/>
    </row>
    <row r="63" spans="1:11" x14ac:dyDescent="0.35">
      <c r="A63" s="28"/>
      <c r="B63" s="28"/>
      <c r="C63" s="58" t="s">
        <v>19</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C65" s="59" t="s">
        <v>20</v>
      </c>
      <c r="D65" s="54"/>
      <c r="E65" s="6"/>
      <c r="F65" s="19"/>
      <c r="G65" s="24"/>
      <c r="H65" s="24"/>
      <c r="I65" s="31"/>
      <c r="J65" s="31"/>
      <c r="K65" s="35"/>
    </row>
    <row r="66" spans="1:54" x14ac:dyDescent="0.35">
      <c r="B66" s="8" t="s">
        <v>812</v>
      </c>
      <c r="C66" s="57" t="s">
        <v>5137</v>
      </c>
      <c r="D66" s="54" t="s">
        <v>813</v>
      </c>
      <c r="E66" s="6" t="s">
        <v>814</v>
      </c>
      <c r="F66" s="19">
        <v>4610.6890000000003</v>
      </c>
      <c r="G66" s="24">
        <v>508.77</v>
      </c>
      <c r="H66" s="24">
        <v>0.27</v>
      </c>
      <c r="I66" s="31">
        <v>6.46</v>
      </c>
      <c r="J66" s="31"/>
      <c r="K66" s="35"/>
    </row>
    <row r="67" spans="1:54" x14ac:dyDescent="0.35">
      <c r="C67" s="58" t="s">
        <v>175</v>
      </c>
      <c r="D67" s="54"/>
      <c r="E67" s="6"/>
      <c r="F67" s="19"/>
      <c r="G67" s="25">
        <v>508.77</v>
      </c>
      <c r="H67" s="25">
        <v>0.27</v>
      </c>
      <c r="I67" s="31"/>
      <c r="J67" s="31"/>
      <c r="K67" s="35"/>
    </row>
    <row r="68" spans="1:54" x14ac:dyDescent="0.35">
      <c r="C68" s="57"/>
      <c r="D68" s="54"/>
      <c r="E68" s="6"/>
      <c r="F68" s="19"/>
      <c r="G68" s="24"/>
      <c r="H68" s="24"/>
      <c r="I68" s="31"/>
      <c r="J68" s="31"/>
      <c r="K68" s="35"/>
    </row>
    <row r="69" spans="1:54" x14ac:dyDescent="0.35">
      <c r="C69" s="58" t="s">
        <v>21</v>
      </c>
      <c r="D69" s="54"/>
      <c r="E69" s="6"/>
      <c r="F69" s="19"/>
      <c r="G69" s="24" t="s">
        <v>2</v>
      </c>
      <c r="H69" s="24" t="s">
        <v>2</v>
      </c>
      <c r="I69" s="31"/>
      <c r="J69" s="31"/>
      <c r="K69" s="35"/>
    </row>
    <row r="70" spans="1:54" x14ac:dyDescent="0.35">
      <c r="C70" s="57"/>
      <c r="D70" s="54"/>
      <c r="E70" s="6"/>
      <c r="F70" s="19"/>
      <c r="G70" s="24"/>
      <c r="H70" s="24"/>
      <c r="I70" s="31"/>
      <c r="J70" s="31"/>
      <c r="K70" s="35"/>
    </row>
    <row r="71" spans="1:54" x14ac:dyDescent="0.35">
      <c r="C71" s="58" t="s">
        <v>22</v>
      </c>
      <c r="D71" s="54"/>
      <c r="E71" s="6"/>
      <c r="F71" s="19"/>
      <c r="G71" s="24" t="s">
        <v>2</v>
      </c>
      <c r="H71" s="24" t="s">
        <v>2</v>
      </c>
      <c r="I71" s="31"/>
      <c r="J71" s="31"/>
      <c r="K71" s="35"/>
    </row>
    <row r="72" spans="1:54" x14ac:dyDescent="0.35">
      <c r="C72" s="57"/>
      <c r="D72" s="54"/>
      <c r="E72" s="6"/>
      <c r="F72" s="19"/>
      <c r="G72" s="24"/>
      <c r="H72" s="24"/>
      <c r="I72" s="31"/>
      <c r="J72" s="31"/>
      <c r="K72" s="35"/>
    </row>
    <row r="73" spans="1:54" x14ac:dyDescent="0.35">
      <c r="C73" s="58" t="s">
        <v>23</v>
      </c>
      <c r="D73" s="54"/>
      <c r="E73" s="6"/>
      <c r="F73" s="19"/>
      <c r="G73" s="24" t="s">
        <v>2</v>
      </c>
      <c r="H73" s="24" t="s">
        <v>2</v>
      </c>
      <c r="I73" s="31"/>
      <c r="J73" s="31"/>
      <c r="K73" s="35"/>
    </row>
    <row r="74" spans="1:54" x14ac:dyDescent="0.35">
      <c r="C74" s="57"/>
      <c r="D74" s="54"/>
      <c r="E74" s="6"/>
      <c r="F74" s="19"/>
      <c r="G74" s="24"/>
      <c r="H74" s="24"/>
      <c r="I74" s="31"/>
      <c r="J74" s="31"/>
      <c r="K74" s="35"/>
    </row>
    <row r="75" spans="1:54" x14ac:dyDescent="0.35">
      <c r="C75" s="59" t="s">
        <v>24</v>
      </c>
      <c r="D75" s="54"/>
      <c r="E75" s="6"/>
      <c r="F75" s="19"/>
      <c r="G75" s="24"/>
      <c r="H75" s="24"/>
      <c r="I75" s="31"/>
      <c r="J75" s="31"/>
      <c r="K75" s="35"/>
    </row>
    <row r="76" spans="1:54" x14ac:dyDescent="0.35">
      <c r="B76" s="8" t="s">
        <v>190</v>
      </c>
      <c r="C76" s="57" t="s">
        <v>191</v>
      </c>
      <c r="D76" s="54"/>
      <c r="E76" s="6"/>
      <c r="F76" s="19"/>
      <c r="G76" s="24">
        <v>972.98</v>
      </c>
      <c r="H76" s="24">
        <v>0.51</v>
      </c>
      <c r="I76" s="31"/>
      <c r="J76" s="31"/>
      <c r="K76" s="35"/>
    </row>
    <row r="77" spans="1:54" x14ac:dyDescent="0.35">
      <c r="C77" s="58" t="s">
        <v>175</v>
      </c>
      <c r="D77" s="54"/>
      <c r="E77" s="6"/>
      <c r="F77" s="19"/>
      <c r="G77" s="25">
        <v>972.98</v>
      </c>
      <c r="H77" s="25">
        <v>0.51</v>
      </c>
      <c r="I77" s="31"/>
      <c r="J77" s="31"/>
      <c r="K77" s="35"/>
    </row>
    <row r="78" spans="1:54" x14ac:dyDescent="0.35">
      <c r="C78" s="57"/>
      <c r="D78" s="54"/>
      <c r="E78" s="6"/>
      <c r="F78" s="19"/>
      <c r="G78" s="24"/>
      <c r="H78" s="24"/>
      <c r="I78" s="31"/>
      <c r="J78" s="31"/>
      <c r="K78" s="35"/>
    </row>
    <row r="79" spans="1:54" x14ac:dyDescent="0.35">
      <c r="A79" s="10"/>
      <c r="B79" s="28"/>
      <c r="C79" s="58" t="s">
        <v>25</v>
      </c>
      <c r="D79" s="54"/>
      <c r="E79" s="6"/>
      <c r="F79" s="19"/>
      <c r="G79" s="24"/>
      <c r="H79" s="24"/>
      <c r="I79" s="31"/>
      <c r="J79" s="31"/>
      <c r="K79" s="35"/>
    </row>
    <row r="80" spans="1:54" s="2" customFormat="1" ht="13.5" x14ac:dyDescent="0.35">
      <c r="A80" s="28"/>
      <c r="B80" s="28"/>
      <c r="C80" s="57" t="s">
        <v>5122</v>
      </c>
      <c r="D80" s="54"/>
      <c r="E80" s="6"/>
      <c r="F80" s="19"/>
      <c r="G80" s="24" t="s">
        <v>2</v>
      </c>
      <c r="H80" s="24" t="s">
        <v>2</v>
      </c>
      <c r="I80" s="31"/>
      <c r="J80" s="31"/>
      <c r="K80" s="35"/>
      <c r="L80" s="3"/>
      <c r="AI80" s="3"/>
      <c r="AV80" s="3"/>
      <c r="AX80" s="3"/>
      <c r="BB80" s="3"/>
    </row>
    <row r="81" spans="2:11" x14ac:dyDescent="0.35">
      <c r="B81" s="8"/>
      <c r="C81" s="57" t="s">
        <v>192</v>
      </c>
      <c r="D81" s="54"/>
      <c r="E81" s="6"/>
      <c r="F81" s="19"/>
      <c r="G81" s="24">
        <v>4792.0200000000004</v>
      </c>
      <c r="H81" s="24">
        <v>2.48</v>
      </c>
      <c r="I81" s="31"/>
      <c r="J81" s="31"/>
      <c r="K81" s="35"/>
    </row>
    <row r="82" spans="2:11" x14ac:dyDescent="0.35">
      <c r="C82" s="58" t="s">
        <v>175</v>
      </c>
      <c r="D82" s="54"/>
      <c r="E82" s="6"/>
      <c r="F82" s="19"/>
      <c r="G82" s="25">
        <v>4792.0200000000004</v>
      </c>
      <c r="H82" s="25">
        <v>2.48</v>
      </c>
      <c r="I82" s="31"/>
      <c r="J82" s="31"/>
      <c r="K82" s="35"/>
    </row>
    <row r="83" spans="2:11" x14ac:dyDescent="0.35">
      <c r="C83" s="57"/>
      <c r="D83" s="54"/>
      <c r="E83" s="6"/>
      <c r="F83" s="19"/>
      <c r="G83" s="24"/>
      <c r="H83" s="24"/>
      <c r="I83" s="31"/>
      <c r="J83" s="31"/>
      <c r="K83" s="35"/>
    </row>
    <row r="84" spans="2:11" x14ac:dyDescent="0.35">
      <c r="C84" s="60" t="s">
        <v>193</v>
      </c>
      <c r="D84" s="55"/>
      <c r="E84" s="5"/>
      <c r="F84" s="20"/>
      <c r="G84" s="26">
        <v>191819.01</v>
      </c>
      <c r="H84" s="26">
        <v>100.00000000000001</v>
      </c>
      <c r="I84" s="32"/>
      <c r="J84" s="32"/>
      <c r="K84" s="36"/>
    </row>
    <row r="87" spans="2:11" x14ac:dyDescent="0.35">
      <c r="C87" s="1" t="s">
        <v>194</v>
      </c>
    </row>
    <row r="88" spans="2:11" x14ac:dyDescent="0.35">
      <c r="C88" s="37" t="s">
        <v>195</v>
      </c>
      <c r="D88" s="37"/>
      <c r="E88" s="37"/>
      <c r="F88" s="37"/>
      <c r="G88" s="37"/>
      <c r="H88" s="37"/>
      <c r="I88" s="37"/>
      <c r="J88" s="37"/>
      <c r="K88" s="37"/>
    </row>
    <row r="89" spans="2:11" x14ac:dyDescent="0.35">
      <c r="C89" s="2" t="s">
        <v>196</v>
      </c>
    </row>
    <row r="90" spans="2:11" x14ac:dyDescent="0.35">
      <c r="C90" s="2" t="s">
        <v>197</v>
      </c>
    </row>
    <row r="91" spans="2:11" ht="30" customHeight="1" x14ac:dyDescent="0.35">
      <c r="C91" s="81" t="s">
        <v>198</v>
      </c>
      <c r="D91" s="82"/>
      <c r="E91" s="82"/>
      <c r="F91" s="82"/>
      <c r="G91" s="82"/>
      <c r="H91" s="82"/>
      <c r="I91" s="82"/>
      <c r="J91" s="82"/>
      <c r="K91" s="82"/>
    </row>
    <row r="92" spans="2:11" x14ac:dyDescent="0.35">
      <c r="C92" s="2" t="s">
        <v>199</v>
      </c>
    </row>
    <row r="94" spans="2:11" x14ac:dyDescent="0.35">
      <c r="C94" s="78" t="s">
        <v>5235</v>
      </c>
      <c r="E94" s="78" t="s">
        <v>5236</v>
      </c>
      <c r="F94" s="79"/>
    </row>
    <row r="95" spans="2:11" x14ac:dyDescent="0.35">
      <c r="E95" s="2" t="s">
        <v>5242</v>
      </c>
    </row>
  </sheetData>
  <mergeCells count="1">
    <mergeCell ref="C91:K91"/>
  </mergeCells>
  <hyperlinks>
    <hyperlink ref="J2" location="'Index'!A1" display="'Index'!A1" xr:uid="{42E4B03E-5489-4DA4-A2F2-86CEF4B77C00}"/>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D1A38-6F1A-4CD2-AD92-6723544EA2B5}">
  <sheetPr codeName="Sheet168"/>
  <dimension ref="A1:IV121"/>
  <sheetViews>
    <sheetView showGridLines="0" zoomScale="90" zoomScaleNormal="90" workbookViewId="0">
      <pane ySplit="6" topLeftCell="A119"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3320</v>
      </c>
      <c r="J2" s="38" t="s">
        <v>4846</v>
      </c>
    </row>
    <row r="3" spans="1:54" ht="16" x14ac:dyDescent="0.4">
      <c r="C3" s="1" t="s">
        <v>28</v>
      </c>
      <c r="D3" s="21" t="s">
        <v>3321</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533</v>
      </c>
      <c r="C10" s="57" t="s">
        <v>534</v>
      </c>
      <c r="D10" s="54" t="s">
        <v>535</v>
      </c>
      <c r="E10" s="6" t="s">
        <v>202</v>
      </c>
      <c r="F10" s="19">
        <v>137170</v>
      </c>
      <c r="G10" s="24">
        <v>7016.73</v>
      </c>
      <c r="H10" s="24">
        <v>4.54</v>
      </c>
      <c r="I10" s="31"/>
      <c r="J10" s="31"/>
      <c r="K10" s="35"/>
    </row>
    <row r="11" spans="1:54" x14ac:dyDescent="0.35">
      <c r="B11" s="8" t="s">
        <v>2226</v>
      </c>
      <c r="C11" s="57" t="s">
        <v>2227</v>
      </c>
      <c r="D11" s="54" t="s">
        <v>2228</v>
      </c>
      <c r="E11" s="6" t="s">
        <v>1100</v>
      </c>
      <c r="F11" s="19">
        <v>132851</v>
      </c>
      <c r="G11" s="24">
        <v>5549.78</v>
      </c>
      <c r="H11" s="24">
        <v>3.59</v>
      </c>
      <c r="I11" s="31"/>
      <c r="J11" s="31"/>
      <c r="K11" s="35"/>
    </row>
    <row r="12" spans="1:54" x14ac:dyDescent="0.35">
      <c r="B12" s="8" t="s">
        <v>2091</v>
      </c>
      <c r="C12" s="57" t="s">
        <v>2092</v>
      </c>
      <c r="D12" s="54" t="s">
        <v>2093</v>
      </c>
      <c r="E12" s="6" t="s">
        <v>2094</v>
      </c>
      <c r="F12" s="19">
        <v>1186381</v>
      </c>
      <c r="G12" s="24">
        <v>5497.69</v>
      </c>
      <c r="H12" s="24">
        <v>3.56</v>
      </c>
      <c r="I12" s="31"/>
      <c r="J12" s="31"/>
      <c r="K12" s="35"/>
    </row>
    <row r="13" spans="1:54" x14ac:dyDescent="0.35">
      <c r="B13" s="8" t="s">
        <v>90</v>
      </c>
      <c r="C13" s="57" t="s">
        <v>91</v>
      </c>
      <c r="D13" s="54" t="s">
        <v>92</v>
      </c>
      <c r="E13" s="6" t="s">
        <v>93</v>
      </c>
      <c r="F13" s="19">
        <v>88766</v>
      </c>
      <c r="G13" s="24">
        <v>5126.6400000000003</v>
      </c>
      <c r="H13" s="24">
        <v>3.32</v>
      </c>
      <c r="I13" s="31"/>
      <c r="J13" s="31"/>
      <c r="K13" s="35"/>
    </row>
    <row r="14" spans="1:54" x14ac:dyDescent="0.35">
      <c r="B14" s="8" t="s">
        <v>569</v>
      </c>
      <c r="C14" s="57" t="s">
        <v>570</v>
      </c>
      <c r="D14" s="54" t="s">
        <v>571</v>
      </c>
      <c r="E14" s="6" t="s">
        <v>271</v>
      </c>
      <c r="F14" s="19">
        <v>937907</v>
      </c>
      <c r="G14" s="24">
        <v>5061.42</v>
      </c>
      <c r="H14" s="24">
        <v>3.28</v>
      </c>
      <c r="I14" s="31"/>
      <c r="J14" s="31"/>
      <c r="K14" s="35"/>
    </row>
    <row r="15" spans="1:54" x14ac:dyDescent="0.35">
      <c r="B15" s="8" t="s">
        <v>2066</v>
      </c>
      <c r="C15" s="57" t="s">
        <v>2067</v>
      </c>
      <c r="D15" s="54" t="s">
        <v>2068</v>
      </c>
      <c r="E15" s="6" t="s">
        <v>135</v>
      </c>
      <c r="F15" s="19">
        <v>613985</v>
      </c>
      <c r="G15" s="24">
        <v>4835.4399999999996</v>
      </c>
      <c r="H15" s="24">
        <v>3.13</v>
      </c>
      <c r="I15" s="31"/>
      <c r="J15" s="31"/>
      <c r="K15" s="35"/>
    </row>
    <row r="16" spans="1:54" x14ac:dyDescent="0.35">
      <c r="B16" s="8" t="s">
        <v>79</v>
      </c>
      <c r="C16" s="57" t="s">
        <v>80</v>
      </c>
      <c r="D16" s="54" t="s">
        <v>81</v>
      </c>
      <c r="E16" s="6" t="s">
        <v>82</v>
      </c>
      <c r="F16" s="19">
        <v>294328</v>
      </c>
      <c r="G16" s="24">
        <v>4473.6400000000003</v>
      </c>
      <c r="H16" s="24">
        <v>2.9</v>
      </c>
      <c r="I16" s="31"/>
      <c r="J16" s="31"/>
      <c r="K16" s="35"/>
    </row>
    <row r="17" spans="2:11" x14ac:dyDescent="0.35">
      <c r="B17" s="8" t="s">
        <v>2234</v>
      </c>
      <c r="C17" s="57" t="s">
        <v>2235</v>
      </c>
      <c r="D17" s="54" t="s">
        <v>2236</v>
      </c>
      <c r="E17" s="6" t="s">
        <v>123</v>
      </c>
      <c r="F17" s="19">
        <v>1173966</v>
      </c>
      <c r="G17" s="24">
        <v>4407.07</v>
      </c>
      <c r="H17" s="24">
        <v>2.85</v>
      </c>
      <c r="I17" s="31"/>
      <c r="J17" s="31"/>
      <c r="K17" s="35"/>
    </row>
    <row r="18" spans="2:11" x14ac:dyDescent="0.35">
      <c r="B18" s="8" t="s">
        <v>2229</v>
      </c>
      <c r="C18" s="57" t="s">
        <v>654</v>
      </c>
      <c r="D18" s="54" t="s">
        <v>2230</v>
      </c>
      <c r="E18" s="6" t="s">
        <v>82</v>
      </c>
      <c r="F18" s="19">
        <v>1017966</v>
      </c>
      <c r="G18" s="24">
        <v>4216.92</v>
      </c>
      <c r="H18" s="24">
        <v>2.73</v>
      </c>
      <c r="I18" s="31"/>
      <c r="J18" s="31"/>
      <c r="K18" s="35"/>
    </row>
    <row r="19" spans="2:11" x14ac:dyDescent="0.35">
      <c r="B19" s="8" t="s">
        <v>536</v>
      </c>
      <c r="C19" s="57" t="s">
        <v>537</v>
      </c>
      <c r="D19" s="54" t="s">
        <v>538</v>
      </c>
      <c r="E19" s="6" t="s">
        <v>127</v>
      </c>
      <c r="F19" s="19">
        <v>102841</v>
      </c>
      <c r="G19" s="24">
        <v>4199.2</v>
      </c>
      <c r="H19" s="24">
        <v>2.72</v>
      </c>
      <c r="I19" s="31"/>
      <c r="J19" s="31"/>
      <c r="K19" s="35"/>
    </row>
    <row r="20" spans="2:11" x14ac:dyDescent="0.35">
      <c r="B20" s="8" t="s">
        <v>498</v>
      </c>
      <c r="C20" s="57" t="s">
        <v>499</v>
      </c>
      <c r="D20" s="54" t="s">
        <v>500</v>
      </c>
      <c r="E20" s="6" t="s">
        <v>309</v>
      </c>
      <c r="F20" s="19">
        <v>82460</v>
      </c>
      <c r="G20" s="24">
        <v>4070.97</v>
      </c>
      <c r="H20" s="24">
        <v>2.64</v>
      </c>
      <c r="I20" s="31"/>
      <c r="J20" s="31"/>
      <c r="K20" s="35"/>
    </row>
    <row r="21" spans="2:11" x14ac:dyDescent="0.35">
      <c r="B21" s="8" t="s">
        <v>105</v>
      </c>
      <c r="C21" s="57" t="s">
        <v>106</v>
      </c>
      <c r="D21" s="54" t="s">
        <v>107</v>
      </c>
      <c r="E21" s="6" t="s">
        <v>71</v>
      </c>
      <c r="F21" s="19">
        <v>164210</v>
      </c>
      <c r="G21" s="24">
        <v>3973.64</v>
      </c>
      <c r="H21" s="24">
        <v>2.57</v>
      </c>
      <c r="I21" s="31"/>
      <c r="J21" s="31"/>
      <c r="K21" s="35"/>
    </row>
    <row r="22" spans="2:11" x14ac:dyDescent="0.35">
      <c r="B22" s="8" t="s">
        <v>2278</v>
      </c>
      <c r="C22" s="57" t="s">
        <v>2279</v>
      </c>
      <c r="D22" s="54" t="s">
        <v>2280</v>
      </c>
      <c r="E22" s="6" t="s">
        <v>127</v>
      </c>
      <c r="F22" s="19">
        <v>54265</v>
      </c>
      <c r="G22" s="24">
        <v>3896.99</v>
      </c>
      <c r="H22" s="24">
        <v>2.52</v>
      </c>
      <c r="I22" s="31"/>
      <c r="J22" s="31"/>
      <c r="K22" s="35"/>
    </row>
    <row r="23" spans="2:11" x14ac:dyDescent="0.35">
      <c r="B23" s="8" t="s">
        <v>265</v>
      </c>
      <c r="C23" s="57" t="s">
        <v>266</v>
      </c>
      <c r="D23" s="54" t="s">
        <v>267</v>
      </c>
      <c r="E23" s="6" t="s">
        <v>164</v>
      </c>
      <c r="F23" s="19">
        <v>334845</v>
      </c>
      <c r="G23" s="24">
        <v>3881.69</v>
      </c>
      <c r="H23" s="24">
        <v>2.5099999999999998</v>
      </c>
      <c r="I23" s="31"/>
      <c r="J23" s="31"/>
      <c r="K23" s="35"/>
    </row>
    <row r="24" spans="2:11" x14ac:dyDescent="0.35">
      <c r="B24" s="8" t="s">
        <v>2882</v>
      </c>
      <c r="C24" s="57" t="s">
        <v>2883</v>
      </c>
      <c r="D24" s="54" t="s">
        <v>2884</v>
      </c>
      <c r="E24" s="6" t="s">
        <v>82</v>
      </c>
      <c r="F24" s="19">
        <v>30270</v>
      </c>
      <c r="G24" s="24">
        <v>3775.59</v>
      </c>
      <c r="H24" s="24">
        <v>2.44</v>
      </c>
      <c r="I24" s="31"/>
      <c r="J24" s="31"/>
      <c r="K24" s="35"/>
    </row>
    <row r="25" spans="2:11" x14ac:dyDescent="0.35">
      <c r="B25" s="8" t="s">
        <v>415</v>
      </c>
      <c r="C25" s="57" t="s">
        <v>416</v>
      </c>
      <c r="D25" s="54" t="s">
        <v>417</v>
      </c>
      <c r="E25" s="6" t="s">
        <v>78</v>
      </c>
      <c r="F25" s="19">
        <v>1355125</v>
      </c>
      <c r="G25" s="24">
        <v>3773.62</v>
      </c>
      <c r="H25" s="24">
        <v>2.44</v>
      </c>
      <c r="I25" s="31"/>
      <c r="J25" s="31"/>
      <c r="K25" s="35"/>
    </row>
    <row r="26" spans="2:11" x14ac:dyDescent="0.35">
      <c r="B26" s="8" t="s">
        <v>2224</v>
      </c>
      <c r="C26" s="57" t="s">
        <v>637</v>
      </c>
      <c r="D26" s="54" t="s">
        <v>2225</v>
      </c>
      <c r="E26" s="6" t="s">
        <v>82</v>
      </c>
      <c r="F26" s="19">
        <v>873233</v>
      </c>
      <c r="G26" s="24">
        <v>3747.92</v>
      </c>
      <c r="H26" s="24">
        <v>2.4300000000000002</v>
      </c>
      <c r="I26" s="31"/>
      <c r="J26" s="31"/>
      <c r="K26" s="35"/>
    </row>
    <row r="27" spans="2:11" x14ac:dyDescent="0.35">
      <c r="B27" s="8" t="s">
        <v>402</v>
      </c>
      <c r="C27" s="57" t="s">
        <v>403</v>
      </c>
      <c r="D27" s="54" t="s">
        <v>404</v>
      </c>
      <c r="E27" s="6" t="s">
        <v>344</v>
      </c>
      <c r="F27" s="19">
        <v>1885965</v>
      </c>
      <c r="G27" s="24">
        <v>3452.07</v>
      </c>
      <c r="H27" s="24">
        <v>2.23</v>
      </c>
      <c r="I27" s="31"/>
      <c r="J27" s="31"/>
      <c r="K27" s="35"/>
    </row>
    <row r="28" spans="2:11" x14ac:dyDescent="0.35">
      <c r="B28" s="8" t="s">
        <v>1002</v>
      </c>
      <c r="C28" s="57" t="s">
        <v>1003</v>
      </c>
      <c r="D28" s="54" t="s">
        <v>1004</v>
      </c>
      <c r="E28" s="6" t="s">
        <v>78</v>
      </c>
      <c r="F28" s="19">
        <v>2612377</v>
      </c>
      <c r="G28" s="24">
        <v>3336.01</v>
      </c>
      <c r="H28" s="24">
        <v>2.16</v>
      </c>
      <c r="I28" s="31"/>
      <c r="J28" s="31"/>
      <c r="K28" s="35"/>
    </row>
    <row r="29" spans="2:11" x14ac:dyDescent="0.35">
      <c r="B29" s="8" t="s">
        <v>2248</v>
      </c>
      <c r="C29" s="57" t="s">
        <v>2249</v>
      </c>
      <c r="D29" s="54" t="s">
        <v>2250</v>
      </c>
      <c r="E29" s="6" t="s">
        <v>119</v>
      </c>
      <c r="F29" s="19">
        <v>61822</v>
      </c>
      <c r="G29" s="24">
        <v>3261.33</v>
      </c>
      <c r="H29" s="24">
        <v>2.11</v>
      </c>
      <c r="I29" s="31"/>
      <c r="J29" s="31"/>
      <c r="K29" s="35"/>
    </row>
    <row r="30" spans="2:11" x14ac:dyDescent="0.35">
      <c r="B30" s="8" t="s">
        <v>2242</v>
      </c>
      <c r="C30" s="57" t="s">
        <v>2243</v>
      </c>
      <c r="D30" s="54" t="s">
        <v>2244</v>
      </c>
      <c r="E30" s="6" t="s">
        <v>319</v>
      </c>
      <c r="F30" s="19">
        <v>107619</v>
      </c>
      <c r="G30" s="24">
        <v>3066.39</v>
      </c>
      <c r="H30" s="24">
        <v>1.98</v>
      </c>
      <c r="I30" s="31"/>
      <c r="J30" s="31"/>
      <c r="K30" s="35"/>
    </row>
    <row r="31" spans="2:11" x14ac:dyDescent="0.35">
      <c r="B31" s="8" t="s">
        <v>2216</v>
      </c>
      <c r="C31" s="57" t="s">
        <v>2217</v>
      </c>
      <c r="D31" s="54" t="s">
        <v>2218</v>
      </c>
      <c r="E31" s="6" t="s">
        <v>156</v>
      </c>
      <c r="F31" s="19">
        <v>448548</v>
      </c>
      <c r="G31" s="24">
        <v>3052.37</v>
      </c>
      <c r="H31" s="24">
        <v>1.98</v>
      </c>
      <c r="I31" s="31"/>
      <c r="J31" s="31"/>
      <c r="K31" s="35"/>
    </row>
    <row r="32" spans="2:11" x14ac:dyDescent="0.35">
      <c r="B32" s="8" t="s">
        <v>549</v>
      </c>
      <c r="C32" s="57" t="s">
        <v>550</v>
      </c>
      <c r="D32" s="54" t="s">
        <v>551</v>
      </c>
      <c r="E32" s="6" t="s">
        <v>86</v>
      </c>
      <c r="F32" s="19">
        <v>167276</v>
      </c>
      <c r="G32" s="24">
        <v>2999.01</v>
      </c>
      <c r="H32" s="24">
        <v>1.94</v>
      </c>
      <c r="I32" s="31"/>
      <c r="J32" s="31"/>
      <c r="K32" s="35"/>
    </row>
    <row r="33" spans="2:11" x14ac:dyDescent="0.35">
      <c r="B33" s="8" t="s">
        <v>345</v>
      </c>
      <c r="C33" s="57" t="s">
        <v>346</v>
      </c>
      <c r="D33" s="54" t="s">
        <v>347</v>
      </c>
      <c r="E33" s="6" t="s">
        <v>43</v>
      </c>
      <c r="F33" s="19">
        <v>1294779</v>
      </c>
      <c r="G33" s="24">
        <v>2958.96</v>
      </c>
      <c r="H33" s="24">
        <v>1.92</v>
      </c>
      <c r="I33" s="31"/>
      <c r="J33" s="31"/>
      <c r="K33" s="35"/>
    </row>
    <row r="34" spans="2:11" x14ac:dyDescent="0.35">
      <c r="B34" s="8" t="s">
        <v>98</v>
      </c>
      <c r="C34" s="57" t="s">
        <v>99</v>
      </c>
      <c r="D34" s="54" t="s">
        <v>100</v>
      </c>
      <c r="E34" s="6" t="s">
        <v>50</v>
      </c>
      <c r="F34" s="19">
        <v>64571</v>
      </c>
      <c r="G34" s="24">
        <v>2900.11</v>
      </c>
      <c r="H34" s="24">
        <v>1.88</v>
      </c>
      <c r="I34" s="31"/>
      <c r="J34" s="31"/>
      <c r="K34" s="35"/>
    </row>
    <row r="35" spans="2:11" x14ac:dyDescent="0.35">
      <c r="B35" s="8" t="s">
        <v>824</v>
      </c>
      <c r="C35" s="57" t="s">
        <v>825</v>
      </c>
      <c r="D35" s="54" t="s">
        <v>826</v>
      </c>
      <c r="E35" s="6" t="s">
        <v>271</v>
      </c>
      <c r="F35" s="19">
        <v>206465</v>
      </c>
      <c r="G35" s="24">
        <v>2893.19</v>
      </c>
      <c r="H35" s="24">
        <v>1.87</v>
      </c>
      <c r="I35" s="31"/>
      <c r="J35" s="31"/>
      <c r="K35" s="35"/>
    </row>
    <row r="36" spans="2:11" x14ac:dyDescent="0.35">
      <c r="B36" s="8" t="s">
        <v>2885</v>
      </c>
      <c r="C36" s="57" t="s">
        <v>2886</v>
      </c>
      <c r="D36" s="54" t="s">
        <v>2887</v>
      </c>
      <c r="E36" s="6" t="s">
        <v>119</v>
      </c>
      <c r="F36" s="19">
        <v>447801</v>
      </c>
      <c r="G36" s="24">
        <v>2859.21</v>
      </c>
      <c r="H36" s="24">
        <v>1.85</v>
      </c>
      <c r="I36" s="31"/>
      <c r="J36" s="31"/>
      <c r="K36" s="35"/>
    </row>
    <row r="37" spans="2:11" x14ac:dyDescent="0.35">
      <c r="B37" s="8" t="s">
        <v>206</v>
      </c>
      <c r="C37" s="57" t="s">
        <v>207</v>
      </c>
      <c r="D37" s="54" t="s">
        <v>208</v>
      </c>
      <c r="E37" s="6" t="s">
        <v>67</v>
      </c>
      <c r="F37" s="19">
        <v>9350</v>
      </c>
      <c r="G37" s="24">
        <v>2852.03</v>
      </c>
      <c r="H37" s="24">
        <v>1.85</v>
      </c>
      <c r="I37" s="31"/>
      <c r="J37" s="31"/>
      <c r="K37" s="35"/>
    </row>
    <row r="38" spans="2:11" x14ac:dyDescent="0.35">
      <c r="B38" s="8" t="s">
        <v>2888</v>
      </c>
      <c r="C38" s="57" t="s">
        <v>2889</v>
      </c>
      <c r="D38" s="54" t="s">
        <v>2890</v>
      </c>
      <c r="E38" s="6" t="s">
        <v>123</v>
      </c>
      <c r="F38" s="19">
        <v>550330</v>
      </c>
      <c r="G38" s="24">
        <v>2802.83</v>
      </c>
      <c r="H38" s="24">
        <v>1.81</v>
      </c>
      <c r="I38" s="31"/>
      <c r="J38" s="31"/>
      <c r="K38" s="35"/>
    </row>
    <row r="39" spans="2:11" x14ac:dyDescent="0.35">
      <c r="B39" s="8" t="s">
        <v>504</v>
      </c>
      <c r="C39" s="57" t="s">
        <v>505</v>
      </c>
      <c r="D39" s="54" t="s">
        <v>506</v>
      </c>
      <c r="E39" s="6" t="s">
        <v>145</v>
      </c>
      <c r="F39" s="19">
        <v>2061359</v>
      </c>
      <c r="G39" s="24">
        <v>2699.56</v>
      </c>
      <c r="H39" s="24">
        <v>1.75</v>
      </c>
      <c r="I39" s="31"/>
      <c r="J39" s="31"/>
      <c r="K39" s="35"/>
    </row>
    <row r="40" spans="2:11" x14ac:dyDescent="0.35">
      <c r="B40" s="8" t="s">
        <v>2275</v>
      </c>
      <c r="C40" s="57" t="s">
        <v>2276</v>
      </c>
      <c r="D40" s="54" t="s">
        <v>2277</v>
      </c>
      <c r="E40" s="6" t="s">
        <v>160</v>
      </c>
      <c r="F40" s="19">
        <v>176393</v>
      </c>
      <c r="G40" s="24">
        <v>2696.87</v>
      </c>
      <c r="H40" s="24">
        <v>1.75</v>
      </c>
      <c r="I40" s="31"/>
      <c r="J40" s="31"/>
      <c r="K40" s="35"/>
    </row>
    <row r="41" spans="2:11" x14ac:dyDescent="0.35">
      <c r="B41" s="8" t="s">
        <v>2101</v>
      </c>
      <c r="C41" s="57" t="s">
        <v>2102</v>
      </c>
      <c r="D41" s="54" t="s">
        <v>2103</v>
      </c>
      <c r="E41" s="6" t="s">
        <v>67</v>
      </c>
      <c r="F41" s="19">
        <v>465738</v>
      </c>
      <c r="G41" s="24">
        <v>2507.3000000000002</v>
      </c>
      <c r="H41" s="24">
        <v>1.62</v>
      </c>
      <c r="I41" s="31"/>
      <c r="J41" s="31"/>
      <c r="K41" s="35"/>
    </row>
    <row r="42" spans="2:11" x14ac:dyDescent="0.35">
      <c r="B42" s="8" t="s">
        <v>231</v>
      </c>
      <c r="C42" s="57" t="s">
        <v>232</v>
      </c>
      <c r="D42" s="54" t="s">
        <v>233</v>
      </c>
      <c r="E42" s="6" t="s">
        <v>200</v>
      </c>
      <c r="F42" s="19">
        <v>265644</v>
      </c>
      <c r="G42" s="24">
        <v>2423.4699999999998</v>
      </c>
      <c r="H42" s="24">
        <v>1.57</v>
      </c>
      <c r="I42" s="31"/>
      <c r="J42" s="31"/>
      <c r="K42" s="35"/>
    </row>
    <row r="43" spans="2:11" x14ac:dyDescent="0.35">
      <c r="B43" s="8" t="s">
        <v>949</v>
      </c>
      <c r="C43" s="57" t="s">
        <v>950</v>
      </c>
      <c r="D43" s="54" t="s">
        <v>951</v>
      </c>
      <c r="E43" s="6" t="s">
        <v>93</v>
      </c>
      <c r="F43" s="19">
        <v>73122</v>
      </c>
      <c r="G43" s="24">
        <v>2360.34</v>
      </c>
      <c r="H43" s="24">
        <v>1.53</v>
      </c>
      <c r="I43" s="31"/>
      <c r="J43" s="31"/>
      <c r="K43" s="35"/>
    </row>
    <row r="44" spans="2:11" x14ac:dyDescent="0.35">
      <c r="B44" s="8" t="s">
        <v>2891</v>
      </c>
      <c r="C44" s="57" t="s">
        <v>2892</v>
      </c>
      <c r="D44" s="54" t="s">
        <v>2893</v>
      </c>
      <c r="E44" s="6" t="s">
        <v>156</v>
      </c>
      <c r="F44" s="19">
        <v>195359</v>
      </c>
      <c r="G44" s="24">
        <v>2336.1</v>
      </c>
      <c r="H44" s="24">
        <v>1.51</v>
      </c>
      <c r="I44" s="31"/>
      <c r="J44" s="31"/>
      <c r="K44" s="35"/>
    </row>
    <row r="45" spans="2:11" x14ac:dyDescent="0.35">
      <c r="B45" s="8" t="s">
        <v>427</v>
      </c>
      <c r="C45" s="57" t="s">
        <v>428</v>
      </c>
      <c r="D45" s="54" t="s">
        <v>429</v>
      </c>
      <c r="E45" s="6" t="s">
        <v>43</v>
      </c>
      <c r="F45" s="19">
        <v>2410582</v>
      </c>
      <c r="G45" s="24">
        <v>2317.29</v>
      </c>
      <c r="H45" s="24">
        <v>1.5</v>
      </c>
      <c r="I45" s="31"/>
      <c r="J45" s="31"/>
      <c r="K45" s="35"/>
    </row>
    <row r="46" spans="2:11" x14ac:dyDescent="0.35">
      <c r="B46" s="8" t="s">
        <v>2297</v>
      </c>
      <c r="C46" s="57" t="s">
        <v>2298</v>
      </c>
      <c r="D46" s="54" t="s">
        <v>2299</v>
      </c>
      <c r="E46" s="6" t="s">
        <v>123</v>
      </c>
      <c r="F46" s="19">
        <v>253064</v>
      </c>
      <c r="G46" s="24">
        <v>2206.7199999999998</v>
      </c>
      <c r="H46" s="24">
        <v>1.43</v>
      </c>
      <c r="I46" s="31"/>
      <c r="J46" s="31"/>
      <c r="K46" s="35"/>
    </row>
    <row r="47" spans="2:11" x14ac:dyDescent="0.35">
      <c r="B47" s="8" t="s">
        <v>2240</v>
      </c>
      <c r="C47" s="57" t="s">
        <v>1069</v>
      </c>
      <c r="D47" s="54" t="s">
        <v>2241</v>
      </c>
      <c r="E47" s="6" t="s">
        <v>43</v>
      </c>
      <c r="F47" s="19">
        <v>2357025</v>
      </c>
      <c r="G47" s="24">
        <v>2097.75</v>
      </c>
      <c r="H47" s="24">
        <v>1.36</v>
      </c>
      <c r="I47" s="31"/>
      <c r="J47" s="31"/>
      <c r="K47" s="35"/>
    </row>
    <row r="48" spans="2:11" x14ac:dyDescent="0.35">
      <c r="B48" s="8" t="s">
        <v>984</v>
      </c>
      <c r="C48" s="57" t="s">
        <v>985</v>
      </c>
      <c r="D48" s="54" t="s">
        <v>986</v>
      </c>
      <c r="E48" s="6" t="s">
        <v>164</v>
      </c>
      <c r="F48" s="19">
        <v>412313</v>
      </c>
      <c r="G48" s="24">
        <v>2088.37</v>
      </c>
      <c r="H48" s="24">
        <v>1.35</v>
      </c>
      <c r="I48" s="31"/>
      <c r="J48" s="31"/>
      <c r="K48" s="35"/>
    </row>
    <row r="49" spans="2:11" x14ac:dyDescent="0.35">
      <c r="B49" s="8" t="s">
        <v>136</v>
      </c>
      <c r="C49" s="57" t="s">
        <v>137</v>
      </c>
      <c r="D49" s="54" t="s">
        <v>138</v>
      </c>
      <c r="E49" s="6" t="s">
        <v>119</v>
      </c>
      <c r="F49" s="19">
        <v>36661</v>
      </c>
      <c r="G49" s="24">
        <v>2033.31</v>
      </c>
      <c r="H49" s="24">
        <v>1.32</v>
      </c>
      <c r="I49" s="31"/>
      <c r="J49" s="31"/>
      <c r="K49" s="35"/>
    </row>
    <row r="50" spans="2:11" x14ac:dyDescent="0.35">
      <c r="B50" s="8" t="s">
        <v>2237</v>
      </c>
      <c r="C50" s="57" t="s">
        <v>2238</v>
      </c>
      <c r="D50" s="54" t="s">
        <v>2239</v>
      </c>
      <c r="E50" s="6" t="s">
        <v>123</v>
      </c>
      <c r="F50" s="19">
        <v>214304</v>
      </c>
      <c r="G50" s="24">
        <v>2032.99</v>
      </c>
      <c r="H50" s="24">
        <v>1.32</v>
      </c>
      <c r="I50" s="31"/>
      <c r="J50" s="31"/>
      <c r="K50" s="35"/>
    </row>
    <row r="51" spans="2:11" x14ac:dyDescent="0.35">
      <c r="B51" s="8" t="s">
        <v>2257</v>
      </c>
      <c r="C51" s="57" t="s">
        <v>2258</v>
      </c>
      <c r="D51" s="54" t="s">
        <v>2259</v>
      </c>
      <c r="E51" s="6" t="s">
        <v>123</v>
      </c>
      <c r="F51" s="19">
        <v>373653</v>
      </c>
      <c r="G51" s="24">
        <v>2009.88</v>
      </c>
      <c r="H51" s="24">
        <v>1.3</v>
      </c>
      <c r="I51" s="31"/>
      <c r="J51" s="31"/>
      <c r="K51" s="35"/>
    </row>
    <row r="52" spans="2:11" x14ac:dyDescent="0.35">
      <c r="B52" s="8" t="s">
        <v>2309</v>
      </c>
      <c r="C52" s="57" t="s">
        <v>576</v>
      </c>
      <c r="D52" s="54" t="s">
        <v>2310</v>
      </c>
      <c r="E52" s="6" t="s">
        <v>145</v>
      </c>
      <c r="F52" s="19">
        <v>6063</v>
      </c>
      <c r="G52" s="24">
        <v>1719.37</v>
      </c>
      <c r="H52" s="24">
        <v>1.1100000000000001</v>
      </c>
      <c r="I52" s="31"/>
      <c r="J52" s="31"/>
      <c r="K52" s="35"/>
    </row>
    <row r="53" spans="2:11" x14ac:dyDescent="0.35">
      <c r="B53" s="8" t="s">
        <v>2894</v>
      </c>
      <c r="C53" s="57" t="s">
        <v>690</v>
      </c>
      <c r="D53" s="54" t="s">
        <v>2895</v>
      </c>
      <c r="E53" s="6" t="s">
        <v>82</v>
      </c>
      <c r="F53" s="19">
        <v>1249184</v>
      </c>
      <c r="G53" s="24">
        <v>1554.23</v>
      </c>
      <c r="H53" s="24">
        <v>1.01</v>
      </c>
      <c r="I53" s="31"/>
      <c r="J53" s="31"/>
      <c r="K53" s="35"/>
    </row>
    <row r="54" spans="2:11" x14ac:dyDescent="0.35">
      <c r="B54" s="8" t="s">
        <v>2365</v>
      </c>
      <c r="C54" s="57" t="s">
        <v>2366</v>
      </c>
      <c r="D54" s="54" t="s">
        <v>2367</v>
      </c>
      <c r="E54" s="6" t="s">
        <v>93</v>
      </c>
      <c r="F54" s="19">
        <v>174629</v>
      </c>
      <c r="G54" s="24">
        <v>1547.91</v>
      </c>
      <c r="H54" s="24">
        <v>1</v>
      </c>
      <c r="I54" s="31"/>
      <c r="J54" s="31"/>
      <c r="K54" s="35"/>
    </row>
    <row r="55" spans="2:11" x14ac:dyDescent="0.35">
      <c r="B55" s="8" t="s">
        <v>412</v>
      </c>
      <c r="C55" s="57" t="s">
        <v>413</v>
      </c>
      <c r="D55" s="54" t="s">
        <v>414</v>
      </c>
      <c r="E55" s="6" t="s">
        <v>86</v>
      </c>
      <c r="F55" s="19">
        <v>273456</v>
      </c>
      <c r="G55" s="24">
        <v>1543.25</v>
      </c>
      <c r="H55" s="24">
        <v>1</v>
      </c>
      <c r="I55" s="31"/>
      <c r="J55" s="31"/>
      <c r="K55" s="35"/>
    </row>
    <row r="56" spans="2:11" x14ac:dyDescent="0.35">
      <c r="B56" s="8" t="s">
        <v>495</v>
      </c>
      <c r="C56" s="57" t="s">
        <v>496</v>
      </c>
      <c r="D56" s="54" t="s">
        <v>497</v>
      </c>
      <c r="E56" s="6" t="s">
        <v>71</v>
      </c>
      <c r="F56" s="19">
        <v>84816</v>
      </c>
      <c r="G56" s="24">
        <v>1448.36</v>
      </c>
      <c r="H56" s="24">
        <v>0.94</v>
      </c>
      <c r="I56" s="31"/>
      <c r="J56" s="31"/>
      <c r="K56" s="35"/>
    </row>
    <row r="57" spans="2:11" x14ac:dyDescent="0.35">
      <c r="B57" s="8" t="s">
        <v>439</v>
      </c>
      <c r="C57" s="57" t="s">
        <v>440</v>
      </c>
      <c r="D57" s="54" t="s">
        <v>441</v>
      </c>
      <c r="E57" s="6" t="s">
        <v>86</v>
      </c>
      <c r="F57" s="19">
        <v>155194</v>
      </c>
      <c r="G57" s="24">
        <v>1240.6199999999999</v>
      </c>
      <c r="H57" s="24">
        <v>0.8</v>
      </c>
      <c r="I57" s="31"/>
      <c r="J57" s="31"/>
      <c r="K57" s="35"/>
    </row>
    <row r="58" spans="2:11" x14ac:dyDescent="0.35">
      <c r="B58" s="8" t="s">
        <v>2896</v>
      </c>
      <c r="C58" s="57" t="s">
        <v>620</v>
      </c>
      <c r="D58" s="54" t="s">
        <v>2897</v>
      </c>
      <c r="E58" s="6" t="s">
        <v>82</v>
      </c>
      <c r="F58" s="19">
        <v>650381</v>
      </c>
      <c r="G58" s="24">
        <v>801.85</v>
      </c>
      <c r="H58" s="24">
        <v>0.52</v>
      </c>
      <c r="I58" s="31"/>
      <c r="J58" s="31"/>
      <c r="K58" s="35"/>
    </row>
    <row r="59" spans="2:11" x14ac:dyDescent="0.35">
      <c r="B59" s="8" t="s">
        <v>464</v>
      </c>
      <c r="C59" s="57" t="s">
        <v>465</v>
      </c>
      <c r="D59" s="54" t="s">
        <v>466</v>
      </c>
      <c r="E59" s="6" t="s">
        <v>127</v>
      </c>
      <c r="F59" s="19">
        <v>187888</v>
      </c>
      <c r="G59" s="24">
        <v>620.41</v>
      </c>
      <c r="H59" s="24">
        <v>0.4</v>
      </c>
      <c r="I59" s="31"/>
      <c r="J59" s="31"/>
      <c r="K59" s="35"/>
    </row>
    <row r="60" spans="2:11" x14ac:dyDescent="0.35">
      <c r="C60" s="58" t="s">
        <v>175</v>
      </c>
      <c r="D60" s="54"/>
      <c r="E60" s="6"/>
      <c r="F60" s="19"/>
      <c r="G60" s="25">
        <v>154224.41</v>
      </c>
      <c r="H60" s="25">
        <v>99.84</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190</v>
      </c>
      <c r="C102" s="57" t="s">
        <v>191</v>
      </c>
      <c r="D102" s="54"/>
      <c r="E102" s="6"/>
      <c r="F102" s="19"/>
      <c r="G102" s="24">
        <v>713.64</v>
      </c>
      <c r="H102" s="24">
        <v>0.46</v>
      </c>
      <c r="I102" s="31"/>
      <c r="J102" s="31"/>
      <c r="K102" s="35"/>
    </row>
    <row r="103" spans="1:54" x14ac:dyDescent="0.35">
      <c r="C103" s="58" t="s">
        <v>175</v>
      </c>
      <c r="D103" s="54"/>
      <c r="E103" s="6"/>
      <c r="F103" s="19"/>
      <c r="G103" s="25">
        <v>713.64</v>
      </c>
      <c r="H103" s="25">
        <v>0.46</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5122</v>
      </c>
      <c r="D106" s="54"/>
      <c r="E106" s="6"/>
      <c r="F106" s="19"/>
      <c r="G106" s="24" t="s">
        <v>2</v>
      </c>
      <c r="H106" s="24" t="s">
        <v>2</v>
      </c>
      <c r="I106" s="31"/>
      <c r="J106" s="31"/>
      <c r="K106" s="35"/>
      <c r="L106" s="3"/>
      <c r="AI106" s="3"/>
      <c r="AV106" s="3"/>
      <c r="AX106" s="3"/>
      <c r="BB106" s="3"/>
    </row>
    <row r="107" spans="1:54" x14ac:dyDescent="0.35">
      <c r="B107" s="8"/>
      <c r="C107" s="57" t="s">
        <v>192</v>
      </c>
      <c r="D107" s="54"/>
      <c r="E107" s="6"/>
      <c r="F107" s="19"/>
      <c r="G107" s="24">
        <v>-457.29</v>
      </c>
      <c r="H107" s="24">
        <v>-0.3</v>
      </c>
      <c r="I107" s="31"/>
      <c r="J107" s="31"/>
      <c r="K107" s="35"/>
    </row>
    <row r="108" spans="1:54" x14ac:dyDescent="0.35">
      <c r="C108" s="58" t="s">
        <v>175</v>
      </c>
      <c r="D108" s="54"/>
      <c r="E108" s="6"/>
      <c r="F108" s="19"/>
      <c r="G108" s="25">
        <v>-457.29</v>
      </c>
      <c r="H108" s="25">
        <v>-0.3</v>
      </c>
      <c r="I108" s="31"/>
      <c r="J108" s="31"/>
      <c r="K108" s="35"/>
    </row>
    <row r="109" spans="1:54" x14ac:dyDescent="0.35">
      <c r="C109" s="57"/>
      <c r="D109" s="54"/>
      <c r="E109" s="6"/>
      <c r="F109" s="19"/>
      <c r="G109" s="24"/>
      <c r="H109" s="24"/>
      <c r="I109" s="31"/>
      <c r="J109" s="31"/>
      <c r="K109" s="35"/>
    </row>
    <row r="110" spans="1:54" x14ac:dyDescent="0.35">
      <c r="C110" s="60" t="s">
        <v>193</v>
      </c>
      <c r="D110" s="55"/>
      <c r="E110" s="5"/>
      <c r="F110" s="20"/>
      <c r="G110" s="26">
        <v>154480.76</v>
      </c>
      <c r="H110" s="26">
        <v>100</v>
      </c>
      <c r="I110" s="32"/>
      <c r="J110" s="32"/>
      <c r="K110" s="36"/>
    </row>
    <row r="113" spans="3:11" x14ac:dyDescent="0.35">
      <c r="C113" s="1" t="s">
        <v>194</v>
      </c>
    </row>
    <row r="114" spans="3:11" x14ac:dyDescent="0.35">
      <c r="C114" s="37" t="s">
        <v>195</v>
      </c>
      <c r="D114" s="37"/>
      <c r="E114" s="37"/>
      <c r="F114" s="37"/>
      <c r="G114" s="37"/>
      <c r="H114" s="37"/>
      <c r="I114" s="37"/>
      <c r="J114" s="37"/>
      <c r="K114" s="37"/>
    </row>
    <row r="115" spans="3:11" x14ac:dyDescent="0.35">
      <c r="C115" s="2" t="s">
        <v>196</v>
      </c>
    </row>
    <row r="116" spans="3:11" x14ac:dyDescent="0.35">
      <c r="C116" s="2" t="s">
        <v>197</v>
      </c>
    </row>
    <row r="117" spans="3:11" ht="30" customHeight="1" x14ac:dyDescent="0.35">
      <c r="C117" s="81" t="s">
        <v>198</v>
      </c>
      <c r="D117" s="82"/>
      <c r="E117" s="82"/>
      <c r="F117" s="82"/>
      <c r="G117" s="82"/>
      <c r="H117" s="82"/>
      <c r="I117" s="82"/>
      <c r="J117" s="82"/>
      <c r="K117" s="82"/>
    </row>
    <row r="118" spans="3:11" x14ac:dyDescent="0.35">
      <c r="C118" s="2" t="s">
        <v>199</v>
      </c>
    </row>
    <row r="120" spans="3:11" x14ac:dyDescent="0.35">
      <c r="C120" s="78" t="s">
        <v>5235</v>
      </c>
      <c r="E120" s="78" t="s">
        <v>5236</v>
      </c>
      <c r="F120" s="79"/>
    </row>
    <row r="121" spans="3:11" x14ac:dyDescent="0.35">
      <c r="E121" s="2" t="s">
        <v>5271</v>
      </c>
    </row>
  </sheetData>
  <mergeCells count="1">
    <mergeCell ref="C117:K117"/>
  </mergeCells>
  <hyperlinks>
    <hyperlink ref="J2" location="'Index'!A1" display="'Index'!A1" xr:uid="{0EEC8954-8659-4DB9-BEA8-6A8CFD23C834}"/>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98C8D-91C5-4B56-AC16-9401BE657913}">
  <sheetPr codeName="Sheet169"/>
  <dimension ref="A1:IV87"/>
  <sheetViews>
    <sheetView showGridLines="0" zoomScale="90" zoomScaleNormal="90" workbookViewId="0">
      <pane ySplit="6" topLeftCell="A86"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3322</v>
      </c>
      <c r="J2" s="38" t="s">
        <v>4846</v>
      </c>
    </row>
    <row r="3" spans="1:54" ht="16" x14ac:dyDescent="0.4">
      <c r="C3" s="1" t="s">
        <v>28</v>
      </c>
      <c r="D3" s="21" t="s">
        <v>3323</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3324</v>
      </c>
      <c r="C26" s="57" t="s">
        <v>3325</v>
      </c>
      <c r="D26" s="54" t="s">
        <v>3326</v>
      </c>
      <c r="E26" s="6" t="s">
        <v>189</v>
      </c>
      <c r="F26" s="19">
        <v>9500000</v>
      </c>
      <c r="G26" s="24">
        <v>9648.7999999999993</v>
      </c>
      <c r="H26" s="24">
        <v>25.29</v>
      </c>
      <c r="I26" s="31">
        <v>6.7937481999999996</v>
      </c>
      <c r="J26" s="31"/>
      <c r="K26" s="35"/>
    </row>
    <row r="27" spans="1:11" x14ac:dyDescent="0.35">
      <c r="B27" s="8" t="s">
        <v>3327</v>
      </c>
      <c r="C27" s="57" t="s">
        <v>3328</v>
      </c>
      <c r="D27" s="54" t="s">
        <v>3329</v>
      </c>
      <c r="E27" s="6" t="s">
        <v>189</v>
      </c>
      <c r="F27" s="19">
        <v>6000000</v>
      </c>
      <c r="G27" s="24">
        <v>6095.77</v>
      </c>
      <c r="H27" s="24">
        <v>15.98</v>
      </c>
      <c r="I27" s="31">
        <v>6.7873245000000004</v>
      </c>
      <c r="J27" s="31"/>
      <c r="K27" s="35"/>
    </row>
    <row r="28" spans="1:11" x14ac:dyDescent="0.35">
      <c r="B28" s="8" t="s">
        <v>3330</v>
      </c>
      <c r="C28" s="57" t="s">
        <v>3331</v>
      </c>
      <c r="D28" s="54" t="s">
        <v>3332</v>
      </c>
      <c r="E28" s="6" t="s">
        <v>189</v>
      </c>
      <c r="F28" s="19">
        <v>4500000</v>
      </c>
      <c r="G28" s="24">
        <v>4571.3</v>
      </c>
      <c r="H28" s="24">
        <v>11.98</v>
      </c>
      <c r="I28" s="31">
        <v>6.7774730999999999</v>
      </c>
      <c r="J28" s="31"/>
      <c r="K28" s="35"/>
    </row>
    <row r="29" spans="1:11" x14ac:dyDescent="0.35">
      <c r="B29" s="8" t="s">
        <v>3333</v>
      </c>
      <c r="C29" s="57" t="s">
        <v>3334</v>
      </c>
      <c r="D29" s="54" t="s">
        <v>3335</v>
      </c>
      <c r="E29" s="6" t="s">
        <v>189</v>
      </c>
      <c r="F29" s="19">
        <v>2500000</v>
      </c>
      <c r="G29" s="24">
        <v>2534.89</v>
      </c>
      <c r="H29" s="24">
        <v>6.64</v>
      </c>
      <c r="I29" s="31">
        <v>6.7969191999999996</v>
      </c>
      <c r="J29" s="31"/>
      <c r="K29" s="35"/>
    </row>
    <row r="30" spans="1:11" x14ac:dyDescent="0.35">
      <c r="B30" s="8" t="s">
        <v>3336</v>
      </c>
      <c r="C30" s="57" t="s">
        <v>3337</v>
      </c>
      <c r="D30" s="54" t="s">
        <v>3338</v>
      </c>
      <c r="E30" s="6" t="s">
        <v>189</v>
      </c>
      <c r="F30" s="19">
        <v>2000000</v>
      </c>
      <c r="G30" s="24">
        <v>2031.81</v>
      </c>
      <c r="H30" s="24">
        <v>5.33</v>
      </c>
      <c r="I30" s="31">
        <v>6.7923194999999996</v>
      </c>
      <c r="J30" s="31"/>
      <c r="K30" s="35"/>
    </row>
    <row r="31" spans="1:11" x14ac:dyDescent="0.35">
      <c r="B31" s="8" t="s">
        <v>3339</v>
      </c>
      <c r="C31" s="57" t="s">
        <v>3340</v>
      </c>
      <c r="D31" s="54" t="s">
        <v>3341</v>
      </c>
      <c r="E31" s="6" t="s">
        <v>189</v>
      </c>
      <c r="F31" s="19">
        <v>1000000</v>
      </c>
      <c r="G31" s="24">
        <v>1015.67</v>
      </c>
      <c r="H31" s="24">
        <v>2.66</v>
      </c>
      <c r="I31" s="31">
        <v>6.7728745000000004</v>
      </c>
      <c r="J31" s="31"/>
      <c r="K31" s="35"/>
    </row>
    <row r="32" spans="1:11" x14ac:dyDescent="0.35">
      <c r="C32" s="58" t="s">
        <v>175</v>
      </c>
      <c r="D32" s="54"/>
      <c r="E32" s="6"/>
      <c r="F32" s="19"/>
      <c r="G32" s="25">
        <v>25898.240000000002</v>
      </c>
      <c r="H32" s="25">
        <v>67.88</v>
      </c>
      <c r="I32" s="31"/>
      <c r="J32" s="31"/>
      <c r="K32" s="35"/>
    </row>
    <row r="33" spans="1:11" x14ac:dyDescent="0.35">
      <c r="C33" s="57"/>
      <c r="D33" s="54"/>
      <c r="E33" s="6"/>
      <c r="F33" s="19"/>
      <c r="G33" s="24"/>
      <c r="H33" s="24"/>
      <c r="I33" s="31"/>
      <c r="J33" s="31"/>
      <c r="K33" s="35"/>
    </row>
    <row r="34" spans="1:11" x14ac:dyDescent="0.35">
      <c r="A34" s="10"/>
      <c r="B34" s="28"/>
      <c r="C34" s="58" t="s">
        <v>11</v>
      </c>
      <c r="D34" s="54"/>
      <c r="E34" s="6"/>
      <c r="F34" s="19"/>
      <c r="G34" s="24"/>
      <c r="H34" s="24"/>
      <c r="I34" s="31"/>
      <c r="J34" s="31"/>
      <c r="K34" s="35"/>
    </row>
    <row r="35" spans="1:11" x14ac:dyDescent="0.35">
      <c r="A35" s="28"/>
      <c r="B35" s="28"/>
      <c r="C35" s="58" t="s">
        <v>13</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3342</v>
      </c>
      <c r="C44" s="57" t="s">
        <v>3343</v>
      </c>
      <c r="D44" s="54" t="s">
        <v>3344</v>
      </c>
      <c r="E44" s="6" t="s">
        <v>189</v>
      </c>
      <c r="F44" s="19">
        <v>4714500</v>
      </c>
      <c r="G44" s="24">
        <v>4363.09</v>
      </c>
      <c r="H44" s="24">
        <v>11.43</v>
      </c>
      <c r="I44" s="31">
        <v>6.6366601000000003</v>
      </c>
      <c r="J44" s="31"/>
      <c r="K44" s="35"/>
    </row>
    <row r="45" spans="1:11" x14ac:dyDescent="0.35">
      <c r="B45" s="8" t="s">
        <v>3345</v>
      </c>
      <c r="C45" s="57" t="s">
        <v>3346</v>
      </c>
      <c r="D45" s="54" t="s">
        <v>3347</v>
      </c>
      <c r="E45" s="6" t="s">
        <v>189</v>
      </c>
      <c r="F45" s="19">
        <v>1471900</v>
      </c>
      <c r="G45" s="24">
        <v>1361.94</v>
      </c>
      <c r="H45" s="24">
        <v>3.57</v>
      </c>
      <c r="I45" s="31">
        <v>6.6366601000000003</v>
      </c>
      <c r="J45" s="31"/>
      <c r="K45" s="35"/>
    </row>
    <row r="46" spans="1:11" x14ac:dyDescent="0.35">
      <c r="B46" s="8" t="s">
        <v>3270</v>
      </c>
      <c r="C46" s="57" t="s">
        <v>3271</v>
      </c>
      <c r="D46" s="54" t="s">
        <v>3272</v>
      </c>
      <c r="E46" s="6" t="s">
        <v>189</v>
      </c>
      <c r="F46" s="19">
        <v>1150000</v>
      </c>
      <c r="G46" s="24">
        <v>1074.4100000000001</v>
      </c>
      <c r="H46" s="24">
        <v>2.82</v>
      </c>
      <c r="I46" s="31">
        <v>6.6354733000000001</v>
      </c>
      <c r="J46" s="31"/>
      <c r="K46" s="35"/>
    </row>
    <row r="47" spans="1:11" x14ac:dyDescent="0.35">
      <c r="B47" s="8" t="s">
        <v>3348</v>
      </c>
      <c r="C47" s="57" t="s">
        <v>3349</v>
      </c>
      <c r="D47" s="54" t="s">
        <v>3350</v>
      </c>
      <c r="E47" s="6" t="s">
        <v>189</v>
      </c>
      <c r="F47" s="19">
        <v>1022000</v>
      </c>
      <c r="G47" s="24">
        <v>945.15</v>
      </c>
      <c r="H47" s="24">
        <v>2.48</v>
      </c>
      <c r="I47" s="31">
        <v>6.6367117000000002</v>
      </c>
      <c r="J47" s="31"/>
      <c r="K47" s="35"/>
    </row>
    <row r="48" spans="1:11" x14ac:dyDescent="0.35">
      <c r="B48" s="8" t="s">
        <v>3351</v>
      </c>
      <c r="C48" s="57" t="s">
        <v>3352</v>
      </c>
      <c r="D48" s="54" t="s">
        <v>3353</v>
      </c>
      <c r="E48" s="6" t="s">
        <v>189</v>
      </c>
      <c r="F48" s="19">
        <v>1015300</v>
      </c>
      <c r="G48" s="24">
        <v>938.28</v>
      </c>
      <c r="H48" s="24">
        <v>2.46</v>
      </c>
      <c r="I48" s="31">
        <v>6.6368149000000001</v>
      </c>
      <c r="J48" s="31"/>
      <c r="K48" s="35"/>
    </row>
    <row r="49" spans="1:11" x14ac:dyDescent="0.35">
      <c r="B49" s="8" t="s">
        <v>3354</v>
      </c>
      <c r="C49" s="57" t="s">
        <v>3355</v>
      </c>
      <c r="D49" s="54" t="s">
        <v>3356</v>
      </c>
      <c r="E49" s="6" t="s">
        <v>189</v>
      </c>
      <c r="F49" s="19">
        <v>700000</v>
      </c>
      <c r="G49" s="24">
        <v>647.59</v>
      </c>
      <c r="H49" s="24">
        <v>1.7</v>
      </c>
      <c r="I49" s="31">
        <v>6.6367117000000002</v>
      </c>
      <c r="J49" s="31"/>
      <c r="K49" s="35"/>
    </row>
    <row r="50" spans="1:11" x14ac:dyDescent="0.35">
      <c r="B50" s="8" t="s">
        <v>3357</v>
      </c>
      <c r="C50" s="57" t="s">
        <v>3358</v>
      </c>
      <c r="D50" s="54" t="s">
        <v>3359</v>
      </c>
      <c r="E50" s="6" t="s">
        <v>189</v>
      </c>
      <c r="F50" s="19">
        <v>575000</v>
      </c>
      <c r="G50" s="24">
        <v>532.42999999999995</v>
      </c>
      <c r="H50" s="24">
        <v>1.4</v>
      </c>
      <c r="I50" s="31">
        <v>6.6365569000000004</v>
      </c>
      <c r="J50" s="31"/>
      <c r="K50" s="35"/>
    </row>
    <row r="51" spans="1:11" x14ac:dyDescent="0.35">
      <c r="B51" s="8" t="s">
        <v>3267</v>
      </c>
      <c r="C51" s="57" t="s">
        <v>3268</v>
      </c>
      <c r="D51" s="54" t="s">
        <v>3269</v>
      </c>
      <c r="E51" s="6" t="s">
        <v>189</v>
      </c>
      <c r="F51" s="19">
        <v>552000</v>
      </c>
      <c r="G51" s="24">
        <v>519.44000000000005</v>
      </c>
      <c r="H51" s="24">
        <v>1.36</v>
      </c>
      <c r="I51" s="31">
        <v>6.6286104000000003</v>
      </c>
      <c r="J51" s="31"/>
      <c r="K51" s="35"/>
    </row>
    <row r="52" spans="1:11" x14ac:dyDescent="0.35">
      <c r="B52" s="8" t="s">
        <v>3273</v>
      </c>
      <c r="C52" s="57" t="s">
        <v>3274</v>
      </c>
      <c r="D52" s="54" t="s">
        <v>3275</v>
      </c>
      <c r="E52" s="6" t="s">
        <v>189</v>
      </c>
      <c r="F52" s="19">
        <v>157000</v>
      </c>
      <c r="G52" s="24">
        <v>147.55000000000001</v>
      </c>
      <c r="H52" s="24">
        <v>0.39</v>
      </c>
      <c r="I52" s="31">
        <v>6.6308807999999999</v>
      </c>
      <c r="J52" s="31"/>
      <c r="K52" s="35"/>
    </row>
    <row r="53" spans="1:11" x14ac:dyDescent="0.35">
      <c r="B53" s="8" t="s">
        <v>3264</v>
      </c>
      <c r="C53" s="57" t="s">
        <v>3265</v>
      </c>
      <c r="D53" s="54" t="s">
        <v>3266</v>
      </c>
      <c r="E53" s="6" t="s">
        <v>189</v>
      </c>
      <c r="F53" s="19">
        <v>75000</v>
      </c>
      <c r="G53" s="24">
        <v>70.83</v>
      </c>
      <c r="H53" s="24">
        <v>0.19</v>
      </c>
      <c r="I53" s="31">
        <v>6.6274753000000004</v>
      </c>
      <c r="J53" s="31"/>
      <c r="K53" s="35"/>
    </row>
    <row r="54" spans="1:11" x14ac:dyDescent="0.35">
      <c r="C54" s="58" t="s">
        <v>175</v>
      </c>
      <c r="D54" s="54"/>
      <c r="E54" s="6"/>
      <c r="F54" s="19"/>
      <c r="G54" s="25">
        <v>10600.71</v>
      </c>
      <c r="H54" s="25">
        <v>27.8</v>
      </c>
      <c r="I54" s="31"/>
      <c r="J54" s="31"/>
      <c r="K54" s="35"/>
    </row>
    <row r="55" spans="1:11" x14ac:dyDescent="0.35">
      <c r="C55" s="57"/>
      <c r="D55" s="54"/>
      <c r="E55" s="6"/>
      <c r="F55" s="19"/>
      <c r="G55" s="24"/>
      <c r="H55" s="24"/>
      <c r="I55" s="31"/>
      <c r="J55" s="31"/>
      <c r="K55" s="35"/>
    </row>
    <row r="56" spans="1:11" x14ac:dyDescent="0.35">
      <c r="A56" s="10"/>
      <c r="B56" s="28"/>
      <c r="C56" s="58" t="s">
        <v>18</v>
      </c>
      <c r="D56" s="54"/>
      <c r="E56" s="6"/>
      <c r="F56" s="19"/>
      <c r="G56" s="24"/>
      <c r="H56" s="24"/>
      <c r="I56" s="31"/>
      <c r="J56" s="31"/>
      <c r="K56" s="35"/>
    </row>
    <row r="57" spans="1:11" x14ac:dyDescent="0.35">
      <c r="A57" s="28"/>
      <c r="B57" s="28"/>
      <c r="C57" s="58" t="s">
        <v>19</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20</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21</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22</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23</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C67" s="59" t="s">
        <v>24</v>
      </c>
      <c r="D67" s="54"/>
      <c r="E67" s="6"/>
      <c r="F67" s="19"/>
      <c r="G67" s="24"/>
      <c r="H67" s="24"/>
      <c r="I67" s="31"/>
      <c r="J67" s="31"/>
      <c r="K67" s="35"/>
    </row>
    <row r="68" spans="1:54" x14ac:dyDescent="0.35">
      <c r="B68" s="8" t="s">
        <v>190</v>
      </c>
      <c r="C68" s="57" t="s">
        <v>191</v>
      </c>
      <c r="D68" s="54"/>
      <c r="E68" s="6"/>
      <c r="F68" s="19"/>
      <c r="G68" s="24">
        <v>1023.25</v>
      </c>
      <c r="H68" s="24">
        <v>2.68</v>
      </c>
      <c r="I68" s="31"/>
      <c r="J68" s="31"/>
      <c r="K68" s="35"/>
    </row>
    <row r="69" spans="1:54" x14ac:dyDescent="0.35">
      <c r="C69" s="58" t="s">
        <v>175</v>
      </c>
      <c r="D69" s="54"/>
      <c r="E69" s="6"/>
      <c r="F69" s="19"/>
      <c r="G69" s="25">
        <v>1023.25</v>
      </c>
      <c r="H69" s="25">
        <v>2.68</v>
      </c>
      <c r="I69" s="31"/>
      <c r="J69" s="31"/>
      <c r="K69" s="35"/>
    </row>
    <row r="70" spans="1:54" x14ac:dyDescent="0.35">
      <c r="C70" s="57"/>
      <c r="D70" s="54"/>
      <c r="E70" s="6"/>
      <c r="F70" s="19"/>
      <c r="G70" s="24"/>
      <c r="H70" s="24"/>
      <c r="I70" s="31"/>
      <c r="J70" s="31"/>
      <c r="K70" s="35"/>
    </row>
    <row r="71" spans="1:54" x14ac:dyDescent="0.35">
      <c r="A71" s="10"/>
      <c r="B71" s="28"/>
      <c r="C71" s="58" t="s">
        <v>25</v>
      </c>
      <c r="D71" s="54"/>
      <c r="E71" s="6"/>
      <c r="F71" s="19"/>
      <c r="G71" s="24"/>
      <c r="H71" s="24"/>
      <c r="I71" s="31"/>
      <c r="J71" s="31"/>
      <c r="K71" s="35"/>
    </row>
    <row r="72" spans="1:54" s="2" customFormat="1" ht="13.5" x14ac:dyDescent="0.35">
      <c r="A72" s="28"/>
      <c r="B72" s="28"/>
      <c r="C72" s="57" t="s">
        <v>5122</v>
      </c>
      <c r="D72" s="54"/>
      <c r="E72" s="6"/>
      <c r="F72" s="19"/>
      <c r="G72" s="24" t="s">
        <v>2</v>
      </c>
      <c r="H72" s="24" t="s">
        <v>2</v>
      </c>
      <c r="I72" s="31"/>
      <c r="J72" s="31"/>
      <c r="K72" s="35"/>
      <c r="L72" s="3"/>
      <c r="AI72" s="3"/>
      <c r="AV72" s="3"/>
      <c r="AX72" s="3"/>
      <c r="BB72" s="3"/>
    </row>
    <row r="73" spans="1:54" x14ac:dyDescent="0.35">
      <c r="B73" s="8"/>
      <c r="C73" s="57" t="s">
        <v>192</v>
      </c>
      <c r="D73" s="54"/>
      <c r="E73" s="6"/>
      <c r="F73" s="19"/>
      <c r="G73" s="24">
        <v>633.47</v>
      </c>
      <c r="H73" s="24">
        <v>1.64</v>
      </c>
      <c r="I73" s="31"/>
      <c r="J73" s="31"/>
      <c r="K73" s="35"/>
    </row>
    <row r="74" spans="1:54" x14ac:dyDescent="0.35">
      <c r="C74" s="58" t="s">
        <v>175</v>
      </c>
      <c r="D74" s="54"/>
      <c r="E74" s="6"/>
      <c r="F74" s="19"/>
      <c r="G74" s="25">
        <v>633.47</v>
      </c>
      <c r="H74" s="25">
        <v>1.64</v>
      </c>
      <c r="I74" s="31"/>
      <c r="J74" s="31"/>
      <c r="K74" s="35"/>
    </row>
    <row r="75" spans="1:54" x14ac:dyDescent="0.35">
      <c r="C75" s="57"/>
      <c r="D75" s="54"/>
      <c r="E75" s="6"/>
      <c r="F75" s="19"/>
      <c r="G75" s="24"/>
      <c r="H75" s="24"/>
      <c r="I75" s="31"/>
      <c r="J75" s="31"/>
      <c r="K75" s="35"/>
    </row>
    <row r="76" spans="1:54" x14ac:dyDescent="0.35">
      <c r="C76" s="60" t="s">
        <v>193</v>
      </c>
      <c r="D76" s="55"/>
      <c r="E76" s="5"/>
      <c r="F76" s="20"/>
      <c r="G76" s="26">
        <v>38155.67</v>
      </c>
      <c r="H76" s="26">
        <v>100</v>
      </c>
      <c r="I76" s="32"/>
      <c r="J76" s="32"/>
      <c r="K76" s="36"/>
    </row>
    <row r="79" spans="1:54" x14ac:dyDescent="0.35">
      <c r="C79" s="1" t="s">
        <v>194</v>
      </c>
    </row>
    <row r="80" spans="1:54" x14ac:dyDescent="0.35">
      <c r="C80" s="37" t="s">
        <v>195</v>
      </c>
      <c r="D80" s="37"/>
      <c r="E80" s="37"/>
      <c r="F80" s="37"/>
      <c r="G80" s="37"/>
      <c r="H80" s="37"/>
      <c r="I80" s="37"/>
      <c r="J80" s="37"/>
      <c r="K80" s="37"/>
    </row>
    <row r="81" spans="3:11" x14ac:dyDescent="0.35">
      <c r="C81" s="2" t="s">
        <v>196</v>
      </c>
    </row>
    <row r="82" spans="3:11" x14ac:dyDescent="0.35">
      <c r="C82" s="2" t="s">
        <v>197</v>
      </c>
    </row>
    <row r="83" spans="3:11" ht="30" customHeight="1" x14ac:dyDescent="0.35">
      <c r="C83" s="81" t="s">
        <v>198</v>
      </c>
      <c r="D83" s="82"/>
      <c r="E83" s="82"/>
      <c r="F83" s="82"/>
      <c r="G83" s="82"/>
      <c r="H83" s="82"/>
      <c r="I83" s="82"/>
      <c r="J83" s="82"/>
      <c r="K83" s="82"/>
    </row>
    <row r="84" spans="3:11" x14ac:dyDescent="0.35">
      <c r="C84" s="2" t="s">
        <v>199</v>
      </c>
    </row>
    <row r="86" spans="3:11" x14ac:dyDescent="0.35">
      <c r="C86" s="78" t="s">
        <v>5235</v>
      </c>
      <c r="E86" s="78" t="s">
        <v>5236</v>
      </c>
      <c r="F86" s="79"/>
    </row>
    <row r="87" spans="3:11" x14ac:dyDescent="0.35">
      <c r="E87" s="2" t="s">
        <v>5242</v>
      </c>
    </row>
  </sheetData>
  <mergeCells count="1">
    <mergeCell ref="C83:K83"/>
  </mergeCells>
  <hyperlinks>
    <hyperlink ref="J2" location="'Index'!A1" display="'Index'!A1" xr:uid="{DB128BA0-346C-48E4-B2A9-D70E96BEE800}"/>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60439-0229-404D-B95D-B1A16197A111}">
  <sheetPr codeName="Sheet170"/>
  <dimension ref="A1:IV89"/>
  <sheetViews>
    <sheetView showGridLines="0" zoomScale="90" zoomScaleNormal="90" workbookViewId="0">
      <pane ySplit="6" topLeftCell="A88"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3360</v>
      </c>
      <c r="J2" s="38" t="s">
        <v>4846</v>
      </c>
    </row>
    <row r="3" spans="1:54" ht="16" x14ac:dyDescent="0.4">
      <c r="C3" s="1" t="s">
        <v>28</v>
      </c>
      <c r="D3" s="21" t="s">
        <v>3361</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3362</v>
      </c>
      <c r="C26" s="57" t="s">
        <v>3363</v>
      </c>
      <c r="D26" s="54" t="s">
        <v>3364</v>
      </c>
      <c r="E26" s="6" t="s">
        <v>189</v>
      </c>
      <c r="F26" s="19">
        <v>5500000</v>
      </c>
      <c r="G26" s="24">
        <v>5599.71</v>
      </c>
      <c r="H26" s="24">
        <v>25</v>
      </c>
      <c r="I26" s="31">
        <v>6.6769765999999997</v>
      </c>
      <c r="J26" s="31"/>
      <c r="K26" s="35"/>
    </row>
    <row r="27" spans="1:11" x14ac:dyDescent="0.35">
      <c r="B27" s="8" t="s">
        <v>3333</v>
      </c>
      <c r="C27" s="57" t="s">
        <v>3334</v>
      </c>
      <c r="D27" s="54" t="s">
        <v>3335</v>
      </c>
      <c r="E27" s="6" t="s">
        <v>189</v>
      </c>
      <c r="F27" s="19">
        <v>3500000</v>
      </c>
      <c r="G27" s="24">
        <v>3548.84</v>
      </c>
      <c r="H27" s="24">
        <v>15.84</v>
      </c>
      <c r="I27" s="31">
        <v>6.7969191999999996</v>
      </c>
      <c r="J27" s="31"/>
      <c r="K27" s="35"/>
    </row>
    <row r="28" spans="1:11" x14ac:dyDescent="0.35">
      <c r="B28" s="8" t="s">
        <v>3237</v>
      </c>
      <c r="C28" s="57" t="s">
        <v>3238</v>
      </c>
      <c r="D28" s="54" t="s">
        <v>3239</v>
      </c>
      <c r="E28" s="6" t="s">
        <v>189</v>
      </c>
      <c r="F28" s="19">
        <v>2000000</v>
      </c>
      <c r="G28" s="24">
        <v>2032.27</v>
      </c>
      <c r="H28" s="24">
        <v>9.07</v>
      </c>
      <c r="I28" s="31">
        <v>6.6666765999999997</v>
      </c>
      <c r="J28" s="31"/>
      <c r="K28" s="35"/>
    </row>
    <row r="29" spans="1:11" x14ac:dyDescent="0.35">
      <c r="B29" s="8" t="s">
        <v>3365</v>
      </c>
      <c r="C29" s="57" t="s">
        <v>3366</v>
      </c>
      <c r="D29" s="54" t="s">
        <v>3367</v>
      </c>
      <c r="E29" s="6" t="s">
        <v>189</v>
      </c>
      <c r="F29" s="19">
        <v>2000000</v>
      </c>
      <c r="G29" s="24">
        <v>2028.1</v>
      </c>
      <c r="H29" s="24">
        <v>9.0500000000000007</v>
      </c>
      <c r="I29" s="31">
        <v>6.7774730999999999</v>
      </c>
      <c r="J29" s="31"/>
      <c r="K29" s="35"/>
    </row>
    <row r="30" spans="1:11" x14ac:dyDescent="0.35">
      <c r="B30" s="8" t="s">
        <v>3368</v>
      </c>
      <c r="C30" s="57" t="s">
        <v>3369</v>
      </c>
      <c r="D30" s="54" t="s">
        <v>3370</v>
      </c>
      <c r="E30" s="6" t="s">
        <v>189</v>
      </c>
      <c r="F30" s="19">
        <v>1000000</v>
      </c>
      <c r="G30" s="24">
        <v>1014.94</v>
      </c>
      <c r="H30" s="24">
        <v>4.53</v>
      </c>
      <c r="I30" s="31">
        <v>6.7969191999999996</v>
      </c>
      <c r="J30" s="31"/>
      <c r="K30" s="35"/>
    </row>
    <row r="31" spans="1:11" x14ac:dyDescent="0.35">
      <c r="B31" s="8" t="s">
        <v>3371</v>
      </c>
      <c r="C31" s="57" t="s">
        <v>3372</v>
      </c>
      <c r="D31" s="54" t="s">
        <v>3373</v>
      </c>
      <c r="E31" s="6" t="s">
        <v>189</v>
      </c>
      <c r="F31" s="19">
        <v>1000000</v>
      </c>
      <c r="G31" s="24">
        <v>1014.17</v>
      </c>
      <c r="H31" s="24">
        <v>4.53</v>
      </c>
      <c r="I31" s="31">
        <v>6.786378</v>
      </c>
      <c r="J31" s="31"/>
      <c r="K31" s="35"/>
    </row>
    <row r="32" spans="1:11" x14ac:dyDescent="0.35">
      <c r="B32" s="8" t="s">
        <v>3374</v>
      </c>
      <c r="C32" s="57" t="s">
        <v>3375</v>
      </c>
      <c r="D32" s="54" t="s">
        <v>3376</v>
      </c>
      <c r="E32" s="6" t="s">
        <v>189</v>
      </c>
      <c r="F32" s="19">
        <v>750000</v>
      </c>
      <c r="G32" s="24">
        <v>761.98</v>
      </c>
      <c r="H32" s="24">
        <v>3.4</v>
      </c>
      <c r="I32" s="31">
        <v>6.776078</v>
      </c>
      <c r="J32" s="31"/>
      <c r="K32" s="35"/>
    </row>
    <row r="33" spans="1:11" x14ac:dyDescent="0.35">
      <c r="B33" s="8" t="s">
        <v>3377</v>
      </c>
      <c r="C33" s="57" t="s">
        <v>3378</v>
      </c>
      <c r="D33" s="54" t="s">
        <v>3379</v>
      </c>
      <c r="E33" s="6" t="s">
        <v>189</v>
      </c>
      <c r="F33" s="19">
        <v>500000</v>
      </c>
      <c r="G33" s="24">
        <v>507.44</v>
      </c>
      <c r="H33" s="24">
        <v>2.27</v>
      </c>
      <c r="I33" s="31">
        <v>6.8114926000000002</v>
      </c>
      <c r="J33" s="31"/>
      <c r="K33" s="35"/>
    </row>
    <row r="34" spans="1:11" x14ac:dyDescent="0.35">
      <c r="C34" s="58" t="s">
        <v>175</v>
      </c>
      <c r="D34" s="54"/>
      <c r="E34" s="6"/>
      <c r="F34" s="19"/>
      <c r="G34" s="25">
        <v>16507.45</v>
      </c>
      <c r="H34" s="25">
        <v>73.69</v>
      </c>
      <c r="I34" s="31"/>
      <c r="J34" s="31"/>
      <c r="K34" s="35"/>
    </row>
    <row r="35" spans="1:11" x14ac:dyDescent="0.35">
      <c r="C35" s="57"/>
      <c r="D35" s="54"/>
      <c r="E35" s="6"/>
      <c r="F35" s="19"/>
      <c r="G35" s="24"/>
      <c r="H35" s="24"/>
      <c r="I35" s="31"/>
      <c r="J35" s="31"/>
      <c r="K35" s="35"/>
    </row>
    <row r="36" spans="1:11" x14ac:dyDescent="0.35">
      <c r="A36" s="10"/>
      <c r="B36" s="28"/>
      <c r="C36" s="58" t="s">
        <v>11</v>
      </c>
      <c r="D36" s="54"/>
      <c r="E36" s="6"/>
      <c r="F36" s="19"/>
      <c r="G36" s="24"/>
      <c r="H36" s="24"/>
      <c r="I36" s="31"/>
      <c r="J36" s="31"/>
      <c r="K36" s="35"/>
    </row>
    <row r="37" spans="1:11" x14ac:dyDescent="0.35">
      <c r="A37" s="28"/>
      <c r="B37" s="28"/>
      <c r="C37" s="58" t="s">
        <v>13</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14</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15</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16</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17</v>
      </c>
      <c r="D45" s="54"/>
      <c r="E45" s="6"/>
      <c r="F45" s="19"/>
      <c r="G45" s="24"/>
      <c r="H45" s="24"/>
      <c r="I45" s="31"/>
      <c r="J45" s="31"/>
      <c r="K45" s="35"/>
    </row>
    <row r="46" spans="1:11" x14ac:dyDescent="0.35">
      <c r="B46" s="8" t="s">
        <v>3357</v>
      </c>
      <c r="C46" s="57" t="s">
        <v>3358</v>
      </c>
      <c r="D46" s="54" t="s">
        <v>3359</v>
      </c>
      <c r="E46" s="6" t="s">
        <v>189</v>
      </c>
      <c r="F46" s="19">
        <v>850000</v>
      </c>
      <c r="G46" s="24">
        <v>787.06</v>
      </c>
      <c r="H46" s="24">
        <v>3.51</v>
      </c>
      <c r="I46" s="31">
        <v>6.6365569000000004</v>
      </c>
      <c r="J46" s="31"/>
      <c r="K46" s="35"/>
    </row>
    <row r="47" spans="1:11" x14ac:dyDescent="0.35">
      <c r="B47" s="8" t="s">
        <v>3345</v>
      </c>
      <c r="C47" s="57" t="s">
        <v>3346</v>
      </c>
      <c r="D47" s="54" t="s">
        <v>3347</v>
      </c>
      <c r="E47" s="6" t="s">
        <v>189</v>
      </c>
      <c r="F47" s="19">
        <v>842900</v>
      </c>
      <c r="G47" s="24">
        <v>779.93</v>
      </c>
      <c r="H47" s="24">
        <v>3.48</v>
      </c>
      <c r="I47" s="31">
        <v>6.6366601000000003</v>
      </c>
      <c r="J47" s="31"/>
      <c r="K47" s="35"/>
    </row>
    <row r="48" spans="1:11" x14ac:dyDescent="0.35">
      <c r="B48" s="8" t="s">
        <v>3354</v>
      </c>
      <c r="C48" s="57" t="s">
        <v>3355</v>
      </c>
      <c r="D48" s="54" t="s">
        <v>3356</v>
      </c>
      <c r="E48" s="6" t="s">
        <v>189</v>
      </c>
      <c r="F48" s="19">
        <v>770000</v>
      </c>
      <c r="G48" s="24">
        <v>712.35</v>
      </c>
      <c r="H48" s="24">
        <v>3.18</v>
      </c>
      <c r="I48" s="31">
        <v>6.6367117000000002</v>
      </c>
      <c r="J48" s="31"/>
      <c r="K48" s="35"/>
    </row>
    <row r="49" spans="1:11" x14ac:dyDescent="0.35">
      <c r="B49" s="8" t="s">
        <v>3270</v>
      </c>
      <c r="C49" s="57" t="s">
        <v>3271</v>
      </c>
      <c r="D49" s="54" t="s">
        <v>3272</v>
      </c>
      <c r="E49" s="6" t="s">
        <v>189</v>
      </c>
      <c r="F49" s="19">
        <v>760000</v>
      </c>
      <c r="G49" s="24">
        <v>710.04</v>
      </c>
      <c r="H49" s="24">
        <v>3.17</v>
      </c>
      <c r="I49" s="31">
        <v>6.6354733000000001</v>
      </c>
      <c r="J49" s="31"/>
      <c r="K49" s="35"/>
    </row>
    <row r="50" spans="1:11" x14ac:dyDescent="0.35">
      <c r="B50" s="8" t="s">
        <v>3267</v>
      </c>
      <c r="C50" s="57" t="s">
        <v>3268</v>
      </c>
      <c r="D50" s="54" t="s">
        <v>3269</v>
      </c>
      <c r="E50" s="6" t="s">
        <v>189</v>
      </c>
      <c r="F50" s="19">
        <v>754000</v>
      </c>
      <c r="G50" s="24">
        <v>709.53</v>
      </c>
      <c r="H50" s="24">
        <v>3.17</v>
      </c>
      <c r="I50" s="31">
        <v>6.6286104000000003</v>
      </c>
      <c r="J50" s="31"/>
      <c r="K50" s="35"/>
    </row>
    <row r="51" spans="1:11" x14ac:dyDescent="0.35">
      <c r="B51" s="8" t="s">
        <v>3348</v>
      </c>
      <c r="C51" s="57" t="s">
        <v>3349</v>
      </c>
      <c r="D51" s="54" t="s">
        <v>3350</v>
      </c>
      <c r="E51" s="6" t="s">
        <v>189</v>
      </c>
      <c r="F51" s="19">
        <v>497000</v>
      </c>
      <c r="G51" s="24">
        <v>459.63</v>
      </c>
      <c r="H51" s="24">
        <v>2.0499999999999998</v>
      </c>
      <c r="I51" s="31">
        <v>6.6367117000000002</v>
      </c>
      <c r="J51" s="31"/>
      <c r="K51" s="35"/>
    </row>
    <row r="52" spans="1:11" x14ac:dyDescent="0.35">
      <c r="B52" s="8" t="s">
        <v>2626</v>
      </c>
      <c r="C52" s="57" t="s">
        <v>2627</v>
      </c>
      <c r="D52" s="54" t="s">
        <v>2628</v>
      </c>
      <c r="E52" s="6" t="s">
        <v>189</v>
      </c>
      <c r="F52" s="19">
        <v>250000</v>
      </c>
      <c r="G52" s="24">
        <v>241.6</v>
      </c>
      <c r="H52" s="24">
        <v>1.08</v>
      </c>
      <c r="I52" s="31">
        <v>6.6534380000000004</v>
      </c>
      <c r="J52" s="31"/>
      <c r="K52" s="35"/>
    </row>
    <row r="53" spans="1:11" x14ac:dyDescent="0.35">
      <c r="B53" s="8" t="s">
        <v>3285</v>
      </c>
      <c r="C53" s="57" t="s">
        <v>3286</v>
      </c>
      <c r="D53" s="54" t="s">
        <v>3287</v>
      </c>
      <c r="E53" s="6" t="s">
        <v>189</v>
      </c>
      <c r="F53" s="19">
        <v>188000</v>
      </c>
      <c r="G53" s="24">
        <v>179.54</v>
      </c>
      <c r="H53" s="24">
        <v>0.8</v>
      </c>
      <c r="I53" s="31">
        <v>6.6327920000000002</v>
      </c>
      <c r="J53" s="31"/>
      <c r="K53" s="35"/>
    </row>
    <row r="54" spans="1:11" x14ac:dyDescent="0.35">
      <c r="B54" s="8" t="s">
        <v>3342</v>
      </c>
      <c r="C54" s="57" t="s">
        <v>3343</v>
      </c>
      <c r="D54" s="54" t="s">
        <v>3344</v>
      </c>
      <c r="E54" s="6" t="s">
        <v>189</v>
      </c>
      <c r="F54" s="19">
        <v>150000</v>
      </c>
      <c r="G54" s="24">
        <v>138.82</v>
      </c>
      <c r="H54" s="24">
        <v>0.62</v>
      </c>
      <c r="I54" s="31">
        <v>6.6366601000000003</v>
      </c>
      <c r="J54" s="31"/>
      <c r="K54" s="35"/>
    </row>
    <row r="55" spans="1:11" x14ac:dyDescent="0.35">
      <c r="B55" s="8" t="s">
        <v>3264</v>
      </c>
      <c r="C55" s="57" t="s">
        <v>3265</v>
      </c>
      <c r="D55" s="54" t="s">
        <v>3266</v>
      </c>
      <c r="E55" s="6" t="s">
        <v>189</v>
      </c>
      <c r="F55" s="19">
        <v>135000</v>
      </c>
      <c r="G55" s="24">
        <v>127.49</v>
      </c>
      <c r="H55" s="24">
        <v>0.56999999999999995</v>
      </c>
      <c r="I55" s="31">
        <v>6.6274753000000004</v>
      </c>
      <c r="J55" s="31"/>
      <c r="K55" s="35"/>
    </row>
    <row r="56" spans="1:11" x14ac:dyDescent="0.35">
      <c r="C56" s="58" t="s">
        <v>175</v>
      </c>
      <c r="D56" s="54"/>
      <c r="E56" s="6"/>
      <c r="F56" s="19"/>
      <c r="G56" s="25">
        <v>4845.99</v>
      </c>
      <c r="H56" s="25">
        <v>21.63</v>
      </c>
      <c r="I56" s="31"/>
      <c r="J56" s="31"/>
      <c r="K56" s="35"/>
    </row>
    <row r="57" spans="1:11" x14ac:dyDescent="0.35">
      <c r="C57" s="57"/>
      <c r="D57" s="54"/>
      <c r="E57" s="6"/>
      <c r="F57" s="19"/>
      <c r="G57" s="24"/>
      <c r="H57" s="24"/>
      <c r="I57" s="31"/>
      <c r="J57" s="31"/>
      <c r="K57" s="35"/>
    </row>
    <row r="58" spans="1:11" x14ac:dyDescent="0.35">
      <c r="A58" s="10"/>
      <c r="B58" s="28"/>
      <c r="C58" s="58" t="s">
        <v>18</v>
      </c>
      <c r="D58" s="54"/>
      <c r="E58" s="6"/>
      <c r="F58" s="19"/>
      <c r="G58" s="24"/>
      <c r="H58" s="24"/>
      <c r="I58" s="31"/>
      <c r="J58" s="31"/>
      <c r="K58" s="35"/>
    </row>
    <row r="59" spans="1:11" x14ac:dyDescent="0.35">
      <c r="A59" s="28"/>
      <c r="B59" s="28"/>
      <c r="C59" s="58" t="s">
        <v>19</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20</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21</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22</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23</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C69" s="59" t="s">
        <v>24</v>
      </c>
      <c r="D69" s="54"/>
      <c r="E69" s="6"/>
      <c r="F69" s="19"/>
      <c r="G69" s="24"/>
      <c r="H69" s="24"/>
      <c r="I69" s="31"/>
      <c r="J69" s="31"/>
      <c r="K69" s="35"/>
    </row>
    <row r="70" spans="1:54" x14ac:dyDescent="0.35">
      <c r="B70" s="8" t="s">
        <v>190</v>
      </c>
      <c r="C70" s="57" t="s">
        <v>191</v>
      </c>
      <c r="D70" s="54"/>
      <c r="E70" s="6"/>
      <c r="F70" s="19"/>
      <c r="G70" s="24">
        <v>731.47</v>
      </c>
      <c r="H70" s="24">
        <v>3.27</v>
      </c>
      <c r="I70" s="31"/>
      <c r="J70" s="31"/>
      <c r="K70" s="35"/>
    </row>
    <row r="71" spans="1:54" x14ac:dyDescent="0.35">
      <c r="C71" s="58" t="s">
        <v>175</v>
      </c>
      <c r="D71" s="54"/>
      <c r="E71" s="6"/>
      <c r="F71" s="19"/>
      <c r="G71" s="25">
        <v>731.47</v>
      </c>
      <c r="H71" s="25">
        <v>3.27</v>
      </c>
      <c r="I71" s="31"/>
      <c r="J71" s="31"/>
      <c r="K71" s="35"/>
    </row>
    <row r="72" spans="1:54" x14ac:dyDescent="0.35">
      <c r="C72" s="57"/>
      <c r="D72" s="54"/>
      <c r="E72" s="6"/>
      <c r="F72" s="19"/>
      <c r="G72" s="24"/>
      <c r="H72" s="24"/>
      <c r="I72" s="31"/>
      <c r="J72" s="31"/>
      <c r="K72" s="35"/>
    </row>
    <row r="73" spans="1:54" x14ac:dyDescent="0.35">
      <c r="A73" s="10"/>
      <c r="B73" s="28"/>
      <c r="C73" s="58" t="s">
        <v>25</v>
      </c>
      <c r="D73" s="54"/>
      <c r="E73" s="6"/>
      <c r="F73" s="19"/>
      <c r="G73" s="24"/>
      <c r="H73" s="24"/>
      <c r="I73" s="31"/>
      <c r="J73" s="31"/>
      <c r="K73" s="35"/>
    </row>
    <row r="74" spans="1:54" s="2" customFormat="1" ht="13.5" x14ac:dyDescent="0.35">
      <c r="A74" s="28"/>
      <c r="B74" s="28"/>
      <c r="C74" s="57" t="s">
        <v>5122</v>
      </c>
      <c r="D74" s="54"/>
      <c r="E74" s="6"/>
      <c r="F74" s="19"/>
      <c r="G74" s="24" t="s">
        <v>2</v>
      </c>
      <c r="H74" s="24" t="s">
        <v>2</v>
      </c>
      <c r="I74" s="31"/>
      <c r="J74" s="31"/>
      <c r="K74" s="35"/>
      <c r="L74" s="3"/>
      <c r="AI74" s="3"/>
      <c r="AV74" s="3"/>
      <c r="AX74" s="3"/>
      <c r="BB74" s="3"/>
    </row>
    <row r="75" spans="1:54" x14ac:dyDescent="0.35">
      <c r="B75" s="8"/>
      <c r="C75" s="57" t="s">
        <v>192</v>
      </c>
      <c r="D75" s="54"/>
      <c r="E75" s="6"/>
      <c r="F75" s="19"/>
      <c r="G75" s="24">
        <v>313.12</v>
      </c>
      <c r="H75" s="24">
        <v>1.41</v>
      </c>
      <c r="I75" s="31"/>
      <c r="J75" s="31"/>
      <c r="K75" s="35"/>
    </row>
    <row r="76" spans="1:54" x14ac:dyDescent="0.35">
      <c r="C76" s="58" t="s">
        <v>175</v>
      </c>
      <c r="D76" s="54"/>
      <c r="E76" s="6"/>
      <c r="F76" s="19"/>
      <c r="G76" s="25">
        <v>313.12</v>
      </c>
      <c r="H76" s="25">
        <v>1.41</v>
      </c>
      <c r="I76" s="31"/>
      <c r="J76" s="31"/>
      <c r="K76" s="35"/>
    </row>
    <row r="77" spans="1:54" x14ac:dyDescent="0.35">
      <c r="C77" s="57"/>
      <c r="D77" s="54"/>
      <c r="E77" s="6"/>
      <c r="F77" s="19"/>
      <c r="G77" s="24"/>
      <c r="H77" s="24"/>
      <c r="I77" s="31"/>
      <c r="J77" s="31"/>
      <c r="K77" s="35"/>
    </row>
    <row r="78" spans="1:54" x14ac:dyDescent="0.35">
      <c r="C78" s="60" t="s">
        <v>193</v>
      </c>
      <c r="D78" s="55"/>
      <c r="E78" s="5"/>
      <c r="F78" s="20"/>
      <c r="G78" s="26">
        <v>22398.03</v>
      </c>
      <c r="H78" s="26">
        <v>99.999999999999986</v>
      </c>
      <c r="I78" s="32"/>
      <c r="J78" s="32"/>
      <c r="K78" s="36"/>
    </row>
    <row r="81" spans="3:11" x14ac:dyDescent="0.35">
      <c r="C81" s="1" t="s">
        <v>194</v>
      </c>
    </row>
    <row r="82" spans="3:11" x14ac:dyDescent="0.35">
      <c r="C82" s="37" t="s">
        <v>195</v>
      </c>
      <c r="D82" s="37"/>
      <c r="E82" s="37"/>
      <c r="F82" s="37"/>
      <c r="G82" s="37"/>
      <c r="H82" s="37"/>
      <c r="I82" s="37"/>
      <c r="J82" s="37"/>
      <c r="K82" s="37"/>
    </row>
    <row r="83" spans="3:11" x14ac:dyDescent="0.35">
      <c r="C83" s="2" t="s">
        <v>196</v>
      </c>
    </row>
    <row r="84" spans="3:11" x14ac:dyDescent="0.35">
      <c r="C84" s="2" t="s">
        <v>197</v>
      </c>
    </row>
    <row r="85" spans="3:11" ht="30" customHeight="1" x14ac:dyDescent="0.35">
      <c r="C85" s="81" t="s">
        <v>198</v>
      </c>
      <c r="D85" s="82"/>
      <c r="E85" s="82"/>
      <c r="F85" s="82"/>
      <c r="G85" s="82"/>
      <c r="H85" s="82"/>
      <c r="I85" s="82"/>
      <c r="J85" s="82"/>
      <c r="K85" s="82"/>
    </row>
    <row r="86" spans="3:11" x14ac:dyDescent="0.35">
      <c r="C86" s="2" t="s">
        <v>199</v>
      </c>
    </row>
    <row r="88" spans="3:11" x14ac:dyDescent="0.35">
      <c r="C88" s="78" t="s">
        <v>5235</v>
      </c>
      <c r="E88" s="78" t="s">
        <v>5236</v>
      </c>
      <c r="F88" s="79"/>
    </row>
    <row r="89" spans="3:11" x14ac:dyDescent="0.35">
      <c r="E89" s="2" t="s">
        <v>5242</v>
      </c>
    </row>
  </sheetData>
  <mergeCells count="1">
    <mergeCell ref="C85:K85"/>
  </mergeCells>
  <hyperlinks>
    <hyperlink ref="J2" location="'Index'!A1" display="'Index'!A1" xr:uid="{690D43B1-C238-4E84-8864-3491ED6AD2A5}"/>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745A1-02C1-4584-9926-DC73278CF3C6}">
  <sheetPr codeName="Sheet171"/>
  <dimension ref="A1:IV101"/>
  <sheetViews>
    <sheetView showGridLines="0" zoomScale="90" zoomScaleNormal="90" workbookViewId="0">
      <pane ySplit="6" topLeftCell="A102"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3380</v>
      </c>
      <c r="J2" s="38" t="s">
        <v>4846</v>
      </c>
    </row>
    <row r="3" spans="1:54" ht="16" x14ac:dyDescent="0.4">
      <c r="C3" s="1" t="s">
        <v>28</v>
      </c>
      <c r="D3" s="21" t="s">
        <v>3381</v>
      </c>
      <c r="F3" s="73" t="s">
        <v>5168</v>
      </c>
      <c r="G3" s="13" t="s">
        <v>4794</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256</v>
      </c>
      <c r="C10" s="57" t="s">
        <v>257</v>
      </c>
      <c r="D10" s="54" t="s">
        <v>258</v>
      </c>
      <c r="E10" s="6" t="s">
        <v>252</v>
      </c>
      <c r="F10" s="19">
        <v>11373</v>
      </c>
      <c r="G10" s="24">
        <v>197.14</v>
      </c>
      <c r="H10" s="24">
        <v>10.06</v>
      </c>
      <c r="I10" s="31"/>
      <c r="J10" s="31"/>
      <c r="K10" s="35"/>
    </row>
    <row r="11" spans="1:54" x14ac:dyDescent="0.35">
      <c r="B11" s="8" t="s">
        <v>384</v>
      </c>
      <c r="C11" s="57" t="s">
        <v>385</v>
      </c>
      <c r="D11" s="54" t="s">
        <v>386</v>
      </c>
      <c r="E11" s="6" t="s">
        <v>97</v>
      </c>
      <c r="F11" s="19">
        <v>48024</v>
      </c>
      <c r="G11" s="24">
        <v>196.78</v>
      </c>
      <c r="H11" s="24">
        <v>10.039999999999999</v>
      </c>
      <c r="I11" s="31"/>
      <c r="J11" s="31"/>
      <c r="K11" s="35"/>
    </row>
    <row r="12" spans="1:54" x14ac:dyDescent="0.35">
      <c r="B12" s="8" t="s">
        <v>375</v>
      </c>
      <c r="C12" s="57" t="s">
        <v>376</v>
      </c>
      <c r="D12" s="54" t="s">
        <v>377</v>
      </c>
      <c r="E12" s="6" t="s">
        <v>71</v>
      </c>
      <c r="F12" s="19">
        <v>5861</v>
      </c>
      <c r="G12" s="24">
        <v>156.24</v>
      </c>
      <c r="H12" s="24">
        <v>7.97</v>
      </c>
      <c r="I12" s="31"/>
      <c r="J12" s="31"/>
      <c r="K12" s="35"/>
    </row>
    <row r="13" spans="1:54" x14ac:dyDescent="0.35">
      <c r="B13" s="8" t="s">
        <v>94</v>
      </c>
      <c r="C13" s="57" t="s">
        <v>95</v>
      </c>
      <c r="D13" s="54" t="s">
        <v>96</v>
      </c>
      <c r="E13" s="6" t="s">
        <v>97</v>
      </c>
      <c r="F13" s="19">
        <v>5870</v>
      </c>
      <c r="G13" s="24">
        <v>132.59</v>
      </c>
      <c r="H13" s="24">
        <v>6.76</v>
      </c>
      <c r="I13" s="31"/>
      <c r="J13" s="31"/>
      <c r="K13" s="35"/>
    </row>
    <row r="14" spans="1:54" x14ac:dyDescent="0.35">
      <c r="B14" s="8" t="s">
        <v>68</v>
      </c>
      <c r="C14" s="57" t="s">
        <v>69</v>
      </c>
      <c r="D14" s="54" t="s">
        <v>70</v>
      </c>
      <c r="E14" s="6" t="s">
        <v>71</v>
      </c>
      <c r="F14" s="19">
        <v>868</v>
      </c>
      <c r="G14" s="24">
        <v>100.01</v>
      </c>
      <c r="H14" s="24">
        <v>5.0999999999999996</v>
      </c>
      <c r="I14" s="31"/>
      <c r="J14" s="31"/>
      <c r="K14" s="35"/>
    </row>
    <row r="15" spans="1:54" x14ac:dyDescent="0.35">
      <c r="B15" s="8" t="s">
        <v>881</v>
      </c>
      <c r="C15" s="57" t="s">
        <v>882</v>
      </c>
      <c r="D15" s="54" t="s">
        <v>883</v>
      </c>
      <c r="E15" s="6" t="s">
        <v>127</v>
      </c>
      <c r="F15" s="19">
        <v>45947</v>
      </c>
      <c r="G15" s="24">
        <v>92.68</v>
      </c>
      <c r="H15" s="24">
        <v>4.7300000000000004</v>
      </c>
      <c r="I15" s="31"/>
      <c r="J15" s="31"/>
      <c r="K15" s="35"/>
    </row>
    <row r="16" spans="1:54" x14ac:dyDescent="0.35">
      <c r="B16" s="8" t="s">
        <v>851</v>
      </c>
      <c r="C16" s="57" t="s">
        <v>852</v>
      </c>
      <c r="D16" s="54" t="s">
        <v>853</v>
      </c>
      <c r="E16" s="6" t="s">
        <v>160</v>
      </c>
      <c r="F16" s="19">
        <v>2728</v>
      </c>
      <c r="G16" s="24">
        <v>83.57</v>
      </c>
      <c r="H16" s="24">
        <v>4.26</v>
      </c>
      <c r="I16" s="31"/>
      <c r="J16" s="31"/>
      <c r="K16" s="35"/>
    </row>
    <row r="17" spans="2:11" x14ac:dyDescent="0.35">
      <c r="B17" s="8" t="s">
        <v>845</v>
      </c>
      <c r="C17" s="57" t="s">
        <v>846</v>
      </c>
      <c r="D17" s="54" t="s">
        <v>847</v>
      </c>
      <c r="E17" s="6" t="s">
        <v>127</v>
      </c>
      <c r="F17" s="19">
        <v>1470</v>
      </c>
      <c r="G17" s="24">
        <v>78.28</v>
      </c>
      <c r="H17" s="24">
        <v>3.99</v>
      </c>
      <c r="I17" s="31"/>
      <c r="J17" s="31"/>
      <c r="K17" s="35"/>
    </row>
    <row r="18" spans="2:11" x14ac:dyDescent="0.35">
      <c r="B18" s="8" t="s">
        <v>1101</v>
      </c>
      <c r="C18" s="57" t="s">
        <v>1102</v>
      </c>
      <c r="D18" s="54" t="s">
        <v>1103</v>
      </c>
      <c r="E18" s="6" t="s">
        <v>160</v>
      </c>
      <c r="F18" s="19">
        <v>2992</v>
      </c>
      <c r="G18" s="24">
        <v>70.03</v>
      </c>
      <c r="H18" s="24">
        <v>3.57</v>
      </c>
      <c r="I18" s="31"/>
      <c r="J18" s="31"/>
      <c r="K18" s="35"/>
    </row>
    <row r="19" spans="2:11" x14ac:dyDescent="0.35">
      <c r="B19" s="8" t="s">
        <v>533</v>
      </c>
      <c r="C19" s="57" t="s">
        <v>534</v>
      </c>
      <c r="D19" s="54" t="s">
        <v>535</v>
      </c>
      <c r="E19" s="6" t="s">
        <v>202</v>
      </c>
      <c r="F19" s="19">
        <v>1298</v>
      </c>
      <c r="G19" s="24">
        <v>66.400000000000006</v>
      </c>
      <c r="H19" s="24">
        <v>3.39</v>
      </c>
      <c r="I19" s="31"/>
      <c r="J19" s="31"/>
      <c r="K19" s="35"/>
    </row>
    <row r="20" spans="2:11" x14ac:dyDescent="0.35">
      <c r="B20" s="8" t="s">
        <v>990</v>
      </c>
      <c r="C20" s="57" t="s">
        <v>991</v>
      </c>
      <c r="D20" s="54" t="s">
        <v>992</v>
      </c>
      <c r="E20" s="6" t="s">
        <v>71</v>
      </c>
      <c r="F20" s="19">
        <v>733</v>
      </c>
      <c r="G20" s="24">
        <v>57.75</v>
      </c>
      <c r="H20" s="24">
        <v>2.95</v>
      </c>
      <c r="I20" s="31"/>
      <c r="J20" s="31"/>
      <c r="K20" s="35"/>
    </row>
    <row r="21" spans="2:11" x14ac:dyDescent="0.35">
      <c r="B21" s="8" t="s">
        <v>543</v>
      </c>
      <c r="C21" s="57" t="s">
        <v>544</v>
      </c>
      <c r="D21" s="54" t="s">
        <v>545</v>
      </c>
      <c r="E21" s="6" t="s">
        <v>152</v>
      </c>
      <c r="F21" s="19">
        <v>4915</v>
      </c>
      <c r="G21" s="24">
        <v>53.92</v>
      </c>
      <c r="H21" s="24">
        <v>2.75</v>
      </c>
      <c r="I21" s="31"/>
      <c r="J21" s="31"/>
      <c r="K21" s="35"/>
    </row>
    <row r="22" spans="2:11" x14ac:dyDescent="0.35">
      <c r="B22" s="8" t="s">
        <v>513</v>
      </c>
      <c r="C22" s="57" t="s">
        <v>514</v>
      </c>
      <c r="D22" s="54" t="s">
        <v>515</v>
      </c>
      <c r="E22" s="6" t="s">
        <v>309</v>
      </c>
      <c r="F22" s="19">
        <v>2371</v>
      </c>
      <c r="G22" s="24">
        <v>53.37</v>
      </c>
      <c r="H22" s="24">
        <v>2.72</v>
      </c>
      <c r="I22" s="31"/>
      <c r="J22" s="31"/>
      <c r="K22" s="35"/>
    </row>
    <row r="23" spans="2:11" x14ac:dyDescent="0.35">
      <c r="B23" s="8" t="s">
        <v>87</v>
      </c>
      <c r="C23" s="57" t="s">
        <v>88</v>
      </c>
      <c r="D23" s="54" t="s">
        <v>89</v>
      </c>
      <c r="E23" s="6" t="s">
        <v>71</v>
      </c>
      <c r="F23" s="19">
        <v>909</v>
      </c>
      <c r="G23" s="24">
        <v>48.61</v>
      </c>
      <c r="H23" s="24">
        <v>2.48</v>
      </c>
      <c r="I23" s="31"/>
      <c r="J23" s="31"/>
      <c r="K23" s="35"/>
    </row>
    <row r="24" spans="2:11" x14ac:dyDescent="0.35">
      <c r="B24" s="8" t="s">
        <v>569</v>
      </c>
      <c r="C24" s="57" t="s">
        <v>570</v>
      </c>
      <c r="D24" s="54" t="s">
        <v>571</v>
      </c>
      <c r="E24" s="6" t="s">
        <v>271</v>
      </c>
      <c r="F24" s="19">
        <v>8872</v>
      </c>
      <c r="G24" s="24">
        <v>47.88</v>
      </c>
      <c r="H24" s="24">
        <v>2.44</v>
      </c>
      <c r="I24" s="31"/>
      <c r="J24" s="31"/>
      <c r="K24" s="35"/>
    </row>
    <row r="25" spans="2:11" x14ac:dyDescent="0.35">
      <c r="B25" s="8" t="s">
        <v>2066</v>
      </c>
      <c r="C25" s="57" t="s">
        <v>2067</v>
      </c>
      <c r="D25" s="54" t="s">
        <v>2068</v>
      </c>
      <c r="E25" s="6" t="s">
        <v>135</v>
      </c>
      <c r="F25" s="19">
        <v>5808</v>
      </c>
      <c r="G25" s="24">
        <v>45.74</v>
      </c>
      <c r="H25" s="24">
        <v>2.33</v>
      </c>
      <c r="I25" s="31"/>
      <c r="J25" s="31"/>
      <c r="K25" s="35"/>
    </row>
    <row r="26" spans="2:11" x14ac:dyDescent="0.35">
      <c r="B26" s="8" t="s">
        <v>1123</v>
      </c>
      <c r="C26" s="57" t="s">
        <v>1124</v>
      </c>
      <c r="D26" s="54" t="s">
        <v>1125</v>
      </c>
      <c r="E26" s="6" t="s">
        <v>152</v>
      </c>
      <c r="F26" s="19">
        <v>668</v>
      </c>
      <c r="G26" s="24">
        <v>44.2</v>
      </c>
      <c r="H26" s="24">
        <v>2.25</v>
      </c>
      <c r="I26" s="31"/>
      <c r="J26" s="31"/>
      <c r="K26" s="35"/>
    </row>
    <row r="27" spans="2:11" x14ac:dyDescent="0.35">
      <c r="B27" s="8" t="s">
        <v>1126</v>
      </c>
      <c r="C27" s="57" t="s">
        <v>1127</v>
      </c>
      <c r="D27" s="54" t="s">
        <v>1128</v>
      </c>
      <c r="E27" s="6" t="s">
        <v>490</v>
      </c>
      <c r="F27" s="19">
        <v>4307</v>
      </c>
      <c r="G27" s="24">
        <v>43.15</v>
      </c>
      <c r="H27" s="24">
        <v>2.2000000000000002</v>
      </c>
      <c r="I27" s="31"/>
      <c r="J27" s="31"/>
      <c r="K27" s="35"/>
    </row>
    <row r="28" spans="2:11" x14ac:dyDescent="0.35">
      <c r="B28" s="8" t="s">
        <v>2234</v>
      </c>
      <c r="C28" s="57" t="s">
        <v>2235</v>
      </c>
      <c r="D28" s="54" t="s">
        <v>2236</v>
      </c>
      <c r="E28" s="6" t="s">
        <v>123</v>
      </c>
      <c r="F28" s="19">
        <v>11105</v>
      </c>
      <c r="G28" s="24">
        <v>41.69</v>
      </c>
      <c r="H28" s="24">
        <v>2.13</v>
      </c>
      <c r="I28" s="31"/>
      <c r="J28" s="31"/>
      <c r="K28" s="35"/>
    </row>
    <row r="29" spans="2:11" x14ac:dyDescent="0.35">
      <c r="B29" s="8" t="s">
        <v>536</v>
      </c>
      <c r="C29" s="57" t="s">
        <v>537</v>
      </c>
      <c r="D29" s="54" t="s">
        <v>538</v>
      </c>
      <c r="E29" s="6" t="s">
        <v>127</v>
      </c>
      <c r="F29" s="19">
        <v>973</v>
      </c>
      <c r="G29" s="24">
        <v>39.729999999999997</v>
      </c>
      <c r="H29" s="24">
        <v>2.0299999999999998</v>
      </c>
      <c r="I29" s="31"/>
      <c r="J29" s="31"/>
      <c r="K29" s="35"/>
    </row>
    <row r="30" spans="2:11" x14ac:dyDescent="0.35">
      <c r="B30" s="8" t="s">
        <v>498</v>
      </c>
      <c r="C30" s="57" t="s">
        <v>499</v>
      </c>
      <c r="D30" s="54" t="s">
        <v>500</v>
      </c>
      <c r="E30" s="6" t="s">
        <v>309</v>
      </c>
      <c r="F30" s="19">
        <v>780</v>
      </c>
      <c r="G30" s="24">
        <v>38.51</v>
      </c>
      <c r="H30" s="24">
        <v>1.96</v>
      </c>
      <c r="I30" s="31"/>
      <c r="J30" s="31"/>
      <c r="K30" s="35"/>
    </row>
    <row r="31" spans="2:11" x14ac:dyDescent="0.35">
      <c r="B31" s="8" t="s">
        <v>105</v>
      </c>
      <c r="C31" s="57" t="s">
        <v>106</v>
      </c>
      <c r="D31" s="54" t="s">
        <v>107</v>
      </c>
      <c r="E31" s="6" t="s">
        <v>71</v>
      </c>
      <c r="F31" s="19">
        <v>1553</v>
      </c>
      <c r="G31" s="24">
        <v>37.58</v>
      </c>
      <c r="H31" s="24">
        <v>1.92</v>
      </c>
      <c r="I31" s="31"/>
      <c r="J31" s="31"/>
      <c r="K31" s="35"/>
    </row>
    <row r="32" spans="2:11" x14ac:dyDescent="0.35">
      <c r="B32" s="8" t="s">
        <v>2278</v>
      </c>
      <c r="C32" s="57" t="s">
        <v>2279</v>
      </c>
      <c r="D32" s="54" t="s">
        <v>2280</v>
      </c>
      <c r="E32" s="6" t="s">
        <v>127</v>
      </c>
      <c r="F32" s="19">
        <v>513</v>
      </c>
      <c r="G32" s="24">
        <v>36.840000000000003</v>
      </c>
      <c r="H32" s="24">
        <v>1.88</v>
      </c>
      <c r="I32" s="31"/>
      <c r="J32" s="31"/>
      <c r="K32" s="35"/>
    </row>
    <row r="33" spans="2:11" x14ac:dyDescent="0.35">
      <c r="B33" s="8" t="s">
        <v>265</v>
      </c>
      <c r="C33" s="57" t="s">
        <v>266</v>
      </c>
      <c r="D33" s="54" t="s">
        <v>267</v>
      </c>
      <c r="E33" s="6" t="s">
        <v>164</v>
      </c>
      <c r="F33" s="19">
        <v>3167</v>
      </c>
      <c r="G33" s="24">
        <v>36.71</v>
      </c>
      <c r="H33" s="24">
        <v>1.87</v>
      </c>
      <c r="I33" s="31"/>
      <c r="J33" s="31"/>
      <c r="K33" s="35"/>
    </row>
    <row r="34" spans="2:11" x14ac:dyDescent="0.35">
      <c r="B34" s="8" t="s">
        <v>1021</v>
      </c>
      <c r="C34" s="57" t="s">
        <v>1022</v>
      </c>
      <c r="D34" s="54" t="s">
        <v>1023</v>
      </c>
      <c r="E34" s="6" t="s">
        <v>71</v>
      </c>
      <c r="F34" s="19">
        <v>858</v>
      </c>
      <c r="G34" s="24">
        <v>31.94</v>
      </c>
      <c r="H34" s="24">
        <v>1.63</v>
      </c>
      <c r="I34" s="31"/>
      <c r="J34" s="31"/>
      <c r="K34" s="35"/>
    </row>
    <row r="35" spans="2:11" x14ac:dyDescent="0.35">
      <c r="B35" s="8" t="s">
        <v>2216</v>
      </c>
      <c r="C35" s="57" t="s">
        <v>2217</v>
      </c>
      <c r="D35" s="54" t="s">
        <v>2218</v>
      </c>
      <c r="E35" s="6" t="s">
        <v>156</v>
      </c>
      <c r="F35" s="19">
        <v>4243</v>
      </c>
      <c r="G35" s="24">
        <v>28.87</v>
      </c>
      <c r="H35" s="24">
        <v>1.47</v>
      </c>
      <c r="I35" s="31"/>
      <c r="J35" s="31"/>
      <c r="K35" s="35"/>
    </row>
    <row r="36" spans="2:11" x14ac:dyDescent="0.35">
      <c r="B36" s="8" t="s">
        <v>824</v>
      </c>
      <c r="C36" s="57" t="s">
        <v>825</v>
      </c>
      <c r="D36" s="54" t="s">
        <v>826</v>
      </c>
      <c r="E36" s="6" t="s">
        <v>271</v>
      </c>
      <c r="F36" s="19">
        <v>1953</v>
      </c>
      <c r="G36" s="24">
        <v>27.37</v>
      </c>
      <c r="H36" s="24">
        <v>1.4</v>
      </c>
      <c r="I36" s="31"/>
      <c r="J36" s="31"/>
      <c r="K36" s="35"/>
    </row>
    <row r="37" spans="2:11" x14ac:dyDescent="0.35">
      <c r="B37" s="8" t="s">
        <v>2888</v>
      </c>
      <c r="C37" s="57" t="s">
        <v>2889</v>
      </c>
      <c r="D37" s="54" t="s">
        <v>2890</v>
      </c>
      <c r="E37" s="6" t="s">
        <v>123</v>
      </c>
      <c r="F37" s="19">
        <v>5206</v>
      </c>
      <c r="G37" s="24">
        <v>26.51</v>
      </c>
      <c r="H37" s="24">
        <v>1.35</v>
      </c>
      <c r="I37" s="31"/>
      <c r="J37" s="31"/>
      <c r="K37" s="35"/>
    </row>
    <row r="38" spans="2:11" x14ac:dyDescent="0.35">
      <c r="B38" s="8" t="s">
        <v>2275</v>
      </c>
      <c r="C38" s="57" t="s">
        <v>2276</v>
      </c>
      <c r="D38" s="54" t="s">
        <v>2277</v>
      </c>
      <c r="E38" s="6" t="s">
        <v>160</v>
      </c>
      <c r="F38" s="19">
        <v>1669</v>
      </c>
      <c r="G38" s="24">
        <v>25.52</v>
      </c>
      <c r="H38" s="24">
        <v>1.3</v>
      </c>
      <c r="I38" s="31"/>
      <c r="J38" s="31"/>
      <c r="K38" s="35"/>
    </row>
    <row r="39" spans="2:11" x14ac:dyDescent="0.35">
      <c r="B39" s="8" t="s">
        <v>161</v>
      </c>
      <c r="C39" s="57" t="s">
        <v>162</v>
      </c>
      <c r="D39" s="54" t="s">
        <v>163</v>
      </c>
      <c r="E39" s="6" t="s">
        <v>164</v>
      </c>
      <c r="F39" s="19">
        <v>871</v>
      </c>
      <c r="G39" s="24">
        <v>20.82</v>
      </c>
      <c r="H39" s="24">
        <v>1.06</v>
      </c>
      <c r="I39" s="31"/>
      <c r="J39" s="31"/>
      <c r="K39" s="35"/>
    </row>
    <row r="40" spans="2:11" x14ac:dyDescent="0.35">
      <c r="C40" s="58" t="s">
        <v>175</v>
      </c>
      <c r="D40" s="54"/>
      <c r="E40" s="6"/>
      <c r="F40" s="19"/>
      <c r="G40" s="25">
        <v>1960.43</v>
      </c>
      <c r="H40" s="25">
        <v>99.99</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4</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7</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8</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9</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10</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11</v>
      </c>
      <c r="D58" s="54"/>
      <c r="E58" s="6"/>
      <c r="F58" s="19"/>
      <c r="G58" s="24"/>
      <c r="H58" s="24"/>
      <c r="I58" s="31"/>
      <c r="J58" s="31"/>
      <c r="K58" s="35"/>
    </row>
    <row r="59" spans="3:11" x14ac:dyDescent="0.35">
      <c r="C59" s="57"/>
      <c r="D59" s="54"/>
      <c r="E59" s="6"/>
      <c r="F59" s="19"/>
      <c r="G59" s="24"/>
      <c r="H59" s="24"/>
      <c r="I59" s="31"/>
      <c r="J59" s="31"/>
      <c r="K59" s="35"/>
    </row>
    <row r="60" spans="3:11" x14ac:dyDescent="0.35">
      <c r="C60" s="58" t="s">
        <v>13</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14</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15</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16</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17</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18</v>
      </c>
      <c r="D70" s="54"/>
      <c r="E70" s="6"/>
      <c r="F70" s="19"/>
      <c r="G70" s="24"/>
      <c r="H70" s="24"/>
      <c r="I70" s="31"/>
      <c r="J70" s="31"/>
      <c r="K70" s="35"/>
    </row>
    <row r="71" spans="1:11" x14ac:dyDescent="0.35">
      <c r="A71" s="28"/>
      <c r="B71" s="28"/>
      <c r="C71" s="58" t="s">
        <v>19</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20</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21</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22</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24</v>
      </c>
      <c r="D81" s="54"/>
      <c r="E81" s="6"/>
      <c r="F81" s="19"/>
      <c r="G81" s="24"/>
      <c r="H81" s="24"/>
      <c r="I81" s="31"/>
      <c r="J81" s="31"/>
      <c r="K81" s="35"/>
    </row>
    <row r="82" spans="1:54" x14ac:dyDescent="0.35">
      <c r="B82" s="8" t="s">
        <v>190</v>
      </c>
      <c r="C82" s="57" t="s">
        <v>191</v>
      </c>
      <c r="D82" s="54"/>
      <c r="E82" s="6"/>
      <c r="F82" s="19"/>
      <c r="G82" s="24">
        <v>2.75</v>
      </c>
      <c r="H82" s="24">
        <v>0.14000000000000001</v>
      </c>
      <c r="I82" s="31"/>
      <c r="J82" s="31"/>
      <c r="K82" s="35"/>
    </row>
    <row r="83" spans="1:54" x14ac:dyDescent="0.35">
      <c r="C83" s="58" t="s">
        <v>175</v>
      </c>
      <c r="D83" s="54"/>
      <c r="E83" s="6"/>
      <c r="F83" s="19"/>
      <c r="G83" s="25">
        <v>2.75</v>
      </c>
      <c r="H83" s="25">
        <v>0.14000000000000001</v>
      </c>
      <c r="I83" s="31"/>
      <c r="J83" s="31"/>
      <c r="K83" s="35"/>
    </row>
    <row r="84" spans="1:54" x14ac:dyDescent="0.35">
      <c r="C84" s="57"/>
      <c r="D84" s="54"/>
      <c r="E84" s="6"/>
      <c r="F84" s="19"/>
      <c r="G84" s="24"/>
      <c r="H84" s="24"/>
      <c r="I84" s="31"/>
      <c r="J84" s="31"/>
      <c r="K84" s="35"/>
    </row>
    <row r="85" spans="1:54" x14ac:dyDescent="0.35">
      <c r="A85" s="10"/>
      <c r="B85" s="28"/>
      <c r="C85" s="58" t="s">
        <v>25</v>
      </c>
      <c r="D85" s="54"/>
      <c r="E85" s="6"/>
      <c r="F85" s="19"/>
      <c r="G85" s="24"/>
      <c r="H85" s="24"/>
      <c r="I85" s="31"/>
      <c r="J85" s="31"/>
      <c r="K85" s="35"/>
    </row>
    <row r="86" spans="1:54" s="2" customFormat="1" ht="13.5" x14ac:dyDescent="0.35">
      <c r="A86" s="28"/>
      <c r="B86" s="28"/>
      <c r="C86" s="57" t="s">
        <v>5122</v>
      </c>
      <c r="D86" s="54"/>
      <c r="E86" s="6"/>
      <c r="F86" s="19"/>
      <c r="G86" s="24" t="s">
        <v>2</v>
      </c>
      <c r="H86" s="24" t="s">
        <v>2</v>
      </c>
      <c r="I86" s="31"/>
      <c r="J86" s="31"/>
      <c r="K86" s="35"/>
      <c r="L86" s="3"/>
      <c r="AI86" s="3"/>
      <c r="AV86" s="3"/>
      <c r="AX86" s="3"/>
      <c r="BB86" s="3"/>
    </row>
    <row r="87" spans="1:54" x14ac:dyDescent="0.35">
      <c r="B87" s="8"/>
      <c r="C87" s="57" t="s">
        <v>192</v>
      </c>
      <c r="D87" s="54"/>
      <c r="E87" s="6"/>
      <c r="F87" s="19"/>
      <c r="G87" s="24">
        <v>-2.73</v>
      </c>
      <c r="H87" s="24">
        <v>-0.13</v>
      </c>
      <c r="I87" s="31"/>
      <c r="J87" s="31"/>
      <c r="K87" s="35"/>
    </row>
    <row r="88" spans="1:54" x14ac:dyDescent="0.35">
      <c r="C88" s="58" t="s">
        <v>175</v>
      </c>
      <c r="D88" s="54"/>
      <c r="E88" s="6"/>
      <c r="F88" s="19"/>
      <c r="G88" s="25">
        <v>-2.73</v>
      </c>
      <c r="H88" s="25">
        <v>-0.13</v>
      </c>
      <c r="I88" s="31"/>
      <c r="J88" s="31"/>
      <c r="K88" s="35"/>
    </row>
    <row r="89" spans="1:54" x14ac:dyDescent="0.35">
      <c r="C89" s="57"/>
      <c r="D89" s="54"/>
      <c r="E89" s="6"/>
      <c r="F89" s="19"/>
      <c r="G89" s="24"/>
      <c r="H89" s="24"/>
      <c r="I89" s="31"/>
      <c r="J89" s="31"/>
      <c r="K89" s="35"/>
    </row>
    <row r="90" spans="1:54" x14ac:dyDescent="0.35">
      <c r="C90" s="60" t="s">
        <v>193</v>
      </c>
      <c r="D90" s="55"/>
      <c r="E90" s="5"/>
      <c r="F90" s="20"/>
      <c r="G90" s="26">
        <v>1960.45</v>
      </c>
      <c r="H90" s="26">
        <v>100</v>
      </c>
      <c r="I90" s="32"/>
      <c r="J90" s="32"/>
      <c r="K90" s="36"/>
    </row>
    <row r="93" spans="1:54" x14ac:dyDescent="0.35">
      <c r="C93" s="1" t="s">
        <v>194</v>
      </c>
    </row>
    <row r="94" spans="1:54" x14ac:dyDescent="0.35">
      <c r="C94" s="37" t="s">
        <v>195</v>
      </c>
      <c r="D94" s="37"/>
      <c r="E94" s="37"/>
      <c r="F94" s="37"/>
      <c r="G94" s="37"/>
      <c r="H94" s="37"/>
      <c r="I94" s="37"/>
      <c r="J94" s="37"/>
      <c r="K94" s="37"/>
    </row>
    <row r="95" spans="1:54" x14ac:dyDescent="0.35">
      <c r="C95" s="2" t="s">
        <v>196</v>
      </c>
    </row>
    <row r="96" spans="1:54" x14ac:dyDescent="0.35">
      <c r="C96" s="2" t="s">
        <v>197</v>
      </c>
    </row>
    <row r="97" spans="3:11" ht="30" customHeight="1" x14ac:dyDescent="0.35">
      <c r="C97" s="81" t="s">
        <v>198</v>
      </c>
      <c r="D97" s="82"/>
      <c r="E97" s="82"/>
      <c r="F97" s="82"/>
      <c r="G97" s="82"/>
      <c r="H97" s="82"/>
      <c r="I97" s="82"/>
      <c r="J97" s="82"/>
      <c r="K97" s="82"/>
    </row>
    <row r="98" spans="3:11" x14ac:dyDescent="0.35">
      <c r="C98" s="2" t="s">
        <v>199</v>
      </c>
    </row>
    <row r="100" spans="3:11" x14ac:dyDescent="0.35">
      <c r="C100" s="78" t="s">
        <v>5235</v>
      </c>
      <c r="E100" s="78" t="s">
        <v>5236</v>
      </c>
      <c r="F100" s="79"/>
    </row>
    <row r="101" spans="3:11" x14ac:dyDescent="0.35">
      <c r="E101" s="2" t="s">
        <v>5243</v>
      </c>
    </row>
  </sheetData>
  <mergeCells count="1">
    <mergeCell ref="C97:K97"/>
  </mergeCells>
  <hyperlinks>
    <hyperlink ref="J2" location="'Index'!A1" display="'Index'!A1" xr:uid="{7B374B1B-5BC7-4D15-A915-FD484C11694F}"/>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9B6F3-A09C-4774-8B48-C2F15A49AA55}">
  <sheetPr codeName="Sheet172"/>
  <dimension ref="A1:IV82"/>
  <sheetViews>
    <sheetView showGridLines="0" zoomScale="90" zoomScaleNormal="90" workbookViewId="0">
      <pane ySplit="6" topLeftCell="A78"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3383</v>
      </c>
      <c r="J2" s="38" t="s">
        <v>4846</v>
      </c>
    </row>
    <row r="3" spans="1:54" ht="16" x14ac:dyDescent="0.4">
      <c r="C3" s="1" t="s">
        <v>28</v>
      </c>
      <c r="D3" s="21" t="s">
        <v>3384</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3385</v>
      </c>
      <c r="C26" s="57" t="s">
        <v>3386</v>
      </c>
      <c r="D26" s="54" t="s">
        <v>3387</v>
      </c>
      <c r="E26" s="6" t="s">
        <v>189</v>
      </c>
      <c r="F26" s="19">
        <v>4000000</v>
      </c>
      <c r="G26" s="24">
        <v>4055.19</v>
      </c>
      <c r="H26" s="24">
        <v>31.07</v>
      </c>
      <c r="I26" s="31">
        <v>6.8091850999999997</v>
      </c>
      <c r="J26" s="31"/>
      <c r="K26" s="35"/>
    </row>
    <row r="27" spans="1:11" x14ac:dyDescent="0.35">
      <c r="B27" s="8" t="s">
        <v>3336</v>
      </c>
      <c r="C27" s="57" t="s">
        <v>3337</v>
      </c>
      <c r="D27" s="54" t="s">
        <v>3338</v>
      </c>
      <c r="E27" s="6" t="s">
        <v>189</v>
      </c>
      <c r="F27" s="19">
        <v>3562100</v>
      </c>
      <c r="G27" s="24">
        <v>3618.76</v>
      </c>
      <c r="H27" s="24">
        <v>27.72</v>
      </c>
      <c r="I27" s="31">
        <v>6.7923194999999996</v>
      </c>
      <c r="J27" s="31"/>
      <c r="K27" s="35"/>
    </row>
    <row r="28" spans="1:11" x14ac:dyDescent="0.35">
      <c r="B28" s="8" t="s">
        <v>3388</v>
      </c>
      <c r="C28" s="57" t="s">
        <v>3389</v>
      </c>
      <c r="D28" s="54" t="s">
        <v>3390</v>
      </c>
      <c r="E28" s="6" t="s">
        <v>189</v>
      </c>
      <c r="F28" s="19">
        <v>1800000</v>
      </c>
      <c r="G28" s="24">
        <v>1824.61</v>
      </c>
      <c r="H28" s="24">
        <v>13.98</v>
      </c>
      <c r="I28" s="31">
        <v>6.8299240000000001</v>
      </c>
      <c r="J28" s="31"/>
      <c r="K28" s="35"/>
    </row>
    <row r="29" spans="1:11" x14ac:dyDescent="0.35">
      <c r="B29" s="8" t="s">
        <v>3391</v>
      </c>
      <c r="C29" s="57" t="s">
        <v>3392</v>
      </c>
      <c r="D29" s="54" t="s">
        <v>3393</v>
      </c>
      <c r="E29" s="6" t="s">
        <v>189</v>
      </c>
      <c r="F29" s="19">
        <v>200000</v>
      </c>
      <c r="G29" s="24">
        <v>202.79</v>
      </c>
      <c r="H29" s="24">
        <v>1.55</v>
      </c>
      <c r="I29" s="31">
        <v>6.7765618999999999</v>
      </c>
      <c r="J29" s="31"/>
      <c r="K29" s="35"/>
    </row>
    <row r="30" spans="1:11" x14ac:dyDescent="0.35">
      <c r="C30" s="58" t="s">
        <v>175</v>
      </c>
      <c r="D30" s="54"/>
      <c r="E30" s="6"/>
      <c r="F30" s="19"/>
      <c r="G30" s="25">
        <v>9701.35</v>
      </c>
      <c r="H30" s="25">
        <v>74.319999999999993</v>
      </c>
      <c r="I30" s="31"/>
      <c r="J30" s="31"/>
      <c r="K30" s="35"/>
    </row>
    <row r="31" spans="1:11" x14ac:dyDescent="0.35">
      <c r="C31" s="57"/>
      <c r="D31" s="54"/>
      <c r="E31" s="6"/>
      <c r="F31" s="19"/>
      <c r="G31" s="24"/>
      <c r="H31" s="24"/>
      <c r="I31" s="31"/>
      <c r="J31" s="31"/>
      <c r="K31" s="35"/>
    </row>
    <row r="32" spans="1:11" x14ac:dyDescent="0.35">
      <c r="A32" s="10"/>
      <c r="B32" s="28"/>
      <c r="C32" s="58" t="s">
        <v>11</v>
      </c>
      <c r="D32" s="54"/>
      <c r="E32" s="6"/>
      <c r="F32" s="19"/>
      <c r="G32" s="24"/>
      <c r="H32" s="24"/>
      <c r="I32" s="31"/>
      <c r="J32" s="31"/>
      <c r="K32" s="35"/>
    </row>
    <row r="33" spans="1:11" x14ac:dyDescent="0.35">
      <c r="A33" s="28"/>
      <c r="B33" s="28"/>
      <c r="C33" s="58" t="s">
        <v>13</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3357</v>
      </c>
      <c r="C42" s="57" t="s">
        <v>3358</v>
      </c>
      <c r="D42" s="54" t="s">
        <v>3359</v>
      </c>
      <c r="E42" s="6" t="s">
        <v>189</v>
      </c>
      <c r="F42" s="19">
        <v>619600</v>
      </c>
      <c r="G42" s="24">
        <v>573.72</v>
      </c>
      <c r="H42" s="24">
        <v>4.4000000000000004</v>
      </c>
      <c r="I42" s="31">
        <v>6.6365569000000004</v>
      </c>
      <c r="J42" s="31"/>
      <c r="K42" s="35"/>
    </row>
    <row r="43" spans="1:11" x14ac:dyDescent="0.35">
      <c r="B43" s="8" t="s">
        <v>3345</v>
      </c>
      <c r="C43" s="57" t="s">
        <v>3346</v>
      </c>
      <c r="D43" s="54" t="s">
        <v>3347</v>
      </c>
      <c r="E43" s="6" t="s">
        <v>189</v>
      </c>
      <c r="F43" s="19">
        <v>615000</v>
      </c>
      <c r="G43" s="24">
        <v>569.05999999999995</v>
      </c>
      <c r="H43" s="24">
        <v>4.3600000000000003</v>
      </c>
      <c r="I43" s="31">
        <v>6.6366601000000003</v>
      </c>
      <c r="J43" s="31"/>
      <c r="K43" s="35"/>
    </row>
    <row r="44" spans="1:11" x14ac:dyDescent="0.35">
      <c r="B44" s="8" t="s">
        <v>3354</v>
      </c>
      <c r="C44" s="57" t="s">
        <v>3355</v>
      </c>
      <c r="D44" s="54" t="s">
        <v>3356</v>
      </c>
      <c r="E44" s="6" t="s">
        <v>189</v>
      </c>
      <c r="F44" s="19">
        <v>575000</v>
      </c>
      <c r="G44" s="24">
        <v>531.95000000000005</v>
      </c>
      <c r="H44" s="24">
        <v>4.08</v>
      </c>
      <c r="I44" s="31">
        <v>6.6367117000000002</v>
      </c>
      <c r="J44" s="31"/>
      <c r="K44" s="35"/>
    </row>
    <row r="45" spans="1:11" x14ac:dyDescent="0.35">
      <c r="B45" s="8" t="s">
        <v>3348</v>
      </c>
      <c r="C45" s="57" t="s">
        <v>3349</v>
      </c>
      <c r="D45" s="54" t="s">
        <v>3350</v>
      </c>
      <c r="E45" s="6" t="s">
        <v>189</v>
      </c>
      <c r="F45" s="19">
        <v>461100</v>
      </c>
      <c r="G45" s="24">
        <v>426.43</v>
      </c>
      <c r="H45" s="24">
        <v>3.27</v>
      </c>
      <c r="I45" s="31">
        <v>6.6367117000000002</v>
      </c>
      <c r="J45" s="31"/>
      <c r="K45" s="35"/>
    </row>
    <row r="46" spans="1:11" x14ac:dyDescent="0.35">
      <c r="B46" s="8" t="s">
        <v>3270</v>
      </c>
      <c r="C46" s="57" t="s">
        <v>3271</v>
      </c>
      <c r="D46" s="54" t="s">
        <v>3272</v>
      </c>
      <c r="E46" s="6" t="s">
        <v>189</v>
      </c>
      <c r="F46" s="19">
        <v>455000</v>
      </c>
      <c r="G46" s="24">
        <v>425.09</v>
      </c>
      <c r="H46" s="24">
        <v>3.26</v>
      </c>
      <c r="I46" s="31">
        <v>6.6354733000000001</v>
      </c>
      <c r="J46" s="31"/>
      <c r="K46" s="35"/>
    </row>
    <row r="47" spans="1:11" x14ac:dyDescent="0.35">
      <c r="B47" s="8" t="s">
        <v>3342</v>
      </c>
      <c r="C47" s="57" t="s">
        <v>3343</v>
      </c>
      <c r="D47" s="54" t="s">
        <v>3344</v>
      </c>
      <c r="E47" s="6" t="s">
        <v>189</v>
      </c>
      <c r="F47" s="19">
        <v>200000</v>
      </c>
      <c r="G47" s="24">
        <v>185.09</v>
      </c>
      <c r="H47" s="24">
        <v>1.42</v>
      </c>
      <c r="I47" s="31">
        <v>6.6366601000000003</v>
      </c>
      <c r="J47" s="31"/>
      <c r="K47" s="35"/>
    </row>
    <row r="48" spans="1:11" x14ac:dyDescent="0.35">
      <c r="B48" s="8" t="s">
        <v>3267</v>
      </c>
      <c r="C48" s="57" t="s">
        <v>3268</v>
      </c>
      <c r="D48" s="54" t="s">
        <v>3269</v>
      </c>
      <c r="E48" s="6" t="s">
        <v>189</v>
      </c>
      <c r="F48" s="19">
        <v>55000</v>
      </c>
      <c r="G48" s="24">
        <v>51.76</v>
      </c>
      <c r="H48" s="24">
        <v>0.4</v>
      </c>
      <c r="I48" s="31">
        <v>6.6286104000000003</v>
      </c>
      <c r="J48" s="31"/>
      <c r="K48" s="35"/>
    </row>
    <row r="49" spans="1:11" x14ac:dyDescent="0.35">
      <c r="C49" s="58" t="s">
        <v>175</v>
      </c>
      <c r="D49" s="54"/>
      <c r="E49" s="6"/>
      <c r="F49" s="19"/>
      <c r="G49" s="25">
        <v>2763.1</v>
      </c>
      <c r="H49" s="25">
        <v>21.19</v>
      </c>
      <c r="I49" s="31"/>
      <c r="J49" s="31"/>
      <c r="K49" s="35"/>
    </row>
    <row r="50" spans="1:11" x14ac:dyDescent="0.35">
      <c r="C50" s="57"/>
      <c r="D50" s="54"/>
      <c r="E50" s="6"/>
      <c r="F50" s="19"/>
      <c r="G50" s="24"/>
      <c r="H50" s="24"/>
      <c r="I50" s="31"/>
      <c r="J50" s="31"/>
      <c r="K50" s="35"/>
    </row>
    <row r="51" spans="1:11" x14ac:dyDescent="0.35">
      <c r="A51" s="10"/>
      <c r="B51" s="28"/>
      <c r="C51" s="58" t="s">
        <v>18</v>
      </c>
      <c r="D51" s="54"/>
      <c r="E51" s="6"/>
      <c r="F51" s="19"/>
      <c r="G51" s="24"/>
      <c r="H51" s="24"/>
      <c r="I51" s="31"/>
      <c r="J51" s="31"/>
      <c r="K51" s="35"/>
    </row>
    <row r="52" spans="1:11" x14ac:dyDescent="0.35">
      <c r="A52" s="28"/>
      <c r="B52" s="28"/>
      <c r="C52" s="58" t="s">
        <v>19</v>
      </c>
      <c r="D52" s="54"/>
      <c r="E52" s="6"/>
      <c r="F52" s="19"/>
      <c r="G52" s="24" t="s">
        <v>2</v>
      </c>
      <c r="H52" s="24" t="s">
        <v>2</v>
      </c>
      <c r="I52" s="31"/>
      <c r="J52" s="31"/>
      <c r="K52" s="35"/>
    </row>
    <row r="53" spans="1:11" x14ac:dyDescent="0.35">
      <c r="A53" s="28"/>
      <c r="B53" s="28"/>
      <c r="C53" s="58"/>
      <c r="D53" s="54"/>
      <c r="E53" s="6"/>
      <c r="F53" s="19"/>
      <c r="G53" s="24"/>
      <c r="H53" s="24"/>
      <c r="I53" s="31"/>
      <c r="J53" s="31"/>
      <c r="K53" s="35"/>
    </row>
    <row r="54" spans="1:11" x14ac:dyDescent="0.35">
      <c r="A54" s="28"/>
      <c r="B54" s="28"/>
      <c r="C54" s="58" t="s">
        <v>20</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21</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22</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23</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C62" s="59" t="s">
        <v>24</v>
      </c>
      <c r="D62" s="54"/>
      <c r="E62" s="6"/>
      <c r="F62" s="19"/>
      <c r="G62" s="24"/>
      <c r="H62" s="24"/>
      <c r="I62" s="31"/>
      <c r="J62" s="31"/>
      <c r="K62" s="35"/>
    </row>
    <row r="63" spans="1:11" x14ac:dyDescent="0.35">
      <c r="B63" s="8" t="s">
        <v>190</v>
      </c>
      <c r="C63" s="57" t="s">
        <v>191</v>
      </c>
      <c r="D63" s="54"/>
      <c r="E63" s="6"/>
      <c r="F63" s="19"/>
      <c r="G63" s="24">
        <v>392.85</v>
      </c>
      <c r="H63" s="24">
        <v>3.01</v>
      </c>
      <c r="I63" s="31"/>
      <c r="J63" s="31"/>
      <c r="K63" s="35"/>
    </row>
    <row r="64" spans="1:11" x14ac:dyDescent="0.35">
      <c r="C64" s="58" t="s">
        <v>175</v>
      </c>
      <c r="D64" s="54"/>
      <c r="E64" s="6"/>
      <c r="F64" s="19"/>
      <c r="G64" s="25">
        <v>392.85</v>
      </c>
      <c r="H64" s="25">
        <v>3.01</v>
      </c>
      <c r="I64" s="31"/>
      <c r="J64" s="31"/>
      <c r="K64" s="35"/>
    </row>
    <row r="65" spans="1:54" x14ac:dyDescent="0.35">
      <c r="C65" s="57"/>
      <c r="D65" s="54"/>
      <c r="E65" s="6"/>
      <c r="F65" s="19"/>
      <c r="G65" s="24"/>
      <c r="H65" s="24"/>
      <c r="I65" s="31"/>
      <c r="J65" s="31"/>
      <c r="K65" s="35"/>
    </row>
    <row r="66" spans="1:54" x14ac:dyDescent="0.35">
      <c r="A66" s="10"/>
      <c r="B66" s="28"/>
      <c r="C66" s="58" t="s">
        <v>25</v>
      </c>
      <c r="D66" s="54"/>
      <c r="E66" s="6"/>
      <c r="F66" s="19"/>
      <c r="G66" s="24"/>
      <c r="H66" s="24"/>
      <c r="I66" s="31"/>
      <c r="J66" s="31"/>
      <c r="K66" s="35"/>
    </row>
    <row r="67" spans="1:54" s="2" customFormat="1" ht="13.5" x14ac:dyDescent="0.35">
      <c r="A67" s="28"/>
      <c r="B67" s="28"/>
      <c r="C67" s="57" t="s">
        <v>5122</v>
      </c>
      <c r="D67" s="54"/>
      <c r="E67" s="6"/>
      <c r="F67" s="19"/>
      <c r="G67" s="24" t="s">
        <v>2</v>
      </c>
      <c r="H67" s="24" t="s">
        <v>2</v>
      </c>
      <c r="I67" s="31"/>
      <c r="J67" s="31"/>
      <c r="K67" s="35"/>
      <c r="L67" s="3"/>
      <c r="AI67" s="3"/>
      <c r="AV67" s="3"/>
      <c r="AX67" s="3"/>
      <c r="BB67" s="3"/>
    </row>
    <row r="68" spans="1:54" x14ac:dyDescent="0.35">
      <c r="B68" s="8"/>
      <c r="C68" s="57" t="s">
        <v>192</v>
      </c>
      <c r="D68" s="54"/>
      <c r="E68" s="6"/>
      <c r="F68" s="19"/>
      <c r="G68" s="24">
        <v>196.03</v>
      </c>
      <c r="H68" s="24">
        <v>1.48</v>
      </c>
      <c r="I68" s="31"/>
      <c r="J68" s="31"/>
      <c r="K68" s="35"/>
    </row>
    <row r="69" spans="1:54" x14ac:dyDescent="0.35">
      <c r="C69" s="58" t="s">
        <v>175</v>
      </c>
      <c r="D69" s="54"/>
      <c r="E69" s="6"/>
      <c r="F69" s="19"/>
      <c r="G69" s="25">
        <v>196.03</v>
      </c>
      <c r="H69" s="25">
        <v>1.48</v>
      </c>
      <c r="I69" s="31"/>
      <c r="J69" s="31"/>
      <c r="K69" s="35"/>
    </row>
    <row r="70" spans="1:54" x14ac:dyDescent="0.35">
      <c r="C70" s="57"/>
      <c r="D70" s="54"/>
      <c r="E70" s="6"/>
      <c r="F70" s="19"/>
      <c r="G70" s="24"/>
      <c r="H70" s="24"/>
      <c r="I70" s="31"/>
      <c r="J70" s="31"/>
      <c r="K70" s="35"/>
    </row>
    <row r="71" spans="1:54" x14ac:dyDescent="0.35">
      <c r="C71" s="60" t="s">
        <v>193</v>
      </c>
      <c r="D71" s="55"/>
      <c r="E71" s="5"/>
      <c r="F71" s="20"/>
      <c r="G71" s="26">
        <v>13053.33</v>
      </c>
      <c r="H71" s="26">
        <v>100</v>
      </c>
      <c r="I71" s="32"/>
      <c r="J71" s="32"/>
      <c r="K71" s="36"/>
    </row>
    <row r="74" spans="1:54" x14ac:dyDescent="0.35">
      <c r="C74" s="1" t="s">
        <v>194</v>
      </c>
    </row>
    <row r="75" spans="1:54" x14ac:dyDescent="0.35">
      <c r="C75" s="37" t="s">
        <v>195</v>
      </c>
      <c r="D75" s="37"/>
      <c r="E75" s="37"/>
      <c r="F75" s="37"/>
      <c r="G75" s="37"/>
      <c r="H75" s="37"/>
      <c r="I75" s="37"/>
      <c r="J75" s="37"/>
      <c r="K75" s="37"/>
    </row>
    <row r="76" spans="1:54" x14ac:dyDescent="0.35">
      <c r="C76" s="2" t="s">
        <v>196</v>
      </c>
    </row>
    <row r="77" spans="1:54" x14ac:dyDescent="0.35">
      <c r="C77" s="2" t="s">
        <v>197</v>
      </c>
    </row>
    <row r="78" spans="1:54" ht="30" customHeight="1" x14ac:dyDescent="0.35">
      <c r="C78" s="81" t="s">
        <v>198</v>
      </c>
      <c r="D78" s="82"/>
      <c r="E78" s="82"/>
      <c r="F78" s="82"/>
      <c r="G78" s="82"/>
      <c r="H78" s="82"/>
      <c r="I78" s="82"/>
      <c r="J78" s="82"/>
      <c r="K78" s="82"/>
    </row>
    <row r="79" spans="1:54" x14ac:dyDescent="0.35">
      <c r="C79" s="2" t="s">
        <v>199</v>
      </c>
    </row>
    <row r="81" spans="3:6" x14ac:dyDescent="0.35">
      <c r="C81" s="78" t="s">
        <v>5235</v>
      </c>
      <c r="E81" s="78" t="s">
        <v>5236</v>
      </c>
      <c r="F81" s="79"/>
    </row>
    <row r="82" spans="3:6" x14ac:dyDescent="0.35">
      <c r="E82" s="2" t="s">
        <v>5242</v>
      </c>
    </row>
  </sheetData>
  <mergeCells count="1">
    <mergeCell ref="C78:K78"/>
  </mergeCells>
  <hyperlinks>
    <hyperlink ref="J2" location="'Index'!A1" display="'Index'!A1" xr:uid="{6AFCDD67-F82D-4543-A8B6-0E295D4C0238}"/>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4944D-AEB2-4617-A2E1-EF5A812F3AB4}">
  <sheetPr codeName="Sheet173"/>
  <dimension ref="A1:IV80"/>
  <sheetViews>
    <sheetView showGridLines="0" zoomScale="90" zoomScaleNormal="90" workbookViewId="0">
      <pane ySplit="6" topLeftCell="A78"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3394</v>
      </c>
      <c r="J2" s="38" t="s">
        <v>4846</v>
      </c>
    </row>
    <row r="3" spans="1:54" ht="16" x14ac:dyDescent="0.4">
      <c r="C3" s="1" t="s">
        <v>28</v>
      </c>
      <c r="D3" s="21" t="s">
        <v>3395</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3396</v>
      </c>
      <c r="C26" s="57" t="s">
        <v>3397</v>
      </c>
      <c r="D26" s="54" t="s">
        <v>3398</v>
      </c>
      <c r="E26" s="6" t="s">
        <v>189</v>
      </c>
      <c r="F26" s="19">
        <v>6000000</v>
      </c>
      <c r="G26" s="24">
        <v>6020.78</v>
      </c>
      <c r="H26" s="24">
        <v>42.19</v>
      </c>
      <c r="I26" s="31">
        <v>6.5526</v>
      </c>
      <c r="J26" s="31"/>
      <c r="K26" s="35"/>
    </row>
    <row r="27" spans="1:11" x14ac:dyDescent="0.35">
      <c r="B27" s="8" t="s">
        <v>3399</v>
      </c>
      <c r="C27" s="57" t="s">
        <v>3400</v>
      </c>
      <c r="D27" s="54" t="s">
        <v>3401</v>
      </c>
      <c r="E27" s="6" t="s">
        <v>189</v>
      </c>
      <c r="F27" s="19">
        <v>3947900</v>
      </c>
      <c r="G27" s="24">
        <v>3961.78</v>
      </c>
      <c r="H27" s="24">
        <v>27.76</v>
      </c>
      <c r="I27" s="31">
        <v>6.5298499999999997</v>
      </c>
      <c r="J27" s="31"/>
      <c r="K27" s="35"/>
    </row>
    <row r="28" spans="1:11" x14ac:dyDescent="0.35">
      <c r="C28" s="58" t="s">
        <v>175</v>
      </c>
      <c r="D28" s="54"/>
      <c r="E28" s="6"/>
      <c r="F28" s="19"/>
      <c r="G28" s="25">
        <v>9982.56</v>
      </c>
      <c r="H28" s="25">
        <v>69.95</v>
      </c>
      <c r="I28" s="31"/>
      <c r="J28" s="31"/>
      <c r="K28" s="35"/>
    </row>
    <row r="29" spans="1:11" x14ac:dyDescent="0.35">
      <c r="C29" s="57"/>
      <c r="D29" s="54"/>
      <c r="E29" s="6"/>
      <c r="F29" s="19"/>
      <c r="G29" s="24"/>
      <c r="H29" s="24"/>
      <c r="I29" s="31"/>
      <c r="J29" s="31"/>
      <c r="K29" s="35"/>
    </row>
    <row r="30" spans="1:11" x14ac:dyDescent="0.35">
      <c r="A30" s="10"/>
      <c r="B30" s="28"/>
      <c r="C30" s="58" t="s">
        <v>11</v>
      </c>
      <c r="D30" s="54"/>
      <c r="E30" s="6"/>
      <c r="F30" s="19"/>
      <c r="G30" s="24"/>
      <c r="H30" s="24"/>
      <c r="I30" s="31"/>
      <c r="J30" s="31"/>
      <c r="K30" s="35"/>
    </row>
    <row r="31" spans="1:11" x14ac:dyDescent="0.35">
      <c r="A31" s="28"/>
      <c r="B31" s="28"/>
      <c r="C31" s="58" t="s">
        <v>13</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14</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15</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16</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C39" s="59" t="s">
        <v>17</v>
      </c>
      <c r="D39" s="54"/>
      <c r="E39" s="6"/>
      <c r="F39" s="19"/>
      <c r="G39" s="24"/>
      <c r="H39" s="24"/>
      <c r="I39" s="31"/>
      <c r="J39" s="31"/>
      <c r="K39" s="35"/>
    </row>
    <row r="40" spans="1:11" x14ac:dyDescent="0.35">
      <c r="B40" s="8" t="s">
        <v>3317</v>
      </c>
      <c r="C40" s="57" t="s">
        <v>3318</v>
      </c>
      <c r="D40" s="54" t="s">
        <v>3319</v>
      </c>
      <c r="E40" s="6" t="s">
        <v>189</v>
      </c>
      <c r="F40" s="19">
        <v>637500</v>
      </c>
      <c r="G40" s="24">
        <v>629.47</v>
      </c>
      <c r="H40" s="24">
        <v>4.41</v>
      </c>
      <c r="I40" s="31">
        <v>6.4650499999999997</v>
      </c>
      <c r="J40" s="31"/>
      <c r="K40" s="35"/>
    </row>
    <row r="41" spans="1:11" x14ac:dyDescent="0.35">
      <c r="B41" s="8" t="s">
        <v>3402</v>
      </c>
      <c r="C41" s="57" t="s">
        <v>3403</v>
      </c>
      <c r="D41" s="54" t="s">
        <v>3404</v>
      </c>
      <c r="E41" s="6" t="s">
        <v>189</v>
      </c>
      <c r="F41" s="19">
        <v>500000</v>
      </c>
      <c r="G41" s="24">
        <v>493.44</v>
      </c>
      <c r="H41" s="24">
        <v>3.46</v>
      </c>
      <c r="I41" s="31">
        <v>6.4657499999999999</v>
      </c>
      <c r="J41" s="31"/>
      <c r="K41" s="35"/>
    </row>
    <row r="42" spans="1:11" x14ac:dyDescent="0.35">
      <c r="B42" s="8" t="s">
        <v>3405</v>
      </c>
      <c r="C42" s="57" t="s">
        <v>3406</v>
      </c>
      <c r="D42" s="54" t="s">
        <v>3407</v>
      </c>
      <c r="E42" s="6" t="s">
        <v>189</v>
      </c>
      <c r="F42" s="19">
        <v>500000</v>
      </c>
      <c r="G42" s="24">
        <v>493.27</v>
      </c>
      <c r="H42" s="24">
        <v>3.46</v>
      </c>
      <c r="I42" s="31">
        <v>6.4661999999999997</v>
      </c>
      <c r="J42" s="31"/>
      <c r="K42" s="35"/>
    </row>
    <row r="43" spans="1:11" x14ac:dyDescent="0.35">
      <c r="B43" s="8" t="s">
        <v>3215</v>
      </c>
      <c r="C43" s="57" t="s">
        <v>3216</v>
      </c>
      <c r="D43" s="54" t="s">
        <v>3217</v>
      </c>
      <c r="E43" s="6" t="s">
        <v>189</v>
      </c>
      <c r="F43" s="19">
        <v>450000</v>
      </c>
      <c r="G43" s="24">
        <v>448.32</v>
      </c>
      <c r="H43" s="24">
        <v>3.14</v>
      </c>
      <c r="I43" s="31">
        <v>6.49925</v>
      </c>
      <c r="J43" s="31"/>
      <c r="K43" s="35"/>
    </row>
    <row r="44" spans="1:11" x14ac:dyDescent="0.35">
      <c r="B44" s="8" t="s">
        <v>3408</v>
      </c>
      <c r="C44" s="57" t="s">
        <v>3409</v>
      </c>
      <c r="D44" s="54" t="s">
        <v>3410</v>
      </c>
      <c r="E44" s="6" t="s">
        <v>189</v>
      </c>
      <c r="F44" s="19">
        <v>440000</v>
      </c>
      <c r="G44" s="24">
        <v>435.9</v>
      </c>
      <c r="H44" s="24">
        <v>3.05</v>
      </c>
      <c r="I44" s="31">
        <v>6.3556999999999997</v>
      </c>
      <c r="J44" s="31"/>
      <c r="K44" s="35"/>
    </row>
    <row r="45" spans="1:11" x14ac:dyDescent="0.35">
      <c r="B45" s="8" t="s">
        <v>3305</v>
      </c>
      <c r="C45" s="57" t="s">
        <v>3306</v>
      </c>
      <c r="D45" s="54" t="s">
        <v>3307</v>
      </c>
      <c r="E45" s="6" t="s">
        <v>189</v>
      </c>
      <c r="F45" s="19">
        <v>425000</v>
      </c>
      <c r="G45" s="24">
        <v>419.35</v>
      </c>
      <c r="H45" s="24">
        <v>2.94</v>
      </c>
      <c r="I45" s="31">
        <v>6.4660000000000002</v>
      </c>
      <c r="J45" s="31"/>
      <c r="K45" s="35"/>
    </row>
    <row r="46" spans="1:11" x14ac:dyDescent="0.35">
      <c r="B46" s="8" t="s">
        <v>3314</v>
      </c>
      <c r="C46" s="57" t="s">
        <v>3315</v>
      </c>
      <c r="D46" s="54" t="s">
        <v>3316</v>
      </c>
      <c r="E46" s="6" t="s">
        <v>189</v>
      </c>
      <c r="F46" s="19">
        <v>213000</v>
      </c>
      <c r="G46" s="24">
        <v>210.06</v>
      </c>
      <c r="H46" s="24">
        <v>1.47</v>
      </c>
      <c r="I46" s="31">
        <v>6.4667000000000003</v>
      </c>
      <c r="J46" s="31"/>
      <c r="K46" s="35"/>
    </row>
    <row r="47" spans="1:11" x14ac:dyDescent="0.35">
      <c r="C47" s="58" t="s">
        <v>175</v>
      </c>
      <c r="D47" s="54"/>
      <c r="E47" s="6"/>
      <c r="F47" s="19"/>
      <c r="G47" s="25">
        <v>3129.81</v>
      </c>
      <c r="H47" s="25">
        <v>21.93</v>
      </c>
      <c r="I47" s="31"/>
      <c r="J47" s="31"/>
      <c r="K47" s="35"/>
    </row>
    <row r="48" spans="1:11" x14ac:dyDescent="0.35">
      <c r="C48" s="57"/>
      <c r="D48" s="54"/>
      <c r="E48" s="6"/>
      <c r="F48" s="19"/>
      <c r="G48" s="24"/>
      <c r="H48" s="24"/>
      <c r="I48" s="31"/>
      <c r="J48" s="31"/>
      <c r="K48" s="35"/>
    </row>
    <row r="49" spans="1:11" x14ac:dyDescent="0.35">
      <c r="A49" s="10"/>
      <c r="B49" s="28"/>
      <c r="C49" s="58" t="s">
        <v>18</v>
      </c>
      <c r="D49" s="54"/>
      <c r="E49" s="6"/>
      <c r="F49" s="19"/>
      <c r="G49" s="24"/>
      <c r="H49" s="24"/>
      <c r="I49" s="31"/>
      <c r="J49" s="31"/>
      <c r="K49" s="35"/>
    </row>
    <row r="50" spans="1:11" x14ac:dyDescent="0.35">
      <c r="A50" s="28"/>
      <c r="B50" s="28"/>
      <c r="C50" s="58" t="s">
        <v>19</v>
      </c>
      <c r="D50" s="54"/>
      <c r="E50" s="6"/>
      <c r="F50" s="19"/>
      <c r="G50" s="24" t="s">
        <v>2</v>
      </c>
      <c r="H50" s="24" t="s">
        <v>2</v>
      </c>
      <c r="I50" s="31"/>
      <c r="J50" s="31"/>
      <c r="K50" s="35"/>
    </row>
    <row r="51" spans="1:11" x14ac:dyDescent="0.35">
      <c r="A51" s="28"/>
      <c r="B51" s="28"/>
      <c r="C51" s="58"/>
      <c r="D51" s="54"/>
      <c r="E51" s="6"/>
      <c r="F51" s="19"/>
      <c r="G51" s="24"/>
      <c r="H51" s="24"/>
      <c r="I51" s="31"/>
      <c r="J51" s="31"/>
      <c r="K51" s="35"/>
    </row>
    <row r="52" spans="1:11" x14ac:dyDescent="0.35">
      <c r="A52" s="28"/>
      <c r="B52" s="28"/>
      <c r="C52" s="58" t="s">
        <v>20</v>
      </c>
      <c r="D52" s="54"/>
      <c r="E52" s="6"/>
      <c r="F52" s="19"/>
      <c r="G52" s="24" t="s">
        <v>2</v>
      </c>
      <c r="H52" s="24" t="s">
        <v>2</v>
      </c>
      <c r="I52" s="31"/>
      <c r="J52" s="31"/>
      <c r="K52" s="35"/>
    </row>
    <row r="53" spans="1:11" x14ac:dyDescent="0.35">
      <c r="A53" s="28"/>
      <c r="B53" s="28"/>
      <c r="C53" s="58"/>
      <c r="D53" s="54"/>
      <c r="E53" s="6"/>
      <c r="F53" s="19"/>
      <c r="G53" s="24"/>
      <c r="H53" s="24"/>
      <c r="I53" s="31"/>
      <c r="J53" s="31"/>
      <c r="K53" s="35"/>
    </row>
    <row r="54" spans="1:11" x14ac:dyDescent="0.35">
      <c r="A54" s="28"/>
      <c r="B54" s="28"/>
      <c r="C54" s="58" t="s">
        <v>21</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22</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23</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C60" s="59" t="s">
        <v>24</v>
      </c>
      <c r="D60" s="54"/>
      <c r="E60" s="6"/>
      <c r="F60" s="19"/>
      <c r="G60" s="24"/>
      <c r="H60" s="24"/>
      <c r="I60" s="31"/>
      <c r="J60" s="31"/>
      <c r="K60" s="35"/>
    </row>
    <row r="61" spans="1:11" x14ac:dyDescent="0.35">
      <c r="B61" s="8" t="s">
        <v>190</v>
      </c>
      <c r="C61" s="57" t="s">
        <v>191</v>
      </c>
      <c r="D61" s="54"/>
      <c r="E61" s="6"/>
      <c r="F61" s="19"/>
      <c r="G61" s="24">
        <v>929.31</v>
      </c>
      <c r="H61" s="24">
        <v>6.51</v>
      </c>
      <c r="I61" s="31"/>
      <c r="J61" s="31"/>
      <c r="K61" s="35"/>
    </row>
    <row r="62" spans="1:11" x14ac:dyDescent="0.35">
      <c r="C62" s="58" t="s">
        <v>175</v>
      </c>
      <c r="D62" s="54"/>
      <c r="E62" s="6"/>
      <c r="F62" s="19"/>
      <c r="G62" s="25">
        <v>929.31</v>
      </c>
      <c r="H62" s="25">
        <v>6.51</v>
      </c>
      <c r="I62" s="31"/>
      <c r="J62" s="31"/>
      <c r="K62" s="35"/>
    </row>
    <row r="63" spans="1:11" x14ac:dyDescent="0.35">
      <c r="C63" s="57"/>
      <c r="D63" s="54"/>
      <c r="E63" s="6"/>
      <c r="F63" s="19"/>
      <c r="G63" s="24"/>
      <c r="H63" s="24"/>
      <c r="I63" s="31"/>
      <c r="J63" s="31"/>
      <c r="K63" s="35"/>
    </row>
    <row r="64" spans="1:11" x14ac:dyDescent="0.35">
      <c r="A64" s="10"/>
      <c r="B64" s="28"/>
      <c r="C64" s="58" t="s">
        <v>25</v>
      </c>
      <c r="D64" s="54"/>
      <c r="E64" s="6"/>
      <c r="F64" s="19"/>
      <c r="G64" s="24"/>
      <c r="H64" s="24"/>
      <c r="I64" s="31"/>
      <c r="J64" s="31"/>
      <c r="K64" s="35"/>
    </row>
    <row r="65" spans="1:54" s="2" customFormat="1" ht="13.5" x14ac:dyDescent="0.35">
      <c r="A65" s="28"/>
      <c r="B65" s="28"/>
      <c r="C65" s="57" t="s">
        <v>5122</v>
      </c>
      <c r="D65" s="54"/>
      <c r="E65" s="6"/>
      <c r="F65" s="19"/>
      <c r="G65" s="24" t="s">
        <v>2</v>
      </c>
      <c r="H65" s="24" t="s">
        <v>2</v>
      </c>
      <c r="I65" s="31"/>
      <c r="J65" s="31"/>
      <c r="K65" s="35"/>
      <c r="L65" s="3"/>
      <c r="AI65" s="3"/>
      <c r="AV65" s="3"/>
      <c r="AX65" s="3"/>
      <c r="BB65" s="3"/>
    </row>
    <row r="66" spans="1:54" x14ac:dyDescent="0.35">
      <c r="B66" s="8"/>
      <c r="C66" s="57" t="s">
        <v>192</v>
      </c>
      <c r="D66" s="54"/>
      <c r="E66" s="6"/>
      <c r="F66" s="19"/>
      <c r="G66" s="24">
        <v>229.67</v>
      </c>
      <c r="H66" s="24">
        <v>1.61</v>
      </c>
      <c r="I66" s="31"/>
      <c r="J66" s="31"/>
      <c r="K66" s="35"/>
    </row>
    <row r="67" spans="1:54" x14ac:dyDescent="0.35">
      <c r="C67" s="58" t="s">
        <v>175</v>
      </c>
      <c r="D67" s="54"/>
      <c r="E67" s="6"/>
      <c r="F67" s="19"/>
      <c r="G67" s="25">
        <v>229.67</v>
      </c>
      <c r="H67" s="25">
        <v>1.61</v>
      </c>
      <c r="I67" s="31"/>
      <c r="J67" s="31"/>
      <c r="K67" s="35"/>
    </row>
    <row r="68" spans="1:54" x14ac:dyDescent="0.35">
      <c r="C68" s="57"/>
      <c r="D68" s="54"/>
      <c r="E68" s="6"/>
      <c r="F68" s="19"/>
      <c r="G68" s="24"/>
      <c r="H68" s="24"/>
      <c r="I68" s="31"/>
      <c r="J68" s="31"/>
      <c r="K68" s="35"/>
    </row>
    <row r="69" spans="1:54" x14ac:dyDescent="0.35">
      <c r="C69" s="60" t="s">
        <v>193</v>
      </c>
      <c r="D69" s="55"/>
      <c r="E69" s="5"/>
      <c r="F69" s="20"/>
      <c r="G69" s="26">
        <v>14271.35</v>
      </c>
      <c r="H69" s="26">
        <v>100</v>
      </c>
      <c r="I69" s="32"/>
      <c r="J69" s="32"/>
      <c r="K69" s="36"/>
    </row>
    <row r="72" spans="1:54" x14ac:dyDescent="0.35">
      <c r="C72" s="1" t="s">
        <v>194</v>
      </c>
    </row>
    <row r="73" spans="1:54" x14ac:dyDescent="0.35">
      <c r="C73" s="37" t="s">
        <v>195</v>
      </c>
      <c r="D73" s="37"/>
      <c r="E73" s="37"/>
      <c r="F73" s="37"/>
      <c r="G73" s="37"/>
      <c r="H73" s="37"/>
      <c r="I73" s="37"/>
      <c r="J73" s="37"/>
      <c r="K73" s="37"/>
    </row>
    <row r="74" spans="1:54" x14ac:dyDescent="0.35">
      <c r="C74" s="2" t="s">
        <v>196</v>
      </c>
    </row>
    <row r="75" spans="1:54" x14ac:dyDescent="0.35">
      <c r="C75" s="2" t="s">
        <v>197</v>
      </c>
    </row>
    <row r="76" spans="1:54" ht="30" customHeight="1" x14ac:dyDescent="0.35">
      <c r="C76" s="81" t="s">
        <v>198</v>
      </c>
      <c r="D76" s="82"/>
      <c r="E76" s="82"/>
      <c r="F76" s="82"/>
      <c r="G76" s="82"/>
      <c r="H76" s="82"/>
      <c r="I76" s="82"/>
      <c r="J76" s="82"/>
      <c r="K76" s="82"/>
    </row>
    <row r="77" spans="1:54" x14ac:dyDescent="0.35">
      <c r="C77" s="2" t="s">
        <v>199</v>
      </c>
    </row>
    <row r="79" spans="1:54" x14ac:dyDescent="0.35">
      <c r="C79" s="78" t="s">
        <v>5235</v>
      </c>
      <c r="E79" s="78" t="s">
        <v>5236</v>
      </c>
      <c r="F79" s="79"/>
    </row>
    <row r="80" spans="1:54" x14ac:dyDescent="0.35">
      <c r="E80" s="2" t="s">
        <v>5284</v>
      </c>
    </row>
  </sheetData>
  <mergeCells count="1">
    <mergeCell ref="C76:K76"/>
  </mergeCells>
  <hyperlinks>
    <hyperlink ref="J2" location="'Index'!A1" display="'Index'!A1" xr:uid="{5E5EDAF6-8396-4C6B-B955-D0AD05E7D9F8}"/>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58719-F9BB-4F23-A296-AEF4FD2AEEA1}">
  <sheetPr codeName="Sheet174"/>
  <dimension ref="A1:IV78"/>
  <sheetViews>
    <sheetView showGridLines="0" zoomScale="90" zoomScaleNormal="90" workbookViewId="0">
      <pane ySplit="6" topLeftCell="A71"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3411</v>
      </c>
      <c r="J2" s="38" t="s">
        <v>4846</v>
      </c>
    </row>
    <row r="3" spans="1:54" ht="16" x14ac:dyDescent="0.4">
      <c r="C3" s="1" t="s">
        <v>28</v>
      </c>
      <c r="D3" s="21" t="s">
        <v>3412</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3413</v>
      </c>
      <c r="C26" s="57" t="s">
        <v>3414</v>
      </c>
      <c r="D26" s="54" t="s">
        <v>3415</v>
      </c>
      <c r="E26" s="6" t="s">
        <v>189</v>
      </c>
      <c r="F26" s="19">
        <v>2000000</v>
      </c>
      <c r="G26" s="24">
        <v>2010.59</v>
      </c>
      <c r="H26" s="24">
        <v>43.57</v>
      </c>
      <c r="I26" s="31">
        <v>6.6013500000000001</v>
      </c>
      <c r="J26" s="31"/>
      <c r="K26" s="35"/>
    </row>
    <row r="27" spans="1:11" x14ac:dyDescent="0.35">
      <c r="B27" s="8" t="s">
        <v>3416</v>
      </c>
      <c r="C27" s="57" t="s">
        <v>3417</v>
      </c>
      <c r="D27" s="54" t="s">
        <v>3418</v>
      </c>
      <c r="E27" s="6" t="s">
        <v>189</v>
      </c>
      <c r="F27" s="19">
        <v>1000000</v>
      </c>
      <c r="G27" s="24">
        <v>1002.31</v>
      </c>
      <c r="H27" s="24">
        <v>21.72</v>
      </c>
      <c r="I27" s="31">
        <v>6.5555500000000002</v>
      </c>
      <c r="J27" s="31"/>
      <c r="K27" s="35"/>
    </row>
    <row r="28" spans="1:11" x14ac:dyDescent="0.35">
      <c r="B28" s="8" t="s">
        <v>3258</v>
      </c>
      <c r="C28" s="57" t="s">
        <v>3259</v>
      </c>
      <c r="D28" s="54" t="s">
        <v>3260</v>
      </c>
      <c r="E28" s="6" t="s">
        <v>189</v>
      </c>
      <c r="F28" s="19">
        <v>450000</v>
      </c>
      <c r="G28" s="24">
        <v>452.35</v>
      </c>
      <c r="H28" s="24">
        <v>9.8000000000000007</v>
      </c>
      <c r="I28" s="31">
        <v>6.6208</v>
      </c>
      <c r="J28" s="31"/>
      <c r="K28" s="35"/>
    </row>
    <row r="29" spans="1:11" x14ac:dyDescent="0.35">
      <c r="C29" s="58" t="s">
        <v>175</v>
      </c>
      <c r="D29" s="54"/>
      <c r="E29" s="6"/>
      <c r="F29" s="19"/>
      <c r="G29" s="25">
        <v>3465.25</v>
      </c>
      <c r="H29" s="25">
        <v>75.09</v>
      </c>
      <c r="I29" s="31"/>
      <c r="J29" s="31"/>
      <c r="K29" s="35"/>
    </row>
    <row r="30" spans="1:11" x14ac:dyDescent="0.35">
      <c r="C30" s="57"/>
      <c r="D30" s="54"/>
      <c r="E30" s="6"/>
      <c r="F30" s="19"/>
      <c r="G30" s="24"/>
      <c r="H30" s="24"/>
      <c r="I30" s="31"/>
      <c r="J30" s="31"/>
      <c r="K30" s="35"/>
    </row>
    <row r="31" spans="1:11" x14ac:dyDescent="0.35">
      <c r="A31" s="10"/>
      <c r="B31" s="28"/>
      <c r="C31" s="58" t="s">
        <v>11</v>
      </c>
      <c r="D31" s="54"/>
      <c r="E31" s="6"/>
      <c r="F31" s="19"/>
      <c r="G31" s="24"/>
      <c r="H31" s="24"/>
      <c r="I31" s="31"/>
      <c r="J31" s="31"/>
      <c r="K31" s="35"/>
    </row>
    <row r="32" spans="1:11" x14ac:dyDescent="0.35">
      <c r="A32" s="28"/>
      <c r="B32" s="28"/>
      <c r="C32" s="58" t="s">
        <v>13</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14</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15</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16</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C40" s="59" t="s">
        <v>17</v>
      </c>
      <c r="D40" s="54"/>
      <c r="E40" s="6"/>
      <c r="F40" s="19"/>
      <c r="G40" s="24"/>
      <c r="H40" s="24"/>
      <c r="I40" s="31"/>
      <c r="J40" s="31"/>
      <c r="K40" s="35"/>
    </row>
    <row r="41" spans="1:11" x14ac:dyDescent="0.35">
      <c r="B41" s="8" t="s">
        <v>3305</v>
      </c>
      <c r="C41" s="57" t="s">
        <v>3306</v>
      </c>
      <c r="D41" s="54" t="s">
        <v>3307</v>
      </c>
      <c r="E41" s="6" t="s">
        <v>189</v>
      </c>
      <c r="F41" s="19">
        <v>165000</v>
      </c>
      <c r="G41" s="24">
        <v>162.81</v>
      </c>
      <c r="H41" s="24">
        <v>3.53</v>
      </c>
      <c r="I41" s="31">
        <v>6.4660000000000002</v>
      </c>
      <c r="J41" s="31"/>
      <c r="K41" s="35"/>
    </row>
    <row r="42" spans="1:11" x14ac:dyDescent="0.35">
      <c r="B42" s="8" t="s">
        <v>3402</v>
      </c>
      <c r="C42" s="57" t="s">
        <v>3403</v>
      </c>
      <c r="D42" s="54" t="s">
        <v>3404</v>
      </c>
      <c r="E42" s="6" t="s">
        <v>189</v>
      </c>
      <c r="F42" s="19">
        <v>120000</v>
      </c>
      <c r="G42" s="24">
        <v>118.43</v>
      </c>
      <c r="H42" s="24">
        <v>2.57</v>
      </c>
      <c r="I42" s="31">
        <v>6.4657499999999999</v>
      </c>
      <c r="J42" s="31"/>
      <c r="K42" s="35"/>
    </row>
    <row r="43" spans="1:11" x14ac:dyDescent="0.35">
      <c r="B43" s="8" t="s">
        <v>3314</v>
      </c>
      <c r="C43" s="57" t="s">
        <v>3315</v>
      </c>
      <c r="D43" s="54" t="s">
        <v>3316</v>
      </c>
      <c r="E43" s="6" t="s">
        <v>189</v>
      </c>
      <c r="F43" s="19">
        <v>115000</v>
      </c>
      <c r="G43" s="24">
        <v>113.41</v>
      </c>
      <c r="H43" s="24">
        <v>2.46</v>
      </c>
      <c r="I43" s="31">
        <v>6.4667000000000003</v>
      </c>
      <c r="J43" s="31"/>
      <c r="K43" s="35"/>
    </row>
    <row r="44" spans="1:11" x14ac:dyDescent="0.35">
      <c r="B44" s="8" t="s">
        <v>3317</v>
      </c>
      <c r="C44" s="57" t="s">
        <v>3318</v>
      </c>
      <c r="D44" s="54" t="s">
        <v>3319</v>
      </c>
      <c r="E44" s="6" t="s">
        <v>189</v>
      </c>
      <c r="F44" s="19">
        <v>100000</v>
      </c>
      <c r="G44" s="24">
        <v>98.74</v>
      </c>
      <c r="H44" s="24">
        <v>2.14</v>
      </c>
      <c r="I44" s="31">
        <v>6.4650499999999997</v>
      </c>
      <c r="J44" s="31"/>
      <c r="K44" s="35"/>
    </row>
    <row r="45" spans="1:11" x14ac:dyDescent="0.35">
      <c r="C45" s="58" t="s">
        <v>175</v>
      </c>
      <c r="D45" s="54"/>
      <c r="E45" s="6"/>
      <c r="F45" s="19"/>
      <c r="G45" s="25">
        <v>493.39</v>
      </c>
      <c r="H45" s="25">
        <v>10.7</v>
      </c>
      <c r="I45" s="31"/>
      <c r="J45" s="31"/>
      <c r="K45" s="35"/>
    </row>
    <row r="46" spans="1:11" x14ac:dyDescent="0.35">
      <c r="C46" s="57"/>
      <c r="D46" s="54"/>
      <c r="E46" s="6"/>
      <c r="F46" s="19"/>
      <c r="G46" s="24"/>
      <c r="H46" s="24"/>
      <c r="I46" s="31"/>
      <c r="J46" s="31"/>
      <c r="K46" s="35"/>
    </row>
    <row r="47" spans="1:11" x14ac:dyDescent="0.35">
      <c r="A47" s="10"/>
      <c r="B47" s="28"/>
      <c r="C47" s="58" t="s">
        <v>18</v>
      </c>
      <c r="D47" s="54"/>
      <c r="E47" s="6"/>
      <c r="F47" s="19"/>
      <c r="G47" s="24"/>
      <c r="H47" s="24"/>
      <c r="I47" s="31"/>
      <c r="J47" s="31"/>
      <c r="K47" s="35"/>
    </row>
    <row r="48" spans="1:11" x14ac:dyDescent="0.35">
      <c r="A48" s="28"/>
      <c r="B48" s="28"/>
      <c r="C48" s="58" t="s">
        <v>19</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20</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A52" s="28"/>
      <c r="B52" s="28"/>
      <c r="C52" s="58" t="s">
        <v>21</v>
      </c>
      <c r="D52" s="54"/>
      <c r="E52" s="6"/>
      <c r="F52" s="19"/>
      <c r="G52" s="24" t="s">
        <v>2</v>
      </c>
      <c r="H52" s="24" t="s">
        <v>2</v>
      </c>
      <c r="I52" s="31"/>
      <c r="J52" s="31"/>
      <c r="K52" s="35"/>
    </row>
    <row r="53" spans="1:54" x14ac:dyDescent="0.35">
      <c r="A53" s="28"/>
      <c r="B53" s="28"/>
      <c r="C53" s="58"/>
      <c r="D53" s="54"/>
      <c r="E53" s="6"/>
      <c r="F53" s="19"/>
      <c r="G53" s="24"/>
      <c r="H53" s="24"/>
      <c r="I53" s="31"/>
      <c r="J53" s="31"/>
      <c r="K53" s="35"/>
    </row>
    <row r="54" spans="1:54" x14ac:dyDescent="0.35">
      <c r="A54" s="28"/>
      <c r="B54" s="28"/>
      <c r="C54" s="58" t="s">
        <v>22</v>
      </c>
      <c r="D54" s="54"/>
      <c r="E54" s="6"/>
      <c r="F54" s="19"/>
      <c r="G54" s="24" t="s">
        <v>2</v>
      </c>
      <c r="H54" s="24" t="s">
        <v>2</v>
      </c>
      <c r="I54" s="31"/>
      <c r="J54" s="31"/>
      <c r="K54" s="35"/>
    </row>
    <row r="55" spans="1:54" x14ac:dyDescent="0.35">
      <c r="A55" s="28"/>
      <c r="B55" s="28"/>
      <c r="C55" s="58"/>
      <c r="D55" s="54"/>
      <c r="E55" s="6"/>
      <c r="F55" s="19"/>
      <c r="G55" s="24"/>
      <c r="H55" s="24"/>
      <c r="I55" s="31"/>
      <c r="J55" s="31"/>
      <c r="K55" s="35"/>
    </row>
    <row r="56" spans="1:54" x14ac:dyDescent="0.35">
      <c r="A56" s="28"/>
      <c r="B56" s="28"/>
      <c r="C56" s="58" t="s">
        <v>23</v>
      </c>
      <c r="D56" s="54"/>
      <c r="E56" s="6"/>
      <c r="F56" s="19"/>
      <c r="G56" s="24" t="s">
        <v>2</v>
      </c>
      <c r="H56" s="24" t="s">
        <v>2</v>
      </c>
      <c r="I56" s="31"/>
      <c r="J56" s="31"/>
      <c r="K56" s="35"/>
    </row>
    <row r="57" spans="1:54" x14ac:dyDescent="0.35">
      <c r="A57" s="28"/>
      <c r="B57" s="28"/>
      <c r="C57" s="58"/>
      <c r="D57" s="54"/>
      <c r="E57" s="6"/>
      <c r="F57" s="19"/>
      <c r="G57" s="24"/>
      <c r="H57" s="24"/>
      <c r="I57" s="31"/>
      <c r="J57" s="31"/>
      <c r="K57" s="35"/>
    </row>
    <row r="58" spans="1:54" x14ac:dyDescent="0.35">
      <c r="C58" s="59" t="s">
        <v>24</v>
      </c>
      <c r="D58" s="54"/>
      <c r="E58" s="6"/>
      <c r="F58" s="19"/>
      <c r="G58" s="24"/>
      <c r="H58" s="24"/>
      <c r="I58" s="31"/>
      <c r="J58" s="31"/>
      <c r="K58" s="35"/>
    </row>
    <row r="59" spans="1:54" x14ac:dyDescent="0.35">
      <c r="B59" s="8" t="s">
        <v>190</v>
      </c>
      <c r="C59" s="57" t="s">
        <v>191</v>
      </c>
      <c r="D59" s="54"/>
      <c r="E59" s="6"/>
      <c r="F59" s="19"/>
      <c r="G59" s="24">
        <v>582.71</v>
      </c>
      <c r="H59" s="24">
        <v>12.63</v>
      </c>
      <c r="I59" s="31"/>
      <c r="J59" s="31"/>
      <c r="K59" s="35"/>
    </row>
    <row r="60" spans="1:54" x14ac:dyDescent="0.35">
      <c r="C60" s="58" t="s">
        <v>175</v>
      </c>
      <c r="D60" s="54"/>
      <c r="E60" s="6"/>
      <c r="F60" s="19"/>
      <c r="G60" s="25">
        <v>582.71</v>
      </c>
      <c r="H60" s="25">
        <v>12.63</v>
      </c>
      <c r="I60" s="31"/>
      <c r="J60" s="31"/>
      <c r="K60" s="35"/>
    </row>
    <row r="61" spans="1:54" x14ac:dyDescent="0.35">
      <c r="C61" s="57"/>
      <c r="D61" s="54"/>
      <c r="E61" s="6"/>
      <c r="F61" s="19"/>
      <c r="G61" s="24"/>
      <c r="H61" s="24"/>
      <c r="I61" s="31"/>
      <c r="J61" s="31"/>
      <c r="K61" s="35"/>
    </row>
    <row r="62" spans="1:54" x14ac:dyDescent="0.35">
      <c r="A62" s="10"/>
      <c r="B62" s="28"/>
      <c r="C62" s="58" t="s">
        <v>25</v>
      </c>
      <c r="D62" s="54"/>
      <c r="E62" s="6"/>
      <c r="F62" s="19"/>
      <c r="G62" s="24"/>
      <c r="H62" s="24"/>
      <c r="I62" s="31"/>
      <c r="J62" s="31"/>
      <c r="K62" s="35"/>
    </row>
    <row r="63" spans="1:54" s="2" customFormat="1" ht="13.5" x14ac:dyDescent="0.35">
      <c r="A63" s="28"/>
      <c r="B63" s="28"/>
      <c r="C63" s="57" t="s">
        <v>5122</v>
      </c>
      <c r="D63" s="54"/>
      <c r="E63" s="6"/>
      <c r="F63" s="19"/>
      <c r="G63" s="24" t="s">
        <v>2</v>
      </c>
      <c r="H63" s="24" t="s">
        <v>2</v>
      </c>
      <c r="I63" s="31"/>
      <c r="J63" s="31"/>
      <c r="K63" s="35"/>
      <c r="L63" s="3"/>
      <c r="AI63" s="3"/>
      <c r="AV63" s="3"/>
      <c r="AX63" s="3"/>
      <c r="BB63" s="3"/>
    </row>
    <row r="64" spans="1:54" x14ac:dyDescent="0.35">
      <c r="B64" s="8"/>
      <c r="C64" s="57" t="s">
        <v>192</v>
      </c>
      <c r="D64" s="54"/>
      <c r="E64" s="6"/>
      <c r="F64" s="19"/>
      <c r="G64" s="24">
        <v>73.33</v>
      </c>
      <c r="H64" s="24">
        <v>1.58</v>
      </c>
      <c r="I64" s="31"/>
      <c r="J64" s="31"/>
      <c r="K64" s="35"/>
    </row>
    <row r="65" spans="3:11" x14ac:dyDescent="0.35">
      <c r="C65" s="58" t="s">
        <v>175</v>
      </c>
      <c r="D65" s="54"/>
      <c r="E65" s="6"/>
      <c r="F65" s="19"/>
      <c r="G65" s="25">
        <v>73.33</v>
      </c>
      <c r="H65" s="25">
        <v>1.58</v>
      </c>
      <c r="I65" s="31"/>
      <c r="J65" s="31"/>
      <c r="K65" s="35"/>
    </row>
    <row r="66" spans="3:11" x14ac:dyDescent="0.35">
      <c r="C66" s="57"/>
      <c r="D66" s="54"/>
      <c r="E66" s="6"/>
      <c r="F66" s="19"/>
      <c r="G66" s="24"/>
      <c r="H66" s="24"/>
      <c r="I66" s="31"/>
      <c r="J66" s="31"/>
      <c r="K66" s="35"/>
    </row>
    <row r="67" spans="3:11" x14ac:dyDescent="0.35">
      <c r="C67" s="60" t="s">
        <v>193</v>
      </c>
      <c r="D67" s="55"/>
      <c r="E67" s="5"/>
      <c r="F67" s="20"/>
      <c r="G67" s="26">
        <v>4614.68</v>
      </c>
      <c r="H67" s="26">
        <v>100</v>
      </c>
      <c r="I67" s="32"/>
      <c r="J67" s="32"/>
      <c r="K67" s="36"/>
    </row>
    <row r="70" spans="3:11" x14ac:dyDescent="0.35">
      <c r="C70" s="1" t="s">
        <v>194</v>
      </c>
    </row>
    <row r="71" spans="3:11" x14ac:dyDescent="0.35">
      <c r="C71" s="37" t="s">
        <v>195</v>
      </c>
      <c r="D71" s="37"/>
      <c r="E71" s="37"/>
      <c r="F71" s="37"/>
      <c r="G71" s="37"/>
      <c r="H71" s="37"/>
      <c r="I71" s="37"/>
      <c r="J71" s="37"/>
      <c r="K71" s="37"/>
    </row>
    <row r="72" spans="3:11" x14ac:dyDescent="0.35">
      <c r="C72" s="2" t="s">
        <v>196</v>
      </c>
    </row>
    <row r="73" spans="3:11" x14ac:dyDescent="0.35">
      <c r="C73" s="2" t="s">
        <v>197</v>
      </c>
    </row>
    <row r="74" spans="3:11" ht="30" customHeight="1" x14ac:dyDescent="0.35">
      <c r="C74" s="81" t="s">
        <v>198</v>
      </c>
      <c r="D74" s="82"/>
      <c r="E74" s="82"/>
      <c r="F74" s="82"/>
      <c r="G74" s="82"/>
      <c r="H74" s="82"/>
      <c r="I74" s="82"/>
      <c r="J74" s="82"/>
      <c r="K74" s="82"/>
    </row>
    <row r="75" spans="3:11" x14ac:dyDescent="0.35">
      <c r="C75" s="2" t="s">
        <v>199</v>
      </c>
    </row>
    <row r="77" spans="3:11" x14ac:dyDescent="0.35">
      <c r="C77" s="78" t="s">
        <v>5235</v>
      </c>
      <c r="E77" s="78" t="s">
        <v>5236</v>
      </c>
      <c r="F77" s="79"/>
    </row>
    <row r="78" spans="3:11" x14ac:dyDescent="0.35">
      <c r="E78" s="2" t="s">
        <v>5284</v>
      </c>
    </row>
  </sheetData>
  <mergeCells count="1">
    <mergeCell ref="C74:K74"/>
  </mergeCells>
  <hyperlinks>
    <hyperlink ref="J2" location="'Index'!A1" display="'Index'!A1" xr:uid="{9A44E193-D30D-47A9-9E3A-878CE9A0527B}"/>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E25CD-716D-49F7-A302-80D6F3F723F6}">
  <sheetPr codeName="Sheet175"/>
  <dimension ref="A1:IV285"/>
  <sheetViews>
    <sheetView showGridLines="0" zoomScale="90" zoomScaleNormal="90" workbookViewId="0">
      <pane ySplit="6" topLeftCell="A281"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3419</v>
      </c>
      <c r="J2" s="38" t="s">
        <v>4846</v>
      </c>
    </row>
    <row r="3" spans="1:54" ht="16" x14ac:dyDescent="0.4">
      <c r="C3" s="1" t="s">
        <v>28</v>
      </c>
      <c r="D3" s="21" t="s">
        <v>3420</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10715777</v>
      </c>
      <c r="G10" s="24">
        <v>195905.84</v>
      </c>
      <c r="H10" s="24">
        <v>5.76</v>
      </c>
      <c r="I10" s="31"/>
      <c r="J10" s="31"/>
      <c r="K10" s="35"/>
    </row>
    <row r="11" spans="1:54" x14ac:dyDescent="0.35">
      <c r="B11" s="8" t="s">
        <v>75</v>
      </c>
      <c r="C11" s="57" t="s">
        <v>76</v>
      </c>
      <c r="D11" s="54" t="s">
        <v>77</v>
      </c>
      <c r="E11" s="6" t="s">
        <v>78</v>
      </c>
      <c r="F11" s="19">
        <v>14685042</v>
      </c>
      <c r="G11" s="24">
        <v>187248.97</v>
      </c>
      <c r="H11" s="24">
        <v>5.5</v>
      </c>
      <c r="I11" s="31"/>
      <c r="J11" s="31"/>
      <c r="K11" s="35"/>
    </row>
    <row r="12" spans="1:54" x14ac:dyDescent="0.35">
      <c r="B12" s="8" t="s">
        <v>256</v>
      </c>
      <c r="C12" s="57" t="s">
        <v>257</v>
      </c>
      <c r="D12" s="54" t="s">
        <v>258</v>
      </c>
      <c r="E12" s="6" t="s">
        <v>252</v>
      </c>
      <c r="F12" s="19">
        <v>6506200</v>
      </c>
      <c r="G12" s="24">
        <v>112778.47</v>
      </c>
      <c r="H12" s="24">
        <v>3.32</v>
      </c>
      <c r="I12" s="31"/>
      <c r="J12" s="31"/>
      <c r="K12" s="35"/>
    </row>
    <row r="13" spans="1:54" x14ac:dyDescent="0.35">
      <c r="B13" s="8" t="s">
        <v>402</v>
      </c>
      <c r="C13" s="57" t="s">
        <v>403</v>
      </c>
      <c r="D13" s="54" t="s">
        <v>404</v>
      </c>
      <c r="E13" s="6" t="s">
        <v>344</v>
      </c>
      <c r="F13" s="19">
        <v>57310568</v>
      </c>
      <c r="G13" s="24">
        <v>104901.26</v>
      </c>
      <c r="H13" s="24">
        <v>3.08</v>
      </c>
      <c r="I13" s="31"/>
      <c r="J13" s="31"/>
      <c r="K13" s="35"/>
    </row>
    <row r="14" spans="1:54" x14ac:dyDescent="0.35">
      <c r="B14" s="8" t="s">
        <v>300</v>
      </c>
      <c r="C14" s="57" t="s">
        <v>301</v>
      </c>
      <c r="D14" s="54" t="s">
        <v>302</v>
      </c>
      <c r="E14" s="6" t="s">
        <v>200</v>
      </c>
      <c r="F14" s="19">
        <v>47502730</v>
      </c>
      <c r="G14" s="24">
        <v>73268.210000000006</v>
      </c>
      <c r="H14" s="24">
        <v>2.15</v>
      </c>
      <c r="I14" s="31"/>
      <c r="J14" s="31"/>
      <c r="K14" s="35"/>
    </row>
    <row r="15" spans="1:54" x14ac:dyDescent="0.35">
      <c r="B15" s="8" t="s">
        <v>55</v>
      </c>
      <c r="C15" s="57" t="s">
        <v>56</v>
      </c>
      <c r="D15" s="54" t="s">
        <v>57</v>
      </c>
      <c r="E15" s="6" t="s">
        <v>43</v>
      </c>
      <c r="F15" s="19">
        <v>6536612</v>
      </c>
      <c r="G15" s="24">
        <v>72033.460000000006</v>
      </c>
      <c r="H15" s="24">
        <v>2.12</v>
      </c>
      <c r="I15" s="31"/>
      <c r="J15" s="31"/>
      <c r="K15" s="35"/>
    </row>
    <row r="16" spans="1:54" x14ac:dyDescent="0.35">
      <c r="B16" s="8" t="s">
        <v>987</v>
      </c>
      <c r="C16" s="57" t="s">
        <v>988</v>
      </c>
      <c r="D16" s="54" t="s">
        <v>989</v>
      </c>
      <c r="E16" s="6" t="s">
        <v>50</v>
      </c>
      <c r="F16" s="19">
        <v>4319651</v>
      </c>
      <c r="G16" s="24">
        <v>68790.44</v>
      </c>
      <c r="H16" s="24">
        <v>2.02</v>
      </c>
      <c r="I16" s="31"/>
      <c r="J16" s="31"/>
      <c r="K16" s="35"/>
    </row>
    <row r="17" spans="2:11" x14ac:dyDescent="0.35">
      <c r="B17" s="8" t="s">
        <v>375</v>
      </c>
      <c r="C17" s="57" t="s">
        <v>376</v>
      </c>
      <c r="D17" s="54" t="s">
        <v>377</v>
      </c>
      <c r="E17" s="6" t="s">
        <v>71</v>
      </c>
      <c r="F17" s="19">
        <v>2385234</v>
      </c>
      <c r="G17" s="24">
        <v>63585.57</v>
      </c>
      <c r="H17" s="24">
        <v>1.87</v>
      </c>
      <c r="I17" s="31"/>
      <c r="J17" s="31"/>
      <c r="K17" s="35"/>
    </row>
    <row r="18" spans="2:11" x14ac:dyDescent="0.35">
      <c r="B18" s="8" t="s">
        <v>390</v>
      </c>
      <c r="C18" s="57" t="s">
        <v>391</v>
      </c>
      <c r="D18" s="54" t="s">
        <v>392</v>
      </c>
      <c r="E18" s="6" t="s">
        <v>71</v>
      </c>
      <c r="F18" s="19">
        <v>9314596</v>
      </c>
      <c r="G18" s="24">
        <v>62822.29</v>
      </c>
      <c r="H18" s="24">
        <v>1.85</v>
      </c>
      <c r="I18" s="31"/>
      <c r="J18" s="31"/>
      <c r="K18" s="35"/>
    </row>
    <row r="19" spans="2:11" x14ac:dyDescent="0.35">
      <c r="B19" s="8" t="s">
        <v>225</v>
      </c>
      <c r="C19" s="57" t="s">
        <v>226</v>
      </c>
      <c r="D19" s="54" t="s">
        <v>227</v>
      </c>
      <c r="E19" s="6" t="s">
        <v>123</v>
      </c>
      <c r="F19" s="19">
        <v>4090223</v>
      </c>
      <c r="G19" s="24">
        <v>60815.48</v>
      </c>
      <c r="H19" s="24">
        <v>1.79</v>
      </c>
      <c r="I19" s="31"/>
      <c r="J19" s="31"/>
      <c r="K19" s="35"/>
    </row>
    <row r="20" spans="2:11" x14ac:dyDescent="0.35">
      <c r="B20" s="8" t="s">
        <v>393</v>
      </c>
      <c r="C20" s="57" t="s">
        <v>394</v>
      </c>
      <c r="D20" s="54" t="s">
        <v>395</v>
      </c>
      <c r="E20" s="6" t="s">
        <v>50</v>
      </c>
      <c r="F20" s="19">
        <v>4203887</v>
      </c>
      <c r="G20" s="24">
        <v>59621.63</v>
      </c>
      <c r="H20" s="24">
        <v>1.75</v>
      </c>
      <c r="I20" s="31"/>
      <c r="J20" s="31"/>
      <c r="K20" s="35"/>
    </row>
    <row r="21" spans="2:11" x14ac:dyDescent="0.35">
      <c r="B21" s="8" t="s">
        <v>384</v>
      </c>
      <c r="C21" s="57" t="s">
        <v>385</v>
      </c>
      <c r="D21" s="54" t="s">
        <v>386</v>
      </c>
      <c r="E21" s="6" t="s">
        <v>97</v>
      </c>
      <c r="F21" s="19">
        <v>13866820</v>
      </c>
      <c r="G21" s="24">
        <v>56819.29</v>
      </c>
      <c r="H21" s="24">
        <v>1.67</v>
      </c>
      <c r="I21" s="31"/>
      <c r="J21" s="31"/>
      <c r="K21" s="35"/>
    </row>
    <row r="22" spans="2:11" x14ac:dyDescent="0.35">
      <c r="B22" s="8" t="s">
        <v>1002</v>
      </c>
      <c r="C22" s="57" t="s">
        <v>1003</v>
      </c>
      <c r="D22" s="54" t="s">
        <v>1004</v>
      </c>
      <c r="E22" s="6" t="s">
        <v>78</v>
      </c>
      <c r="F22" s="19">
        <v>44040307</v>
      </c>
      <c r="G22" s="24">
        <v>56239.47</v>
      </c>
      <c r="H22" s="24">
        <v>1.65</v>
      </c>
      <c r="I22" s="31"/>
      <c r="J22" s="31"/>
      <c r="K22" s="35"/>
    </row>
    <row r="23" spans="2:11" x14ac:dyDescent="0.35">
      <c r="B23" s="8" t="s">
        <v>452</v>
      </c>
      <c r="C23" s="57" t="s">
        <v>453</v>
      </c>
      <c r="D23" s="54" t="s">
        <v>454</v>
      </c>
      <c r="E23" s="6" t="s">
        <v>93</v>
      </c>
      <c r="F23" s="19">
        <v>3072049</v>
      </c>
      <c r="G23" s="24">
        <v>53290.83</v>
      </c>
      <c r="H23" s="24">
        <v>1.57</v>
      </c>
      <c r="I23" s="31"/>
      <c r="J23" s="31"/>
      <c r="K23" s="35"/>
    </row>
    <row r="24" spans="2:11" x14ac:dyDescent="0.35">
      <c r="B24" s="8" t="s">
        <v>72</v>
      </c>
      <c r="C24" s="57" t="s">
        <v>73</v>
      </c>
      <c r="D24" s="54" t="s">
        <v>74</v>
      </c>
      <c r="E24" s="6" t="s">
        <v>43</v>
      </c>
      <c r="F24" s="19">
        <v>6823709</v>
      </c>
      <c r="G24" s="24">
        <v>52644.91</v>
      </c>
      <c r="H24" s="24">
        <v>1.55</v>
      </c>
      <c r="I24" s="31"/>
      <c r="J24" s="31"/>
      <c r="K24" s="35"/>
    </row>
    <row r="25" spans="2:11" x14ac:dyDescent="0.35">
      <c r="B25" s="8" t="s">
        <v>993</v>
      </c>
      <c r="C25" s="57" t="s">
        <v>994</v>
      </c>
      <c r="D25" s="54" t="s">
        <v>995</v>
      </c>
      <c r="E25" s="6" t="s">
        <v>123</v>
      </c>
      <c r="F25" s="19">
        <v>34000000</v>
      </c>
      <c r="G25" s="24">
        <v>52312.4</v>
      </c>
      <c r="H25" s="24">
        <v>1.54</v>
      </c>
      <c r="I25" s="31"/>
      <c r="J25" s="31"/>
      <c r="K25" s="35"/>
    </row>
    <row r="26" spans="2:11" x14ac:dyDescent="0.35">
      <c r="B26" s="8" t="s">
        <v>51</v>
      </c>
      <c r="C26" s="57" t="s">
        <v>52</v>
      </c>
      <c r="D26" s="54" t="s">
        <v>53</v>
      </c>
      <c r="E26" s="6" t="s">
        <v>54</v>
      </c>
      <c r="F26" s="19">
        <v>1491450</v>
      </c>
      <c r="G26" s="24">
        <v>52085.91</v>
      </c>
      <c r="H26" s="24">
        <v>1.53</v>
      </c>
      <c r="I26" s="31"/>
      <c r="J26" s="31"/>
      <c r="K26" s="35"/>
    </row>
    <row r="27" spans="2:11" x14ac:dyDescent="0.35">
      <c r="B27" s="8" t="s">
        <v>58</v>
      </c>
      <c r="C27" s="57" t="s">
        <v>59</v>
      </c>
      <c r="D27" s="54" t="s">
        <v>60</v>
      </c>
      <c r="E27" s="6" t="s">
        <v>43</v>
      </c>
      <c r="F27" s="19">
        <v>2363600</v>
      </c>
      <c r="G27" s="24">
        <v>51318.48</v>
      </c>
      <c r="H27" s="24">
        <v>1.51</v>
      </c>
      <c r="I27" s="31"/>
      <c r="J27" s="31"/>
      <c r="K27" s="35"/>
    </row>
    <row r="28" spans="2:11" x14ac:dyDescent="0.35">
      <c r="B28" s="8" t="s">
        <v>427</v>
      </c>
      <c r="C28" s="57" t="s">
        <v>428</v>
      </c>
      <c r="D28" s="54" t="s">
        <v>429</v>
      </c>
      <c r="E28" s="6" t="s">
        <v>43</v>
      </c>
      <c r="F28" s="19">
        <v>42406943</v>
      </c>
      <c r="G28" s="24">
        <v>40765.79</v>
      </c>
      <c r="H28" s="24">
        <v>1.2</v>
      </c>
      <c r="I28" s="31"/>
      <c r="J28" s="31"/>
      <c r="K28" s="35"/>
    </row>
    <row r="29" spans="2:11" x14ac:dyDescent="0.35">
      <c r="B29" s="8" t="s">
        <v>44</v>
      </c>
      <c r="C29" s="57" t="s">
        <v>45</v>
      </c>
      <c r="D29" s="54" t="s">
        <v>46</v>
      </c>
      <c r="E29" s="6" t="s">
        <v>43</v>
      </c>
      <c r="F29" s="19">
        <v>3021021</v>
      </c>
      <c r="G29" s="24">
        <v>40733.94</v>
      </c>
      <c r="H29" s="24">
        <v>1.2</v>
      </c>
      <c r="I29" s="31"/>
      <c r="J29" s="31"/>
      <c r="K29" s="35"/>
    </row>
    <row r="30" spans="2:11" x14ac:dyDescent="0.35">
      <c r="B30" s="8" t="s">
        <v>2216</v>
      </c>
      <c r="C30" s="57" t="s">
        <v>2217</v>
      </c>
      <c r="D30" s="54" t="s">
        <v>2218</v>
      </c>
      <c r="E30" s="6" t="s">
        <v>156</v>
      </c>
      <c r="F30" s="19">
        <v>5600925</v>
      </c>
      <c r="G30" s="24">
        <v>38114.29</v>
      </c>
      <c r="H30" s="24">
        <v>1.1200000000000001</v>
      </c>
      <c r="I30" s="31"/>
      <c r="J30" s="31"/>
      <c r="K30" s="35"/>
    </row>
    <row r="31" spans="2:11" x14ac:dyDescent="0.35">
      <c r="B31" s="8" t="s">
        <v>168</v>
      </c>
      <c r="C31" s="57" t="s">
        <v>169</v>
      </c>
      <c r="D31" s="54" t="s">
        <v>170</v>
      </c>
      <c r="E31" s="6" t="s">
        <v>171</v>
      </c>
      <c r="F31" s="19">
        <v>18247500</v>
      </c>
      <c r="G31" s="24">
        <v>37265.040000000001</v>
      </c>
      <c r="H31" s="24">
        <v>1.1000000000000001</v>
      </c>
      <c r="I31" s="31"/>
      <c r="J31" s="31"/>
      <c r="K31" s="35"/>
    </row>
    <row r="32" spans="2:11" x14ac:dyDescent="0.35">
      <c r="B32" s="8" t="s">
        <v>958</v>
      </c>
      <c r="C32" s="57" t="s">
        <v>959</v>
      </c>
      <c r="D32" s="54" t="s">
        <v>960</v>
      </c>
      <c r="E32" s="6" t="s">
        <v>93</v>
      </c>
      <c r="F32" s="19">
        <v>10021205</v>
      </c>
      <c r="G32" s="24">
        <v>34242.46</v>
      </c>
      <c r="H32" s="24">
        <v>1.01</v>
      </c>
      <c r="I32" s="31"/>
      <c r="J32" s="31"/>
      <c r="K32" s="35"/>
    </row>
    <row r="33" spans="2:11" x14ac:dyDescent="0.35">
      <c r="B33" s="8" t="s">
        <v>824</v>
      </c>
      <c r="C33" s="57" t="s">
        <v>825</v>
      </c>
      <c r="D33" s="54" t="s">
        <v>826</v>
      </c>
      <c r="E33" s="6" t="s">
        <v>271</v>
      </c>
      <c r="F33" s="19">
        <v>2246700</v>
      </c>
      <c r="G33" s="24">
        <v>31483.01</v>
      </c>
      <c r="H33" s="24">
        <v>0.93</v>
      </c>
      <c r="I33" s="31"/>
      <c r="J33" s="31"/>
      <c r="K33" s="35"/>
    </row>
    <row r="34" spans="2:11" x14ac:dyDescent="0.35">
      <c r="B34" s="8" t="s">
        <v>61</v>
      </c>
      <c r="C34" s="57" t="s">
        <v>62</v>
      </c>
      <c r="D34" s="54" t="s">
        <v>63</v>
      </c>
      <c r="E34" s="6" t="s">
        <v>50</v>
      </c>
      <c r="F34" s="19">
        <v>856562</v>
      </c>
      <c r="G34" s="24">
        <v>30888.91</v>
      </c>
      <c r="H34" s="24">
        <v>0.91</v>
      </c>
      <c r="I34" s="31"/>
      <c r="J34" s="31"/>
      <c r="K34" s="35"/>
    </row>
    <row r="35" spans="2:11" x14ac:dyDescent="0.35">
      <c r="B35" s="8" t="s">
        <v>378</v>
      </c>
      <c r="C35" s="57" t="s">
        <v>379</v>
      </c>
      <c r="D35" s="54" t="s">
        <v>380</v>
      </c>
      <c r="E35" s="6" t="s">
        <v>93</v>
      </c>
      <c r="F35" s="19">
        <v>2136949</v>
      </c>
      <c r="G35" s="24">
        <v>30819.08</v>
      </c>
      <c r="H35" s="24">
        <v>0.91</v>
      </c>
      <c r="I35" s="31"/>
      <c r="J35" s="31"/>
      <c r="K35" s="35"/>
    </row>
    <row r="36" spans="2:11" x14ac:dyDescent="0.35">
      <c r="B36" s="8" t="s">
        <v>533</v>
      </c>
      <c r="C36" s="57" t="s">
        <v>534</v>
      </c>
      <c r="D36" s="54" t="s">
        <v>535</v>
      </c>
      <c r="E36" s="6" t="s">
        <v>202</v>
      </c>
      <c r="F36" s="19">
        <v>594750</v>
      </c>
      <c r="G36" s="24">
        <v>30423.54</v>
      </c>
      <c r="H36" s="24">
        <v>0.89</v>
      </c>
      <c r="I36" s="31"/>
      <c r="J36" s="31"/>
      <c r="K36" s="35"/>
    </row>
    <row r="37" spans="2:11" x14ac:dyDescent="0.35">
      <c r="B37" s="8" t="s">
        <v>418</v>
      </c>
      <c r="C37" s="57" t="s">
        <v>419</v>
      </c>
      <c r="D37" s="54" t="s">
        <v>420</v>
      </c>
      <c r="E37" s="6" t="s">
        <v>344</v>
      </c>
      <c r="F37" s="19">
        <v>9826000</v>
      </c>
      <c r="G37" s="24">
        <v>28849.14</v>
      </c>
      <c r="H37" s="24">
        <v>0.85</v>
      </c>
      <c r="I37" s="31"/>
      <c r="J37" s="31"/>
      <c r="K37" s="35"/>
    </row>
    <row r="38" spans="2:11" x14ac:dyDescent="0.35">
      <c r="B38" s="8" t="s">
        <v>984</v>
      </c>
      <c r="C38" s="57" t="s">
        <v>985</v>
      </c>
      <c r="D38" s="54" t="s">
        <v>986</v>
      </c>
      <c r="E38" s="6" t="s">
        <v>164</v>
      </c>
      <c r="F38" s="19">
        <v>5590000</v>
      </c>
      <c r="G38" s="24">
        <v>28313.35</v>
      </c>
      <c r="H38" s="24">
        <v>0.83</v>
      </c>
      <c r="I38" s="31"/>
      <c r="J38" s="31"/>
      <c r="K38" s="35"/>
    </row>
    <row r="39" spans="2:11" x14ac:dyDescent="0.35">
      <c r="B39" s="8" t="s">
        <v>345</v>
      </c>
      <c r="C39" s="57" t="s">
        <v>346</v>
      </c>
      <c r="D39" s="54" t="s">
        <v>347</v>
      </c>
      <c r="E39" s="6" t="s">
        <v>43</v>
      </c>
      <c r="F39" s="19">
        <v>12146950</v>
      </c>
      <c r="G39" s="24">
        <v>27759.42</v>
      </c>
      <c r="H39" s="24">
        <v>0.82</v>
      </c>
      <c r="I39" s="31"/>
      <c r="J39" s="31"/>
      <c r="K39" s="35"/>
    </row>
    <row r="40" spans="2:11" x14ac:dyDescent="0.35">
      <c r="B40" s="8" t="s">
        <v>120</v>
      </c>
      <c r="C40" s="57" t="s">
        <v>121</v>
      </c>
      <c r="D40" s="54" t="s">
        <v>122</v>
      </c>
      <c r="E40" s="6" t="s">
        <v>123</v>
      </c>
      <c r="F40" s="19">
        <v>9079200</v>
      </c>
      <c r="G40" s="24">
        <v>26361.46</v>
      </c>
      <c r="H40" s="24">
        <v>0.77</v>
      </c>
      <c r="I40" s="31"/>
      <c r="J40" s="31"/>
      <c r="K40" s="35"/>
    </row>
    <row r="41" spans="2:11" x14ac:dyDescent="0.35">
      <c r="B41" s="8" t="s">
        <v>408</v>
      </c>
      <c r="C41" s="57" t="s">
        <v>409</v>
      </c>
      <c r="D41" s="54" t="s">
        <v>410</v>
      </c>
      <c r="E41" s="6" t="s">
        <v>411</v>
      </c>
      <c r="F41" s="19">
        <v>10577500</v>
      </c>
      <c r="G41" s="24">
        <v>26060.84</v>
      </c>
      <c r="H41" s="24">
        <v>0.77</v>
      </c>
      <c r="I41" s="31"/>
      <c r="J41" s="31"/>
      <c r="K41" s="35"/>
    </row>
    <row r="42" spans="2:11" x14ac:dyDescent="0.35">
      <c r="B42" s="8" t="s">
        <v>94</v>
      </c>
      <c r="C42" s="57" t="s">
        <v>95</v>
      </c>
      <c r="D42" s="54" t="s">
        <v>96</v>
      </c>
      <c r="E42" s="6" t="s">
        <v>97</v>
      </c>
      <c r="F42" s="19">
        <v>1082700</v>
      </c>
      <c r="G42" s="24">
        <v>24456.57</v>
      </c>
      <c r="H42" s="24">
        <v>0.72</v>
      </c>
      <c r="I42" s="31"/>
      <c r="J42" s="31"/>
      <c r="K42" s="35"/>
    </row>
    <row r="43" spans="2:11" x14ac:dyDescent="0.35">
      <c r="B43" s="8" t="s">
        <v>412</v>
      </c>
      <c r="C43" s="57" t="s">
        <v>413</v>
      </c>
      <c r="D43" s="54" t="s">
        <v>414</v>
      </c>
      <c r="E43" s="6" t="s">
        <v>86</v>
      </c>
      <c r="F43" s="19">
        <v>4309217</v>
      </c>
      <c r="G43" s="24">
        <v>24319.07</v>
      </c>
      <c r="H43" s="24">
        <v>0.71</v>
      </c>
      <c r="I43" s="31"/>
      <c r="J43" s="31"/>
      <c r="K43" s="35"/>
    </row>
    <row r="44" spans="2:11" x14ac:dyDescent="0.35">
      <c r="B44" s="8" t="s">
        <v>2234</v>
      </c>
      <c r="C44" s="57" t="s">
        <v>2235</v>
      </c>
      <c r="D44" s="54" t="s">
        <v>2236</v>
      </c>
      <c r="E44" s="6" t="s">
        <v>123</v>
      </c>
      <c r="F44" s="19">
        <v>5763150</v>
      </c>
      <c r="G44" s="24">
        <v>21634.87</v>
      </c>
      <c r="H44" s="24">
        <v>0.64</v>
      </c>
      <c r="I44" s="31"/>
      <c r="J44" s="31"/>
      <c r="K44" s="35"/>
    </row>
    <row r="45" spans="2:11" x14ac:dyDescent="0.35">
      <c r="B45" s="8" t="s">
        <v>415</v>
      </c>
      <c r="C45" s="57" t="s">
        <v>416</v>
      </c>
      <c r="D45" s="54" t="s">
        <v>417</v>
      </c>
      <c r="E45" s="6" t="s">
        <v>78</v>
      </c>
      <c r="F45" s="19">
        <v>7310800</v>
      </c>
      <c r="G45" s="24">
        <v>20358.38</v>
      </c>
      <c r="H45" s="24">
        <v>0.6</v>
      </c>
      <c r="I45" s="31"/>
      <c r="J45" s="31"/>
      <c r="K45" s="35"/>
    </row>
    <row r="46" spans="2:11" x14ac:dyDescent="0.35">
      <c r="B46" s="8" t="s">
        <v>439</v>
      </c>
      <c r="C46" s="57" t="s">
        <v>440</v>
      </c>
      <c r="D46" s="54" t="s">
        <v>441</v>
      </c>
      <c r="E46" s="6" t="s">
        <v>86</v>
      </c>
      <c r="F46" s="19">
        <v>2418084</v>
      </c>
      <c r="G46" s="24">
        <v>19330.16</v>
      </c>
      <c r="H46" s="24">
        <v>0.56999999999999995</v>
      </c>
      <c r="I46" s="31"/>
      <c r="J46" s="31"/>
      <c r="K46" s="35"/>
    </row>
    <row r="47" spans="2:11" x14ac:dyDescent="0.35">
      <c r="B47" s="8" t="s">
        <v>165</v>
      </c>
      <c r="C47" s="57" t="s">
        <v>166</v>
      </c>
      <c r="D47" s="54" t="s">
        <v>167</v>
      </c>
      <c r="E47" s="6" t="s">
        <v>131</v>
      </c>
      <c r="F47" s="19">
        <v>596000</v>
      </c>
      <c r="G47" s="24">
        <v>18189.03</v>
      </c>
      <c r="H47" s="24">
        <v>0.53</v>
      </c>
      <c r="I47" s="31"/>
      <c r="J47" s="31"/>
      <c r="K47" s="35"/>
    </row>
    <row r="48" spans="2:11" x14ac:dyDescent="0.35">
      <c r="B48" s="8" t="s">
        <v>68</v>
      </c>
      <c r="C48" s="57" t="s">
        <v>69</v>
      </c>
      <c r="D48" s="54" t="s">
        <v>70</v>
      </c>
      <c r="E48" s="6" t="s">
        <v>71</v>
      </c>
      <c r="F48" s="19">
        <v>147900</v>
      </c>
      <c r="G48" s="24">
        <v>17041.259999999998</v>
      </c>
      <c r="H48" s="24">
        <v>0.5</v>
      </c>
      <c r="I48" s="31"/>
      <c r="J48" s="31"/>
      <c r="K48" s="35"/>
    </row>
    <row r="49" spans="2:11" x14ac:dyDescent="0.35">
      <c r="B49" s="8" t="s">
        <v>1036</v>
      </c>
      <c r="C49" s="57" t="s">
        <v>1037</v>
      </c>
      <c r="D49" s="54" t="s">
        <v>1038</v>
      </c>
      <c r="E49" s="6" t="s">
        <v>131</v>
      </c>
      <c r="F49" s="19">
        <v>1578981</v>
      </c>
      <c r="G49" s="24">
        <v>16013.24</v>
      </c>
      <c r="H49" s="24">
        <v>0.47</v>
      </c>
      <c r="I49" s="31"/>
      <c r="J49" s="31"/>
      <c r="K49" s="35"/>
    </row>
    <row r="50" spans="2:11" x14ac:dyDescent="0.35">
      <c r="B50" s="8" t="s">
        <v>329</v>
      </c>
      <c r="C50" s="57" t="s">
        <v>330</v>
      </c>
      <c r="D50" s="54" t="s">
        <v>331</v>
      </c>
      <c r="E50" s="6" t="s">
        <v>50</v>
      </c>
      <c r="F50" s="19">
        <v>5542698</v>
      </c>
      <c r="G50" s="24">
        <v>14535.73</v>
      </c>
      <c r="H50" s="24">
        <v>0.43</v>
      </c>
      <c r="I50" s="31"/>
      <c r="J50" s="31"/>
      <c r="K50" s="35"/>
    </row>
    <row r="51" spans="2:11" x14ac:dyDescent="0.35">
      <c r="B51" s="8" t="s">
        <v>549</v>
      </c>
      <c r="C51" s="57" t="s">
        <v>550</v>
      </c>
      <c r="D51" s="54" t="s">
        <v>551</v>
      </c>
      <c r="E51" s="6" t="s">
        <v>86</v>
      </c>
      <c r="F51" s="19">
        <v>726360</v>
      </c>
      <c r="G51" s="24">
        <v>13022.55</v>
      </c>
      <c r="H51" s="24">
        <v>0.38</v>
      </c>
      <c r="I51" s="31"/>
      <c r="J51" s="31"/>
      <c r="K51" s="35"/>
    </row>
    <row r="52" spans="2:11" x14ac:dyDescent="0.35">
      <c r="B52" s="8" t="s">
        <v>101</v>
      </c>
      <c r="C52" s="57" t="s">
        <v>102</v>
      </c>
      <c r="D52" s="54" t="s">
        <v>103</v>
      </c>
      <c r="E52" s="6" t="s">
        <v>104</v>
      </c>
      <c r="F52" s="19">
        <v>1901200</v>
      </c>
      <c r="G52" s="24">
        <v>12974.74</v>
      </c>
      <c r="H52" s="24">
        <v>0.38</v>
      </c>
      <c r="I52" s="31"/>
      <c r="J52" s="31"/>
      <c r="K52" s="35"/>
    </row>
    <row r="53" spans="2:11" x14ac:dyDescent="0.35">
      <c r="B53" s="8" t="s">
        <v>387</v>
      </c>
      <c r="C53" s="57" t="s">
        <v>388</v>
      </c>
      <c r="D53" s="54" t="s">
        <v>389</v>
      </c>
      <c r="E53" s="6" t="s">
        <v>93</v>
      </c>
      <c r="F53" s="19">
        <v>631975</v>
      </c>
      <c r="G53" s="24">
        <v>12816.14</v>
      </c>
      <c r="H53" s="24">
        <v>0.38</v>
      </c>
      <c r="I53" s="31"/>
      <c r="J53" s="31"/>
      <c r="K53" s="35"/>
    </row>
    <row r="54" spans="2:11" x14ac:dyDescent="0.35">
      <c r="B54" s="8" t="s">
        <v>1039</v>
      </c>
      <c r="C54" s="57" t="s">
        <v>1040</v>
      </c>
      <c r="D54" s="54" t="s">
        <v>1041</v>
      </c>
      <c r="E54" s="6" t="s">
        <v>202</v>
      </c>
      <c r="F54" s="19">
        <v>21008663</v>
      </c>
      <c r="G54" s="24">
        <v>12577.89</v>
      </c>
      <c r="H54" s="24">
        <v>0.37</v>
      </c>
      <c r="I54" s="31"/>
      <c r="J54" s="31"/>
      <c r="K54" s="35"/>
    </row>
    <row r="55" spans="2:11" x14ac:dyDescent="0.35">
      <c r="B55" s="8" t="s">
        <v>996</v>
      </c>
      <c r="C55" s="57" t="s">
        <v>997</v>
      </c>
      <c r="D55" s="54" t="s">
        <v>998</v>
      </c>
      <c r="E55" s="6" t="s">
        <v>67</v>
      </c>
      <c r="F55" s="19">
        <v>441543</v>
      </c>
      <c r="G55" s="24">
        <v>11529.35</v>
      </c>
      <c r="H55" s="24">
        <v>0.34</v>
      </c>
      <c r="I55" s="31"/>
      <c r="J55" s="31"/>
      <c r="K55" s="35"/>
    </row>
    <row r="56" spans="2:11" x14ac:dyDescent="0.35">
      <c r="B56" s="8" t="s">
        <v>297</v>
      </c>
      <c r="C56" s="57" t="s">
        <v>298</v>
      </c>
      <c r="D56" s="54" t="s">
        <v>299</v>
      </c>
      <c r="E56" s="6" t="s">
        <v>202</v>
      </c>
      <c r="F56" s="19">
        <v>4000000</v>
      </c>
      <c r="G56" s="24">
        <v>10204</v>
      </c>
      <c r="H56" s="24">
        <v>0.3</v>
      </c>
      <c r="I56" s="31"/>
      <c r="J56" s="31"/>
      <c r="K56" s="35"/>
    </row>
    <row r="57" spans="2:11" x14ac:dyDescent="0.35">
      <c r="B57" s="8" t="s">
        <v>1094</v>
      </c>
      <c r="C57" s="57" t="s">
        <v>1095</v>
      </c>
      <c r="D57" s="54" t="s">
        <v>1096</v>
      </c>
      <c r="E57" s="6" t="s">
        <v>82</v>
      </c>
      <c r="F57" s="19">
        <v>507090</v>
      </c>
      <c r="G57" s="24">
        <v>10179.07</v>
      </c>
      <c r="H57" s="24">
        <v>0.3</v>
      </c>
      <c r="I57" s="31"/>
      <c r="J57" s="31"/>
      <c r="K57" s="35"/>
    </row>
    <row r="58" spans="2:11" x14ac:dyDescent="0.35">
      <c r="B58" s="8" t="s">
        <v>142</v>
      </c>
      <c r="C58" s="57" t="s">
        <v>143</v>
      </c>
      <c r="D58" s="54" t="s">
        <v>144</v>
      </c>
      <c r="E58" s="6" t="s">
        <v>145</v>
      </c>
      <c r="F58" s="19">
        <v>1952575</v>
      </c>
      <c r="G58" s="24">
        <v>9005.2800000000007</v>
      </c>
      <c r="H58" s="24">
        <v>0.26</v>
      </c>
      <c r="I58" s="31"/>
      <c r="J58" s="31"/>
      <c r="K58" s="35"/>
    </row>
    <row r="59" spans="2:11" x14ac:dyDescent="0.35">
      <c r="B59" s="8" t="s">
        <v>216</v>
      </c>
      <c r="C59" s="57" t="s">
        <v>217</v>
      </c>
      <c r="D59" s="54" t="s">
        <v>218</v>
      </c>
      <c r="E59" s="6" t="s">
        <v>93</v>
      </c>
      <c r="F59" s="19">
        <v>179590</v>
      </c>
      <c r="G59" s="24">
        <v>8767.0499999999993</v>
      </c>
      <c r="H59" s="24">
        <v>0.26</v>
      </c>
      <c r="I59" s="31"/>
      <c r="J59" s="31"/>
      <c r="K59" s="35"/>
    </row>
    <row r="60" spans="2:11" x14ac:dyDescent="0.35">
      <c r="B60" s="8" t="s">
        <v>2292</v>
      </c>
      <c r="C60" s="57" t="s">
        <v>2293</v>
      </c>
      <c r="D60" s="54" t="s">
        <v>2294</v>
      </c>
      <c r="E60" s="6" t="s">
        <v>202</v>
      </c>
      <c r="F60" s="19">
        <v>1140187</v>
      </c>
      <c r="G60" s="24">
        <v>7885.53</v>
      </c>
      <c r="H60" s="24">
        <v>0.23</v>
      </c>
      <c r="I60" s="31"/>
      <c r="J60" s="31"/>
      <c r="K60" s="35"/>
    </row>
    <row r="61" spans="2:11" x14ac:dyDescent="0.35">
      <c r="B61" s="8" t="s">
        <v>527</v>
      </c>
      <c r="C61" s="57" t="s">
        <v>528</v>
      </c>
      <c r="D61" s="54" t="s">
        <v>529</v>
      </c>
      <c r="E61" s="6" t="s">
        <v>82</v>
      </c>
      <c r="F61" s="19">
        <v>87730</v>
      </c>
      <c r="G61" s="24">
        <v>7847.97</v>
      </c>
      <c r="H61" s="24">
        <v>0.23</v>
      </c>
      <c r="I61" s="31"/>
      <c r="J61" s="31"/>
      <c r="K61" s="35"/>
    </row>
    <row r="62" spans="2:11" x14ac:dyDescent="0.35">
      <c r="B62" s="8" t="s">
        <v>47</v>
      </c>
      <c r="C62" s="57" t="s">
        <v>48</v>
      </c>
      <c r="D62" s="54" t="s">
        <v>49</v>
      </c>
      <c r="E62" s="6" t="s">
        <v>50</v>
      </c>
      <c r="F62" s="19">
        <v>488690</v>
      </c>
      <c r="G62" s="24">
        <v>7675.61</v>
      </c>
      <c r="H62" s="24">
        <v>0.23</v>
      </c>
      <c r="I62" s="31"/>
      <c r="J62" s="31"/>
      <c r="K62" s="35"/>
    </row>
    <row r="63" spans="2:11" x14ac:dyDescent="0.35">
      <c r="B63" s="8" t="s">
        <v>2254</v>
      </c>
      <c r="C63" s="57" t="s">
        <v>2255</v>
      </c>
      <c r="D63" s="54" t="s">
        <v>2256</v>
      </c>
      <c r="E63" s="6" t="s">
        <v>82</v>
      </c>
      <c r="F63" s="19">
        <v>3834000</v>
      </c>
      <c r="G63" s="24">
        <v>7095.58</v>
      </c>
      <c r="H63" s="24">
        <v>0.21</v>
      </c>
      <c r="I63" s="31"/>
      <c r="J63" s="31"/>
      <c r="K63" s="35"/>
    </row>
    <row r="64" spans="2:11" x14ac:dyDescent="0.35">
      <c r="B64" s="8" t="s">
        <v>851</v>
      </c>
      <c r="C64" s="57" t="s">
        <v>852</v>
      </c>
      <c r="D64" s="54" t="s">
        <v>853</v>
      </c>
      <c r="E64" s="6" t="s">
        <v>160</v>
      </c>
      <c r="F64" s="19">
        <v>225225</v>
      </c>
      <c r="G64" s="24">
        <v>6899.43</v>
      </c>
      <c r="H64" s="24">
        <v>0.2</v>
      </c>
      <c r="I64" s="31"/>
      <c r="J64" s="31"/>
      <c r="K64" s="35"/>
    </row>
    <row r="65" spans="2:11" x14ac:dyDescent="0.35">
      <c r="B65" s="8" t="s">
        <v>990</v>
      </c>
      <c r="C65" s="57" t="s">
        <v>991</v>
      </c>
      <c r="D65" s="54" t="s">
        <v>992</v>
      </c>
      <c r="E65" s="6" t="s">
        <v>71</v>
      </c>
      <c r="F65" s="19">
        <v>85575</v>
      </c>
      <c r="G65" s="24">
        <v>6742.33</v>
      </c>
      <c r="H65" s="24">
        <v>0.2</v>
      </c>
      <c r="I65" s="31"/>
      <c r="J65" s="31"/>
      <c r="K65" s="35"/>
    </row>
    <row r="66" spans="2:11" x14ac:dyDescent="0.35">
      <c r="B66" s="8" t="s">
        <v>281</v>
      </c>
      <c r="C66" s="57" t="s">
        <v>282</v>
      </c>
      <c r="D66" s="54" t="s">
        <v>283</v>
      </c>
      <c r="E66" s="6" t="s">
        <v>67</v>
      </c>
      <c r="F66" s="19">
        <v>325000</v>
      </c>
      <c r="G66" s="24">
        <v>6313.61</v>
      </c>
      <c r="H66" s="24">
        <v>0.19</v>
      </c>
      <c r="I66" s="31"/>
      <c r="J66" s="31"/>
      <c r="K66" s="35"/>
    </row>
    <row r="67" spans="2:11" x14ac:dyDescent="0.35">
      <c r="B67" s="8" t="s">
        <v>64</v>
      </c>
      <c r="C67" s="57" t="s">
        <v>65</v>
      </c>
      <c r="D67" s="54" t="s">
        <v>66</v>
      </c>
      <c r="E67" s="6" t="s">
        <v>67</v>
      </c>
      <c r="F67" s="19">
        <v>54600</v>
      </c>
      <c r="G67" s="24">
        <v>6284.21</v>
      </c>
      <c r="H67" s="24">
        <v>0.18</v>
      </c>
      <c r="I67" s="31"/>
      <c r="J67" s="31"/>
      <c r="K67" s="35"/>
    </row>
    <row r="68" spans="2:11" x14ac:dyDescent="0.35">
      <c r="B68" s="8" t="s">
        <v>2240</v>
      </c>
      <c r="C68" s="57" t="s">
        <v>1069</v>
      </c>
      <c r="D68" s="54" t="s">
        <v>2241</v>
      </c>
      <c r="E68" s="6" t="s">
        <v>43</v>
      </c>
      <c r="F68" s="19">
        <v>7020000</v>
      </c>
      <c r="G68" s="24">
        <v>6247.8</v>
      </c>
      <c r="H68" s="24">
        <v>0.18</v>
      </c>
      <c r="I68" s="31"/>
      <c r="J68" s="31"/>
      <c r="K68" s="35"/>
    </row>
    <row r="69" spans="2:11" x14ac:dyDescent="0.35">
      <c r="B69" s="8" t="s">
        <v>863</v>
      </c>
      <c r="C69" s="57" t="s">
        <v>864</v>
      </c>
      <c r="D69" s="54" t="s">
        <v>865</v>
      </c>
      <c r="E69" s="6" t="s">
        <v>127</v>
      </c>
      <c r="F69" s="19">
        <v>926274</v>
      </c>
      <c r="G69" s="24">
        <v>6232.9</v>
      </c>
      <c r="H69" s="24">
        <v>0.18</v>
      </c>
      <c r="I69" s="31"/>
      <c r="J69" s="31"/>
      <c r="K69" s="35"/>
    </row>
    <row r="70" spans="2:11" x14ac:dyDescent="0.35">
      <c r="B70" s="8" t="s">
        <v>249</v>
      </c>
      <c r="C70" s="57" t="s">
        <v>250</v>
      </c>
      <c r="D70" s="54" t="s">
        <v>251</v>
      </c>
      <c r="E70" s="6" t="s">
        <v>252</v>
      </c>
      <c r="F70" s="19">
        <v>1815600</v>
      </c>
      <c r="G70" s="24">
        <v>6069.55</v>
      </c>
      <c r="H70" s="24">
        <v>0.18</v>
      </c>
      <c r="I70" s="31"/>
      <c r="J70" s="31"/>
      <c r="K70" s="35"/>
    </row>
    <row r="71" spans="2:11" x14ac:dyDescent="0.35">
      <c r="B71" s="8" t="s">
        <v>2069</v>
      </c>
      <c r="C71" s="57" t="s">
        <v>2070</v>
      </c>
      <c r="D71" s="54" t="s">
        <v>2071</v>
      </c>
      <c r="E71" s="6" t="s">
        <v>78</v>
      </c>
      <c r="F71" s="19">
        <v>1658475</v>
      </c>
      <c r="G71" s="24">
        <v>5976.31</v>
      </c>
      <c r="H71" s="24">
        <v>0.18</v>
      </c>
      <c r="I71" s="31"/>
      <c r="J71" s="31"/>
      <c r="K71" s="35"/>
    </row>
    <row r="72" spans="2:11" x14ac:dyDescent="0.35">
      <c r="B72" s="8" t="s">
        <v>1120</v>
      </c>
      <c r="C72" s="57" t="s">
        <v>1121</v>
      </c>
      <c r="D72" s="54" t="s">
        <v>1122</v>
      </c>
      <c r="E72" s="6" t="s">
        <v>86</v>
      </c>
      <c r="F72" s="19">
        <v>366375</v>
      </c>
      <c r="G72" s="24">
        <v>5670.94</v>
      </c>
      <c r="H72" s="24">
        <v>0.17</v>
      </c>
      <c r="I72" s="31"/>
      <c r="J72" s="31"/>
      <c r="K72" s="35"/>
    </row>
    <row r="73" spans="2:11" x14ac:dyDescent="0.35">
      <c r="B73" s="8" t="s">
        <v>212</v>
      </c>
      <c r="C73" s="57" t="s">
        <v>213</v>
      </c>
      <c r="D73" s="54" t="s">
        <v>214</v>
      </c>
      <c r="E73" s="6" t="s">
        <v>215</v>
      </c>
      <c r="F73" s="19">
        <v>123607</v>
      </c>
      <c r="G73" s="24">
        <v>4961.46</v>
      </c>
      <c r="H73" s="24">
        <v>0.15</v>
      </c>
      <c r="I73" s="31"/>
      <c r="J73" s="31"/>
      <c r="K73" s="35"/>
    </row>
    <row r="74" spans="2:11" x14ac:dyDescent="0.35">
      <c r="B74" s="8" t="s">
        <v>1110</v>
      </c>
      <c r="C74" s="57" t="s">
        <v>1111</v>
      </c>
      <c r="D74" s="54" t="s">
        <v>1112</v>
      </c>
      <c r="E74" s="6" t="s">
        <v>1113</v>
      </c>
      <c r="F74" s="19">
        <v>1195950</v>
      </c>
      <c r="G74" s="24">
        <v>4762.2700000000004</v>
      </c>
      <c r="H74" s="24">
        <v>0.14000000000000001</v>
      </c>
      <c r="I74" s="31"/>
      <c r="J74" s="31"/>
      <c r="K74" s="35"/>
    </row>
    <row r="75" spans="2:11" x14ac:dyDescent="0.35">
      <c r="B75" s="8" t="s">
        <v>1104</v>
      </c>
      <c r="C75" s="57" t="s">
        <v>1105</v>
      </c>
      <c r="D75" s="54" t="s">
        <v>1106</v>
      </c>
      <c r="E75" s="6" t="s">
        <v>200</v>
      </c>
      <c r="F75" s="19">
        <v>375300</v>
      </c>
      <c r="G75" s="24">
        <v>3990.19</v>
      </c>
      <c r="H75" s="24">
        <v>0.12</v>
      </c>
      <c r="I75" s="31"/>
      <c r="J75" s="31"/>
      <c r="K75" s="35"/>
    </row>
    <row r="76" spans="2:11" x14ac:dyDescent="0.35">
      <c r="B76" s="8" t="s">
        <v>999</v>
      </c>
      <c r="C76" s="57" t="s">
        <v>1000</v>
      </c>
      <c r="D76" s="54" t="s">
        <v>1001</v>
      </c>
      <c r="E76" s="6" t="s">
        <v>43</v>
      </c>
      <c r="F76" s="19">
        <v>488000</v>
      </c>
      <c r="G76" s="24">
        <v>3171.27</v>
      </c>
      <c r="H76" s="24">
        <v>0.09</v>
      </c>
      <c r="I76" s="31"/>
      <c r="J76" s="31"/>
      <c r="K76" s="35"/>
    </row>
    <row r="77" spans="2:11" x14ac:dyDescent="0.35">
      <c r="B77" s="8" t="s">
        <v>231</v>
      </c>
      <c r="C77" s="57" t="s">
        <v>232</v>
      </c>
      <c r="D77" s="54" t="s">
        <v>233</v>
      </c>
      <c r="E77" s="6" t="s">
        <v>200</v>
      </c>
      <c r="F77" s="19">
        <v>341250</v>
      </c>
      <c r="G77" s="24">
        <v>3113.22</v>
      </c>
      <c r="H77" s="24">
        <v>0.09</v>
      </c>
      <c r="I77" s="31"/>
      <c r="J77" s="31"/>
      <c r="K77" s="35"/>
    </row>
    <row r="78" spans="2:11" x14ac:dyDescent="0.35">
      <c r="B78" s="8" t="s">
        <v>2048</v>
      </c>
      <c r="C78" s="57" t="s">
        <v>2049</v>
      </c>
      <c r="D78" s="54" t="s">
        <v>2050</v>
      </c>
      <c r="E78" s="6" t="s">
        <v>43</v>
      </c>
      <c r="F78" s="19">
        <v>1575000</v>
      </c>
      <c r="G78" s="24">
        <v>3035.5</v>
      </c>
      <c r="H78" s="24">
        <v>0.09</v>
      </c>
      <c r="I78" s="31"/>
      <c r="J78" s="31"/>
      <c r="K78" s="35"/>
    </row>
    <row r="79" spans="2:11" x14ac:dyDescent="0.35">
      <c r="B79" s="8" t="s">
        <v>546</v>
      </c>
      <c r="C79" s="57" t="s">
        <v>547</v>
      </c>
      <c r="D79" s="54" t="s">
        <v>548</v>
      </c>
      <c r="E79" s="6" t="s">
        <v>123</v>
      </c>
      <c r="F79" s="19">
        <v>804000</v>
      </c>
      <c r="G79" s="24">
        <v>2875.1</v>
      </c>
      <c r="H79" s="24">
        <v>0.08</v>
      </c>
      <c r="I79" s="31"/>
      <c r="J79" s="31"/>
      <c r="K79" s="35"/>
    </row>
    <row r="80" spans="2:11" x14ac:dyDescent="0.35">
      <c r="B80" s="8" t="s">
        <v>2224</v>
      </c>
      <c r="C80" s="57" t="s">
        <v>637</v>
      </c>
      <c r="D80" s="54" t="s">
        <v>2225</v>
      </c>
      <c r="E80" s="6" t="s">
        <v>82</v>
      </c>
      <c r="F80" s="19">
        <v>546000</v>
      </c>
      <c r="G80" s="24">
        <v>2343.4299999999998</v>
      </c>
      <c r="H80" s="24">
        <v>7.0000000000000007E-2</v>
      </c>
      <c r="I80" s="31"/>
      <c r="J80" s="31"/>
      <c r="K80" s="35"/>
    </row>
    <row r="81" spans="2:11" x14ac:dyDescent="0.35">
      <c r="B81" s="8" t="s">
        <v>1021</v>
      </c>
      <c r="C81" s="57" t="s">
        <v>1022</v>
      </c>
      <c r="D81" s="54" t="s">
        <v>1023</v>
      </c>
      <c r="E81" s="6" t="s">
        <v>71</v>
      </c>
      <c r="F81" s="19">
        <v>59700</v>
      </c>
      <c r="G81" s="24">
        <v>2222.6</v>
      </c>
      <c r="H81" s="24">
        <v>7.0000000000000007E-2</v>
      </c>
      <c r="I81" s="31"/>
      <c r="J81" s="31"/>
      <c r="K81" s="35"/>
    </row>
    <row r="82" spans="2:11" x14ac:dyDescent="0.35">
      <c r="B82" s="8" t="s">
        <v>2266</v>
      </c>
      <c r="C82" s="57" t="s">
        <v>2267</v>
      </c>
      <c r="D82" s="54" t="s">
        <v>2268</v>
      </c>
      <c r="E82" s="6" t="s">
        <v>119</v>
      </c>
      <c r="F82" s="19">
        <v>947625</v>
      </c>
      <c r="G82" s="24">
        <v>2050.94</v>
      </c>
      <c r="H82" s="24">
        <v>0.06</v>
      </c>
      <c r="I82" s="31"/>
      <c r="J82" s="31"/>
      <c r="K82" s="35"/>
    </row>
    <row r="83" spans="2:11" x14ac:dyDescent="0.35">
      <c r="B83" s="8" t="s">
        <v>1008</v>
      </c>
      <c r="C83" s="57" t="s">
        <v>1009</v>
      </c>
      <c r="D83" s="54" t="s">
        <v>1010</v>
      </c>
      <c r="E83" s="6" t="s">
        <v>1011</v>
      </c>
      <c r="F83" s="19">
        <v>1863000</v>
      </c>
      <c r="G83" s="24">
        <v>1283.42</v>
      </c>
      <c r="H83" s="24">
        <v>0.04</v>
      </c>
      <c r="I83" s="31"/>
      <c r="J83" s="31"/>
      <c r="K83" s="35"/>
    </row>
    <row r="84" spans="2:11" x14ac:dyDescent="0.35">
      <c r="B84" s="8" t="s">
        <v>881</v>
      </c>
      <c r="C84" s="57" t="s">
        <v>882</v>
      </c>
      <c r="D84" s="54" t="s">
        <v>883</v>
      </c>
      <c r="E84" s="6" t="s">
        <v>127</v>
      </c>
      <c r="F84" s="19">
        <v>622000</v>
      </c>
      <c r="G84" s="24">
        <v>1254.57</v>
      </c>
      <c r="H84" s="24">
        <v>0.04</v>
      </c>
      <c r="I84" s="31"/>
      <c r="J84" s="31"/>
      <c r="K84" s="35"/>
    </row>
    <row r="85" spans="2:11" x14ac:dyDescent="0.35">
      <c r="B85" s="8" t="s">
        <v>1126</v>
      </c>
      <c r="C85" s="57" t="s">
        <v>1127</v>
      </c>
      <c r="D85" s="54" t="s">
        <v>1128</v>
      </c>
      <c r="E85" s="6" t="s">
        <v>490</v>
      </c>
      <c r="F85" s="19">
        <v>115368</v>
      </c>
      <c r="G85" s="24">
        <v>1155.8699999999999</v>
      </c>
      <c r="H85" s="24">
        <v>0.03</v>
      </c>
      <c r="I85" s="31"/>
      <c r="J85" s="31"/>
      <c r="K85" s="35"/>
    </row>
    <row r="86" spans="2:11" x14ac:dyDescent="0.35">
      <c r="B86" s="8" t="s">
        <v>2284</v>
      </c>
      <c r="C86" s="57" t="s">
        <v>590</v>
      </c>
      <c r="D86" s="54" t="s">
        <v>2285</v>
      </c>
      <c r="E86" s="6" t="s">
        <v>82</v>
      </c>
      <c r="F86" s="19">
        <v>200000</v>
      </c>
      <c r="G86" s="24">
        <v>1127.7</v>
      </c>
      <c r="H86" s="24">
        <v>0.03</v>
      </c>
      <c r="I86" s="31"/>
      <c r="J86" s="31"/>
      <c r="K86" s="35"/>
    </row>
    <row r="87" spans="2:11" x14ac:dyDescent="0.35">
      <c r="B87" s="8" t="s">
        <v>2169</v>
      </c>
      <c r="C87" s="57" t="s">
        <v>2170</v>
      </c>
      <c r="D87" s="54" t="s">
        <v>2171</v>
      </c>
      <c r="E87" s="6" t="s">
        <v>43</v>
      </c>
      <c r="F87" s="19">
        <v>764400</v>
      </c>
      <c r="G87" s="24">
        <v>1118.1600000000001</v>
      </c>
      <c r="H87" s="24">
        <v>0.03</v>
      </c>
      <c r="I87" s="31"/>
      <c r="J87" s="31"/>
      <c r="K87" s="35"/>
    </row>
    <row r="88" spans="2:11" x14ac:dyDescent="0.35">
      <c r="B88" s="8" t="s">
        <v>2245</v>
      </c>
      <c r="C88" s="57" t="s">
        <v>2246</v>
      </c>
      <c r="D88" s="54" t="s">
        <v>2247</v>
      </c>
      <c r="E88" s="6" t="s">
        <v>160</v>
      </c>
      <c r="F88" s="19">
        <v>302546</v>
      </c>
      <c r="G88" s="24">
        <v>1070.8599999999999</v>
      </c>
      <c r="H88" s="24">
        <v>0.03</v>
      </c>
      <c r="I88" s="31"/>
      <c r="J88" s="31"/>
      <c r="K88" s="35"/>
    </row>
    <row r="89" spans="2:11" x14ac:dyDescent="0.35">
      <c r="B89" s="8" t="s">
        <v>2281</v>
      </c>
      <c r="C89" s="57" t="s">
        <v>2282</v>
      </c>
      <c r="D89" s="54" t="s">
        <v>2283</v>
      </c>
      <c r="E89" s="6" t="s">
        <v>252</v>
      </c>
      <c r="F89" s="19">
        <v>15000000</v>
      </c>
      <c r="G89" s="24">
        <v>1020</v>
      </c>
      <c r="H89" s="24">
        <v>0.03</v>
      </c>
      <c r="I89" s="31"/>
      <c r="J89" s="31"/>
      <c r="K89" s="35"/>
    </row>
    <row r="90" spans="2:11" x14ac:dyDescent="0.35">
      <c r="B90" s="8" t="s">
        <v>265</v>
      </c>
      <c r="C90" s="57" t="s">
        <v>266</v>
      </c>
      <c r="D90" s="54" t="s">
        <v>267</v>
      </c>
      <c r="E90" s="6" t="s">
        <v>164</v>
      </c>
      <c r="F90" s="19">
        <v>85000</v>
      </c>
      <c r="G90" s="24">
        <v>985.36</v>
      </c>
      <c r="H90" s="24">
        <v>0.03</v>
      </c>
      <c r="I90" s="31"/>
      <c r="J90" s="31"/>
      <c r="K90" s="35"/>
    </row>
    <row r="91" spans="2:11" x14ac:dyDescent="0.35">
      <c r="B91" s="8" t="s">
        <v>2286</v>
      </c>
      <c r="C91" s="57" t="s">
        <v>2287</v>
      </c>
      <c r="D91" s="54" t="s">
        <v>2288</v>
      </c>
      <c r="E91" s="6" t="s">
        <v>490</v>
      </c>
      <c r="F91" s="19">
        <v>140400</v>
      </c>
      <c r="G91" s="24">
        <v>914.92</v>
      </c>
      <c r="H91" s="24">
        <v>0.03</v>
      </c>
      <c r="I91" s="31"/>
      <c r="J91" s="31"/>
      <c r="K91" s="35"/>
    </row>
    <row r="92" spans="2:11" x14ac:dyDescent="0.35">
      <c r="B92" s="8" t="s">
        <v>83</v>
      </c>
      <c r="C92" s="57" t="s">
        <v>84</v>
      </c>
      <c r="D92" s="54" t="s">
        <v>85</v>
      </c>
      <c r="E92" s="6" t="s">
        <v>86</v>
      </c>
      <c r="F92" s="19">
        <v>122100</v>
      </c>
      <c r="G92" s="24">
        <v>837.24</v>
      </c>
      <c r="H92" s="24">
        <v>0.02</v>
      </c>
      <c r="I92" s="31"/>
      <c r="J92" s="31"/>
      <c r="K92" s="35"/>
    </row>
    <row r="93" spans="2:11" x14ac:dyDescent="0.35">
      <c r="B93" s="8" t="s">
        <v>2226</v>
      </c>
      <c r="C93" s="57" t="s">
        <v>2227</v>
      </c>
      <c r="D93" s="54" t="s">
        <v>2228</v>
      </c>
      <c r="E93" s="6" t="s">
        <v>1100</v>
      </c>
      <c r="F93" s="19">
        <v>13500</v>
      </c>
      <c r="G93" s="24">
        <v>563.96</v>
      </c>
      <c r="H93" s="24">
        <v>0.02</v>
      </c>
      <c r="I93" s="31"/>
      <c r="J93" s="31"/>
      <c r="K93" s="35"/>
    </row>
    <row r="94" spans="2:11" x14ac:dyDescent="0.35">
      <c r="B94" s="8" t="s">
        <v>1012</v>
      </c>
      <c r="C94" s="57" t="s">
        <v>1013</v>
      </c>
      <c r="D94" s="54" t="s">
        <v>1014</v>
      </c>
      <c r="E94" s="6" t="s">
        <v>215</v>
      </c>
      <c r="F94" s="19">
        <v>315000</v>
      </c>
      <c r="G94" s="24">
        <v>553.67999999999995</v>
      </c>
      <c r="H94" s="24">
        <v>0.02</v>
      </c>
      <c r="I94" s="31"/>
      <c r="J94" s="31"/>
      <c r="K94" s="35"/>
    </row>
    <row r="95" spans="2:11" x14ac:dyDescent="0.35">
      <c r="B95" s="8" t="s">
        <v>1027</v>
      </c>
      <c r="C95" s="57" t="s">
        <v>1028</v>
      </c>
      <c r="D95" s="54" t="s">
        <v>1029</v>
      </c>
      <c r="E95" s="6" t="s">
        <v>200</v>
      </c>
      <c r="F95" s="19">
        <v>340000</v>
      </c>
      <c r="G95" s="24">
        <v>391.61</v>
      </c>
      <c r="H95" s="24">
        <v>0.01</v>
      </c>
      <c r="I95" s="31"/>
      <c r="J95" s="31"/>
      <c r="K95" s="35"/>
    </row>
    <row r="96" spans="2:11" x14ac:dyDescent="0.35">
      <c r="B96" s="8" t="s">
        <v>952</v>
      </c>
      <c r="C96" s="57" t="s">
        <v>953</v>
      </c>
      <c r="D96" s="54" t="s">
        <v>954</v>
      </c>
      <c r="E96" s="6" t="s">
        <v>93</v>
      </c>
      <c r="F96" s="19">
        <v>31900</v>
      </c>
      <c r="G96" s="24">
        <v>370.2</v>
      </c>
      <c r="H96" s="24">
        <v>0.01</v>
      </c>
      <c r="I96" s="31"/>
      <c r="J96" s="31"/>
      <c r="K96" s="35"/>
    </row>
    <row r="97" spans="2:11" x14ac:dyDescent="0.35">
      <c r="B97" s="8" t="s">
        <v>2275</v>
      </c>
      <c r="C97" s="57" t="s">
        <v>2276</v>
      </c>
      <c r="D97" s="54" t="s">
        <v>2277</v>
      </c>
      <c r="E97" s="6" t="s">
        <v>160</v>
      </c>
      <c r="F97" s="19">
        <v>13500</v>
      </c>
      <c r="G97" s="24">
        <v>206.4</v>
      </c>
      <c r="H97" s="24">
        <v>0.01</v>
      </c>
      <c r="I97" s="31"/>
      <c r="J97" s="31"/>
      <c r="K97" s="35"/>
    </row>
    <row r="98" spans="2:11" x14ac:dyDescent="0.35">
      <c r="B98" s="8" t="s">
        <v>237</v>
      </c>
      <c r="C98" s="57" t="s">
        <v>238</v>
      </c>
      <c r="D98" s="54" t="s">
        <v>239</v>
      </c>
      <c r="E98" s="6" t="s">
        <v>50</v>
      </c>
      <c r="F98" s="19">
        <v>1875</v>
      </c>
      <c r="G98" s="24">
        <v>152.05000000000001</v>
      </c>
      <c r="H98" s="24" t="s">
        <v>5123</v>
      </c>
      <c r="I98" s="31"/>
      <c r="J98" s="31"/>
      <c r="K98" s="35"/>
    </row>
    <row r="99" spans="2:11" x14ac:dyDescent="0.35">
      <c r="B99" s="8" t="s">
        <v>1117</v>
      </c>
      <c r="C99" s="57" t="s">
        <v>1118</v>
      </c>
      <c r="D99" s="54" t="s">
        <v>1119</v>
      </c>
      <c r="E99" s="6" t="s">
        <v>93</v>
      </c>
      <c r="F99" s="19">
        <v>250</v>
      </c>
      <c r="G99" s="24">
        <v>2.86</v>
      </c>
      <c r="H99" s="24" t="s">
        <v>5123</v>
      </c>
      <c r="I99" s="31"/>
      <c r="J99" s="31"/>
      <c r="K99" s="35"/>
    </row>
    <row r="100" spans="2:11" x14ac:dyDescent="0.35">
      <c r="C100" s="58" t="s">
        <v>175</v>
      </c>
      <c r="D100" s="54"/>
      <c r="E100" s="6"/>
      <c r="F100" s="19"/>
      <c r="G100" s="25">
        <f>SUM(XDO_?FINAL_MV?397?)</f>
        <v>2297994.1699999995</v>
      </c>
      <c r="H100" s="25">
        <f>SUM(XDO_?FINAL_PER_NET?397?)</f>
        <v>67.580000000000069</v>
      </c>
      <c r="I100" s="31"/>
      <c r="J100" s="31"/>
      <c r="K100" s="35"/>
    </row>
    <row r="101" spans="2:11" x14ac:dyDescent="0.35">
      <c r="C101" s="57"/>
      <c r="D101" s="54"/>
      <c r="E101" s="6"/>
      <c r="F101" s="19"/>
      <c r="G101" s="24"/>
      <c r="H101" s="24"/>
      <c r="I101" s="31"/>
      <c r="J101" s="31"/>
      <c r="K101" s="35"/>
    </row>
    <row r="102" spans="2:11" x14ac:dyDescent="0.35">
      <c r="C102" s="58" t="s">
        <v>3</v>
      </c>
      <c r="D102" s="54"/>
      <c r="E102" s="6"/>
      <c r="F102" s="19"/>
      <c r="G102" s="24" t="s">
        <v>2</v>
      </c>
      <c r="H102" s="24" t="s">
        <v>2</v>
      </c>
      <c r="I102" s="31"/>
      <c r="J102" s="31"/>
      <c r="K102" s="35"/>
    </row>
    <row r="103" spans="2:11" x14ac:dyDescent="0.35">
      <c r="C103" s="57"/>
      <c r="D103" s="54"/>
      <c r="E103" s="6"/>
      <c r="F103" s="19"/>
      <c r="G103" s="24"/>
      <c r="H103" s="24"/>
      <c r="I103" s="31"/>
      <c r="J103" s="31"/>
      <c r="K103" s="35"/>
    </row>
    <row r="104" spans="2:11" x14ac:dyDescent="0.35">
      <c r="C104" s="58" t="s">
        <v>4</v>
      </c>
      <c r="D104" s="54"/>
      <c r="E104" s="6"/>
      <c r="F104" s="19"/>
      <c r="G104" s="24" t="s">
        <v>2</v>
      </c>
      <c r="H104" s="24" t="s">
        <v>2</v>
      </c>
      <c r="I104" s="31"/>
      <c r="J104" s="31"/>
      <c r="K104" s="35"/>
    </row>
    <row r="105" spans="2:11" x14ac:dyDescent="0.35">
      <c r="C105" s="57"/>
      <c r="D105" s="54"/>
      <c r="E105" s="6"/>
      <c r="F105" s="19"/>
      <c r="G105" s="24"/>
      <c r="H105" s="24"/>
      <c r="I105" s="31"/>
      <c r="J105" s="31"/>
      <c r="K105" s="35"/>
    </row>
    <row r="106" spans="2:11" x14ac:dyDescent="0.35">
      <c r="C106" s="59" t="s">
        <v>578</v>
      </c>
      <c r="D106" s="54"/>
      <c r="E106" s="6"/>
      <c r="F106" s="19"/>
      <c r="G106" s="24"/>
      <c r="H106" s="24"/>
      <c r="I106" s="31"/>
      <c r="J106" s="31"/>
      <c r="K106" s="35"/>
    </row>
    <row r="107" spans="2:11" x14ac:dyDescent="0.35">
      <c r="B107" s="8" t="s">
        <v>582</v>
      </c>
      <c r="C107" s="57" t="s">
        <v>583</v>
      </c>
      <c r="D107" s="54" t="s">
        <v>584</v>
      </c>
      <c r="E107" s="6" t="s">
        <v>542</v>
      </c>
      <c r="F107" s="19">
        <v>29210260</v>
      </c>
      <c r="G107" s="24">
        <v>38995.699999999997</v>
      </c>
      <c r="H107" s="24">
        <v>1.1499999999999999</v>
      </c>
      <c r="I107" s="31"/>
      <c r="J107" s="31"/>
      <c r="K107" s="35"/>
    </row>
    <row r="108" spans="2:11" x14ac:dyDescent="0.35">
      <c r="C108" s="58" t="s">
        <v>175</v>
      </c>
      <c r="D108" s="54"/>
      <c r="E108" s="6"/>
      <c r="F108" s="19"/>
      <c r="G108" s="25">
        <v>38995.699999999997</v>
      </c>
      <c r="H108" s="25">
        <v>1.1499999999999999</v>
      </c>
      <c r="I108" s="31"/>
      <c r="J108" s="31"/>
      <c r="K108" s="35"/>
    </row>
    <row r="109" spans="2:11" x14ac:dyDescent="0.35">
      <c r="C109" s="57"/>
      <c r="D109" s="54"/>
      <c r="E109" s="6"/>
      <c r="F109" s="19"/>
      <c r="G109" s="24"/>
      <c r="H109" s="24"/>
      <c r="I109" s="31"/>
      <c r="J109" s="31"/>
      <c r="K109" s="35"/>
    </row>
    <row r="110" spans="2:11" x14ac:dyDescent="0.35">
      <c r="C110" s="59" t="s">
        <v>585</v>
      </c>
      <c r="D110" s="54"/>
      <c r="E110" s="6"/>
      <c r="F110" s="19"/>
      <c r="G110" s="24"/>
      <c r="H110" s="24"/>
      <c r="I110" s="31"/>
      <c r="J110" s="31"/>
      <c r="K110" s="35"/>
    </row>
    <row r="111" spans="2:11" x14ac:dyDescent="0.35">
      <c r="B111" s="8" t="s">
        <v>2183</v>
      </c>
      <c r="C111" s="57" t="s">
        <v>2184</v>
      </c>
      <c r="D111" s="54" t="s">
        <v>2185</v>
      </c>
      <c r="E111" s="6" t="s">
        <v>156</v>
      </c>
      <c r="F111" s="19">
        <v>14080463</v>
      </c>
      <c r="G111" s="24">
        <v>40781.24</v>
      </c>
      <c r="H111" s="24">
        <v>1.2</v>
      </c>
      <c r="I111" s="31"/>
      <c r="J111" s="31"/>
      <c r="K111" s="35"/>
    </row>
    <row r="112" spans="2:11" x14ac:dyDescent="0.35">
      <c r="B112" s="8" t="s">
        <v>586</v>
      </c>
      <c r="C112" s="57" t="s">
        <v>587</v>
      </c>
      <c r="D112" s="54" t="s">
        <v>588</v>
      </c>
      <c r="E112" s="6" t="s">
        <v>156</v>
      </c>
      <c r="F112" s="19">
        <v>8340000</v>
      </c>
      <c r="G112" s="24">
        <v>30481.87</v>
      </c>
      <c r="H112" s="24">
        <v>0.9</v>
      </c>
      <c r="I112" s="31"/>
      <c r="J112" s="31"/>
      <c r="K112" s="35"/>
    </row>
    <row r="113" spans="1:11" x14ac:dyDescent="0.35">
      <c r="C113" s="58" t="s">
        <v>175</v>
      </c>
      <c r="D113" s="54"/>
      <c r="E113" s="6"/>
      <c r="F113" s="19"/>
      <c r="G113" s="25">
        <v>71263.11</v>
      </c>
      <c r="H113" s="25">
        <v>2.1</v>
      </c>
      <c r="I113" s="31"/>
      <c r="J113" s="31"/>
      <c r="K113" s="35"/>
    </row>
    <row r="114" spans="1:11" x14ac:dyDescent="0.35">
      <c r="C114" s="57"/>
      <c r="D114" s="54"/>
      <c r="E114" s="6"/>
      <c r="F114" s="19"/>
      <c r="G114" s="24"/>
      <c r="H114" s="24"/>
      <c r="I114" s="31"/>
      <c r="J114" s="31"/>
      <c r="K114" s="35"/>
    </row>
    <row r="115" spans="1:11" x14ac:dyDescent="0.35">
      <c r="C115" s="59" t="s">
        <v>5138</v>
      </c>
      <c r="D115" s="54"/>
      <c r="E115" s="6"/>
      <c r="F115" s="19"/>
      <c r="G115" s="24"/>
      <c r="H115" s="24"/>
      <c r="I115" s="31"/>
      <c r="J115" s="31"/>
      <c r="K115" s="35"/>
    </row>
    <row r="116" spans="1:11" x14ac:dyDescent="0.35">
      <c r="B116" s="8" t="s">
        <v>2164</v>
      </c>
      <c r="C116" s="57" t="s">
        <v>80</v>
      </c>
      <c r="D116" s="54" t="s">
        <v>2165</v>
      </c>
      <c r="E116" s="6" t="s">
        <v>82</v>
      </c>
      <c r="F116" s="19">
        <v>54000</v>
      </c>
      <c r="G116" s="24">
        <v>61320.59</v>
      </c>
      <c r="H116" s="24">
        <v>1.8</v>
      </c>
      <c r="I116" s="31">
        <v>8.0749999999999993</v>
      </c>
      <c r="J116" s="31"/>
      <c r="K116" s="35" t="s">
        <v>593</v>
      </c>
    </row>
    <row r="117" spans="1:11" x14ac:dyDescent="0.35">
      <c r="C117" s="58" t="s">
        <v>175</v>
      </c>
      <c r="D117" s="54"/>
      <c r="E117" s="6"/>
      <c r="F117" s="19"/>
      <c r="G117" s="25">
        <v>61320.59</v>
      </c>
      <c r="H117" s="25">
        <v>1.8</v>
      </c>
      <c r="I117" s="31"/>
      <c r="J117" s="31"/>
      <c r="K117" s="35"/>
    </row>
    <row r="118" spans="1:11" x14ac:dyDescent="0.35">
      <c r="C118" s="57"/>
      <c r="D118" s="54"/>
      <c r="E118" s="6"/>
      <c r="F118" s="19"/>
      <c r="G118" s="24"/>
      <c r="H118" s="24"/>
      <c r="I118" s="31"/>
      <c r="J118" s="31"/>
      <c r="K118" s="35"/>
    </row>
    <row r="119" spans="1:11" x14ac:dyDescent="0.35">
      <c r="A119" s="10"/>
      <c r="B119" s="28"/>
      <c r="C119" s="58" t="s">
        <v>5</v>
      </c>
      <c r="D119" s="54"/>
      <c r="E119" s="6"/>
      <c r="F119" s="19"/>
      <c r="G119" s="24"/>
      <c r="H119" s="24"/>
      <c r="I119" s="31"/>
      <c r="J119" s="31"/>
      <c r="K119" s="35"/>
    </row>
    <row r="120" spans="1:11" x14ac:dyDescent="0.35">
      <c r="C120" s="59" t="s">
        <v>6</v>
      </c>
      <c r="D120" s="54"/>
      <c r="E120" s="6"/>
      <c r="F120" s="19"/>
      <c r="G120" s="24"/>
      <c r="H120" s="24"/>
      <c r="I120" s="31"/>
      <c r="J120" s="31"/>
      <c r="K120" s="35"/>
    </row>
    <row r="121" spans="1:11" x14ac:dyDescent="0.35">
      <c r="B121" s="8" t="s">
        <v>3421</v>
      </c>
      <c r="C121" s="57" t="s">
        <v>80</v>
      </c>
      <c r="D121" s="54" t="s">
        <v>3422</v>
      </c>
      <c r="E121" s="6" t="s">
        <v>628</v>
      </c>
      <c r="F121" s="19">
        <v>39500</v>
      </c>
      <c r="G121" s="24">
        <v>40088</v>
      </c>
      <c r="H121" s="24">
        <v>1.18</v>
      </c>
      <c r="I121" s="31">
        <v>8.1349999999999998</v>
      </c>
      <c r="J121" s="31"/>
      <c r="K121" s="35" t="s">
        <v>593</v>
      </c>
    </row>
    <row r="122" spans="1:11" x14ac:dyDescent="0.35">
      <c r="B122" s="8" t="s">
        <v>639</v>
      </c>
      <c r="C122" s="57" t="s">
        <v>528</v>
      </c>
      <c r="D122" s="54" t="s">
        <v>640</v>
      </c>
      <c r="E122" s="6" t="s">
        <v>592</v>
      </c>
      <c r="F122" s="19">
        <v>37500</v>
      </c>
      <c r="G122" s="24">
        <v>37909.089999999997</v>
      </c>
      <c r="H122" s="24">
        <v>1.1100000000000001</v>
      </c>
      <c r="I122" s="31">
        <v>7.4029999999999996</v>
      </c>
      <c r="J122" s="31"/>
      <c r="K122" s="35"/>
    </row>
    <row r="123" spans="1:11" x14ac:dyDescent="0.35">
      <c r="B123" s="8" t="s">
        <v>1836</v>
      </c>
      <c r="C123" s="57" t="s">
        <v>654</v>
      </c>
      <c r="D123" s="54" t="s">
        <v>1837</v>
      </c>
      <c r="E123" s="6" t="s">
        <v>592</v>
      </c>
      <c r="F123" s="19">
        <v>35000</v>
      </c>
      <c r="G123" s="24">
        <v>35436.379999999997</v>
      </c>
      <c r="H123" s="24">
        <v>1.04</v>
      </c>
      <c r="I123" s="31">
        <v>7.14</v>
      </c>
      <c r="J123" s="31"/>
      <c r="K123" s="35" t="s">
        <v>593</v>
      </c>
    </row>
    <row r="124" spans="1:11" x14ac:dyDescent="0.35">
      <c r="B124" s="8" t="s">
        <v>687</v>
      </c>
      <c r="C124" s="57" t="s">
        <v>603</v>
      </c>
      <c r="D124" s="54" t="s">
        <v>688</v>
      </c>
      <c r="E124" s="6" t="s">
        <v>605</v>
      </c>
      <c r="F124" s="19">
        <v>30000</v>
      </c>
      <c r="G124" s="24">
        <v>30555.84</v>
      </c>
      <c r="H124" s="24">
        <v>0.9</v>
      </c>
      <c r="I124" s="31">
        <v>8.1082000000000001</v>
      </c>
      <c r="J124" s="31"/>
      <c r="K124" s="35" t="s">
        <v>593</v>
      </c>
    </row>
    <row r="125" spans="1:11" x14ac:dyDescent="0.35">
      <c r="B125" s="8" t="s">
        <v>589</v>
      </c>
      <c r="C125" s="57" t="s">
        <v>590</v>
      </c>
      <c r="D125" s="54" t="s">
        <v>591</v>
      </c>
      <c r="E125" s="6" t="s">
        <v>592</v>
      </c>
      <c r="F125" s="19">
        <v>30000</v>
      </c>
      <c r="G125" s="24">
        <v>30328.5</v>
      </c>
      <c r="H125" s="24">
        <v>0.89</v>
      </c>
      <c r="I125" s="31">
        <v>7.42</v>
      </c>
      <c r="J125" s="31"/>
      <c r="K125" s="35"/>
    </row>
    <row r="126" spans="1:11" x14ac:dyDescent="0.35">
      <c r="B126" s="8" t="s">
        <v>1853</v>
      </c>
      <c r="C126" s="57" t="s">
        <v>1854</v>
      </c>
      <c r="D126" s="54" t="s">
        <v>1855</v>
      </c>
      <c r="E126" s="6" t="s">
        <v>592</v>
      </c>
      <c r="F126" s="19">
        <v>25000</v>
      </c>
      <c r="G126" s="24">
        <v>25016.13</v>
      </c>
      <c r="H126" s="24">
        <v>0.74</v>
      </c>
      <c r="I126" s="31">
        <v>7.4105999999999996</v>
      </c>
      <c r="J126" s="31"/>
      <c r="K126" s="35" t="s">
        <v>593</v>
      </c>
    </row>
    <row r="127" spans="1:11" x14ac:dyDescent="0.35">
      <c r="B127" s="8" t="s">
        <v>3423</v>
      </c>
      <c r="C127" s="57" t="s">
        <v>413</v>
      </c>
      <c r="D127" s="54" t="s">
        <v>3424</v>
      </c>
      <c r="E127" s="6" t="s">
        <v>592</v>
      </c>
      <c r="F127" s="19">
        <v>24500</v>
      </c>
      <c r="G127" s="24">
        <v>24522.93</v>
      </c>
      <c r="H127" s="24">
        <v>0.72</v>
      </c>
      <c r="I127" s="31">
        <v>8</v>
      </c>
      <c r="J127" s="31"/>
      <c r="K127" s="35" t="s">
        <v>593</v>
      </c>
    </row>
    <row r="128" spans="1:11" x14ac:dyDescent="0.35">
      <c r="B128" s="8" t="s">
        <v>776</v>
      </c>
      <c r="C128" s="57" t="s">
        <v>154</v>
      </c>
      <c r="D128" s="54" t="s">
        <v>777</v>
      </c>
      <c r="E128" s="6" t="s">
        <v>628</v>
      </c>
      <c r="F128" s="19">
        <v>22500</v>
      </c>
      <c r="G128" s="24">
        <v>22665.599999999999</v>
      </c>
      <c r="H128" s="24">
        <v>0.67</v>
      </c>
      <c r="I128" s="31">
        <v>7.875</v>
      </c>
      <c r="J128" s="31"/>
      <c r="K128" s="35" t="s">
        <v>593</v>
      </c>
    </row>
    <row r="129" spans="2:11" x14ac:dyDescent="0.35">
      <c r="B129" s="8" t="s">
        <v>3425</v>
      </c>
      <c r="C129" s="57" t="s">
        <v>1832</v>
      </c>
      <c r="D129" s="54" t="s">
        <v>3426</v>
      </c>
      <c r="E129" s="6" t="s">
        <v>592</v>
      </c>
      <c r="F129" s="19">
        <v>2000</v>
      </c>
      <c r="G129" s="24">
        <v>20611.64</v>
      </c>
      <c r="H129" s="24">
        <v>0.61</v>
      </c>
      <c r="I129" s="31">
        <v>7.6661999999999999</v>
      </c>
      <c r="J129" s="31"/>
      <c r="K129" s="35" t="s">
        <v>593</v>
      </c>
    </row>
    <row r="130" spans="2:11" x14ac:dyDescent="0.35">
      <c r="B130" s="8" t="s">
        <v>619</v>
      </c>
      <c r="C130" s="57" t="s">
        <v>620</v>
      </c>
      <c r="D130" s="54" t="s">
        <v>621</v>
      </c>
      <c r="E130" s="6" t="s">
        <v>592</v>
      </c>
      <c r="F130" s="19">
        <v>20000</v>
      </c>
      <c r="G130" s="24">
        <v>20552.82</v>
      </c>
      <c r="H130" s="24">
        <v>0.6</v>
      </c>
      <c r="I130" s="31">
        <v>7.4580000000000002</v>
      </c>
      <c r="J130" s="31"/>
      <c r="K130" s="35" t="s">
        <v>593</v>
      </c>
    </row>
    <row r="131" spans="2:11" x14ac:dyDescent="0.35">
      <c r="B131" s="8" t="s">
        <v>664</v>
      </c>
      <c r="C131" s="57" t="s">
        <v>603</v>
      </c>
      <c r="D131" s="54" t="s">
        <v>665</v>
      </c>
      <c r="E131" s="6" t="s">
        <v>605</v>
      </c>
      <c r="F131" s="19">
        <v>20000</v>
      </c>
      <c r="G131" s="24">
        <v>20507.52</v>
      </c>
      <c r="H131" s="24">
        <v>0.6</v>
      </c>
      <c r="I131" s="31">
        <v>8.0460999999999991</v>
      </c>
      <c r="J131" s="31"/>
      <c r="K131" s="35"/>
    </row>
    <row r="132" spans="2:11" x14ac:dyDescent="0.35">
      <c r="B132" s="8" t="s">
        <v>1831</v>
      </c>
      <c r="C132" s="57" t="s">
        <v>1832</v>
      </c>
      <c r="D132" s="54" t="s">
        <v>1833</v>
      </c>
      <c r="E132" s="6" t="s">
        <v>592</v>
      </c>
      <c r="F132" s="19">
        <v>20000</v>
      </c>
      <c r="G132" s="24">
        <v>20182.66</v>
      </c>
      <c r="H132" s="24">
        <v>0.59</v>
      </c>
      <c r="I132" s="31">
        <v>7.71</v>
      </c>
      <c r="J132" s="31"/>
      <c r="K132" s="35" t="s">
        <v>593</v>
      </c>
    </row>
    <row r="133" spans="2:11" x14ac:dyDescent="0.35">
      <c r="B133" s="8" t="s">
        <v>662</v>
      </c>
      <c r="C133" s="57" t="s">
        <v>609</v>
      </c>
      <c r="D133" s="54" t="s">
        <v>663</v>
      </c>
      <c r="E133" s="6" t="s">
        <v>605</v>
      </c>
      <c r="F133" s="19">
        <v>200</v>
      </c>
      <c r="G133" s="24">
        <v>20154.900000000001</v>
      </c>
      <c r="H133" s="24">
        <v>0.59</v>
      </c>
      <c r="I133" s="31">
        <v>7.8505500000000001</v>
      </c>
      <c r="J133" s="31"/>
      <c r="K133" s="35"/>
    </row>
    <row r="134" spans="2:11" x14ac:dyDescent="0.35">
      <c r="B134" s="8" t="s">
        <v>629</v>
      </c>
      <c r="C134" s="57" t="s">
        <v>223</v>
      </c>
      <c r="D134" s="54" t="s">
        <v>630</v>
      </c>
      <c r="E134" s="6" t="s">
        <v>605</v>
      </c>
      <c r="F134" s="19">
        <v>20000</v>
      </c>
      <c r="G134" s="24">
        <v>20052.759999999998</v>
      </c>
      <c r="H134" s="24">
        <v>0.59</v>
      </c>
      <c r="I134" s="31">
        <v>8.0449000000000002</v>
      </c>
      <c r="J134" s="31"/>
      <c r="K134" s="35" t="s">
        <v>593</v>
      </c>
    </row>
    <row r="135" spans="2:11" x14ac:dyDescent="0.35">
      <c r="B135" s="8" t="s">
        <v>2662</v>
      </c>
      <c r="C135" s="57" t="s">
        <v>1774</v>
      </c>
      <c r="D135" s="54" t="s">
        <v>2663</v>
      </c>
      <c r="E135" s="6" t="s">
        <v>592</v>
      </c>
      <c r="F135" s="19">
        <v>19000</v>
      </c>
      <c r="G135" s="24">
        <v>19090.84</v>
      </c>
      <c r="H135" s="24">
        <v>0.56000000000000005</v>
      </c>
      <c r="I135" s="31">
        <v>7.8898999999999999</v>
      </c>
      <c r="J135" s="31"/>
      <c r="K135" s="35" t="s">
        <v>593</v>
      </c>
    </row>
    <row r="136" spans="2:11" x14ac:dyDescent="0.35">
      <c r="B136" s="8" t="s">
        <v>3427</v>
      </c>
      <c r="C136" s="57" t="s">
        <v>84</v>
      </c>
      <c r="D136" s="54" t="s">
        <v>3428</v>
      </c>
      <c r="E136" s="6" t="s">
        <v>635</v>
      </c>
      <c r="F136" s="19">
        <v>17100</v>
      </c>
      <c r="G136" s="24">
        <v>17156.77</v>
      </c>
      <c r="H136" s="24">
        <v>0.5</v>
      </c>
      <c r="I136" s="31">
        <v>8.0168999999999997</v>
      </c>
      <c r="J136" s="31"/>
      <c r="K136" s="35" t="s">
        <v>593</v>
      </c>
    </row>
    <row r="137" spans="2:11" x14ac:dyDescent="0.35">
      <c r="B137" s="8" t="s">
        <v>636</v>
      </c>
      <c r="C137" s="57" t="s">
        <v>637</v>
      </c>
      <c r="D137" s="54" t="s">
        <v>638</v>
      </c>
      <c r="E137" s="6" t="s">
        <v>592</v>
      </c>
      <c r="F137" s="19">
        <v>150</v>
      </c>
      <c r="G137" s="24">
        <v>15224.58</v>
      </c>
      <c r="H137" s="24">
        <v>0.45</v>
      </c>
      <c r="I137" s="31">
        <v>7.7641999999999998</v>
      </c>
      <c r="J137" s="31"/>
      <c r="K137" s="35" t="s">
        <v>593</v>
      </c>
    </row>
    <row r="138" spans="2:11" x14ac:dyDescent="0.35">
      <c r="B138" s="8" t="s">
        <v>2201</v>
      </c>
      <c r="C138" s="57" t="s">
        <v>1839</v>
      </c>
      <c r="D138" s="54" t="s">
        <v>2202</v>
      </c>
      <c r="E138" s="6" t="s">
        <v>592</v>
      </c>
      <c r="F138" s="19">
        <v>15000</v>
      </c>
      <c r="G138" s="24">
        <v>15196.04</v>
      </c>
      <c r="H138" s="24">
        <v>0.45</v>
      </c>
      <c r="I138" s="31">
        <v>8</v>
      </c>
      <c r="J138" s="31"/>
      <c r="K138" s="35" t="s">
        <v>593</v>
      </c>
    </row>
    <row r="139" spans="2:11" x14ac:dyDescent="0.35">
      <c r="B139" s="8" t="s">
        <v>656</v>
      </c>
      <c r="C139" s="57" t="s">
        <v>657</v>
      </c>
      <c r="D139" s="54" t="s">
        <v>658</v>
      </c>
      <c r="E139" s="6" t="s">
        <v>592</v>
      </c>
      <c r="F139" s="19">
        <v>15000</v>
      </c>
      <c r="G139" s="24">
        <v>15125.31</v>
      </c>
      <c r="H139" s="24">
        <v>0.44</v>
      </c>
      <c r="I139" s="31">
        <v>7.625</v>
      </c>
      <c r="J139" s="31"/>
      <c r="K139" s="35" t="s">
        <v>593</v>
      </c>
    </row>
    <row r="140" spans="2:11" x14ac:dyDescent="0.35">
      <c r="B140" s="8" t="s">
        <v>3429</v>
      </c>
      <c r="C140" s="57" t="s">
        <v>1923</v>
      </c>
      <c r="D140" s="54" t="s">
        <v>3430</v>
      </c>
      <c r="E140" s="6" t="s">
        <v>592</v>
      </c>
      <c r="F140" s="19">
        <v>1000</v>
      </c>
      <c r="G140" s="24">
        <v>12108.25</v>
      </c>
      <c r="H140" s="24">
        <v>0.36</v>
      </c>
      <c r="I140" s="31">
        <v>7.6548999999999996</v>
      </c>
      <c r="J140" s="31"/>
      <c r="K140" s="35" t="s">
        <v>593</v>
      </c>
    </row>
    <row r="141" spans="2:11" x14ac:dyDescent="0.35">
      <c r="B141" s="8" t="s">
        <v>3431</v>
      </c>
      <c r="C141" s="57" t="s">
        <v>226</v>
      </c>
      <c r="D141" s="54" t="s">
        <v>3432</v>
      </c>
      <c r="E141" s="6" t="s">
        <v>605</v>
      </c>
      <c r="F141" s="19">
        <v>10000</v>
      </c>
      <c r="G141" s="24">
        <v>10322.89</v>
      </c>
      <c r="H141" s="24">
        <v>0.3</v>
      </c>
      <c r="I141" s="31">
        <v>7.8117000000000001</v>
      </c>
      <c r="J141" s="31"/>
      <c r="K141" s="35" t="s">
        <v>593</v>
      </c>
    </row>
    <row r="142" spans="2:11" x14ac:dyDescent="0.35">
      <c r="B142" s="8" t="s">
        <v>633</v>
      </c>
      <c r="C142" s="57" t="s">
        <v>623</v>
      </c>
      <c r="D142" s="54" t="s">
        <v>634</v>
      </c>
      <c r="E142" s="6" t="s">
        <v>635</v>
      </c>
      <c r="F142" s="19">
        <v>10000</v>
      </c>
      <c r="G142" s="24">
        <v>10171.89</v>
      </c>
      <c r="H142" s="24">
        <v>0.3</v>
      </c>
      <c r="I142" s="31">
        <v>7.18</v>
      </c>
      <c r="J142" s="31"/>
      <c r="K142" s="35"/>
    </row>
    <row r="143" spans="2:11" x14ac:dyDescent="0.35">
      <c r="B143" s="8" t="s">
        <v>1155</v>
      </c>
      <c r="C143" s="57" t="s">
        <v>223</v>
      </c>
      <c r="D143" s="54" t="s">
        <v>1156</v>
      </c>
      <c r="E143" s="6" t="s">
        <v>605</v>
      </c>
      <c r="F143" s="19">
        <v>7500</v>
      </c>
      <c r="G143" s="24">
        <v>7558.56</v>
      </c>
      <c r="H143" s="24">
        <v>0.22</v>
      </c>
      <c r="I143" s="31">
        <v>8.5724</v>
      </c>
      <c r="J143" s="31"/>
      <c r="K143" s="35" t="s">
        <v>593</v>
      </c>
    </row>
    <row r="144" spans="2:11" x14ac:dyDescent="0.35">
      <c r="B144" s="8" t="s">
        <v>2689</v>
      </c>
      <c r="C144" s="57" t="s">
        <v>654</v>
      </c>
      <c r="D144" s="54" t="s">
        <v>2690</v>
      </c>
      <c r="E144" s="6" t="s">
        <v>592</v>
      </c>
      <c r="F144" s="19">
        <v>7500</v>
      </c>
      <c r="G144" s="24">
        <v>7535.81</v>
      </c>
      <c r="H144" s="24">
        <v>0.22</v>
      </c>
      <c r="I144" s="31">
        <v>7.24</v>
      </c>
      <c r="J144" s="31"/>
      <c r="K144" s="35" t="s">
        <v>593</v>
      </c>
    </row>
    <row r="145" spans="2:11" x14ac:dyDescent="0.35">
      <c r="B145" s="8" t="s">
        <v>692</v>
      </c>
      <c r="C145" s="57" t="s">
        <v>226</v>
      </c>
      <c r="D145" s="54" t="s">
        <v>693</v>
      </c>
      <c r="E145" s="6" t="s">
        <v>605</v>
      </c>
      <c r="F145" s="19">
        <v>5000</v>
      </c>
      <c r="G145" s="24">
        <v>5181.5</v>
      </c>
      <c r="H145" s="24">
        <v>0.15</v>
      </c>
      <c r="I145" s="31">
        <v>7.8117000000000001</v>
      </c>
      <c r="J145" s="31"/>
      <c r="K145" s="35" t="s">
        <v>593</v>
      </c>
    </row>
    <row r="146" spans="2:11" x14ac:dyDescent="0.35">
      <c r="B146" s="8" t="s">
        <v>3433</v>
      </c>
      <c r="C146" s="57" t="s">
        <v>428</v>
      </c>
      <c r="D146" s="54" t="s">
        <v>3434</v>
      </c>
      <c r="E146" s="6" t="s">
        <v>592</v>
      </c>
      <c r="F146" s="19">
        <v>5000</v>
      </c>
      <c r="G146" s="24">
        <v>5027.8500000000004</v>
      </c>
      <c r="H146" s="24">
        <v>0.15</v>
      </c>
      <c r="I146" s="31">
        <v>7.2549999999999999</v>
      </c>
      <c r="J146" s="31"/>
      <c r="K146" s="35" t="s">
        <v>593</v>
      </c>
    </row>
    <row r="147" spans="2:11" x14ac:dyDescent="0.35">
      <c r="B147" s="8" t="s">
        <v>611</v>
      </c>
      <c r="C147" s="57" t="s">
        <v>612</v>
      </c>
      <c r="D147" s="54" t="s">
        <v>613</v>
      </c>
      <c r="E147" s="6" t="s">
        <v>614</v>
      </c>
      <c r="F147" s="19">
        <v>5000</v>
      </c>
      <c r="G147" s="24">
        <v>5022.91</v>
      </c>
      <c r="H147" s="24">
        <v>0.15</v>
      </c>
      <c r="I147" s="31">
        <v>7.3449999999999998</v>
      </c>
      <c r="J147" s="31"/>
      <c r="K147" s="35" t="s">
        <v>593</v>
      </c>
    </row>
    <row r="148" spans="2:11" x14ac:dyDescent="0.35">
      <c r="B148" s="8" t="s">
        <v>792</v>
      </c>
      <c r="C148" s="57" t="s">
        <v>793</v>
      </c>
      <c r="D148" s="54" t="s">
        <v>794</v>
      </c>
      <c r="E148" s="6" t="s">
        <v>592</v>
      </c>
      <c r="F148" s="19">
        <v>50</v>
      </c>
      <c r="G148" s="24">
        <v>5007.92</v>
      </c>
      <c r="H148" s="24">
        <v>0.15</v>
      </c>
      <c r="I148" s="31">
        <v>7.3852000000000002</v>
      </c>
      <c r="J148" s="31">
        <v>7.37798435865</v>
      </c>
      <c r="K148" s="35" t="s">
        <v>593</v>
      </c>
    </row>
    <row r="149" spans="2:11" x14ac:dyDescent="0.35">
      <c r="B149" s="8" t="s">
        <v>685</v>
      </c>
      <c r="C149" s="57" t="s">
        <v>226</v>
      </c>
      <c r="D149" s="54" t="s">
        <v>686</v>
      </c>
      <c r="E149" s="6" t="s">
        <v>605</v>
      </c>
      <c r="F149" s="19">
        <v>2500</v>
      </c>
      <c r="G149" s="24">
        <v>2590.75</v>
      </c>
      <c r="H149" s="24">
        <v>0.08</v>
      </c>
      <c r="I149" s="31">
        <v>7.8117000000000001</v>
      </c>
      <c r="J149" s="31"/>
      <c r="K149" s="35" t="s">
        <v>593</v>
      </c>
    </row>
    <row r="150" spans="2:11" x14ac:dyDescent="0.35">
      <c r="B150" s="8" t="s">
        <v>1849</v>
      </c>
      <c r="C150" s="57" t="s">
        <v>590</v>
      </c>
      <c r="D150" s="54" t="s">
        <v>1850</v>
      </c>
      <c r="E150" s="6" t="s">
        <v>592</v>
      </c>
      <c r="F150" s="19">
        <v>250</v>
      </c>
      <c r="G150" s="24">
        <v>2546.52</v>
      </c>
      <c r="H150" s="24">
        <v>7.0000000000000007E-2</v>
      </c>
      <c r="I150" s="31">
        <v>7.45</v>
      </c>
      <c r="J150" s="31"/>
      <c r="K150" s="35" t="s">
        <v>593</v>
      </c>
    </row>
    <row r="151" spans="2:11" x14ac:dyDescent="0.35">
      <c r="C151" s="58" t="s">
        <v>175</v>
      </c>
      <c r="D151" s="54"/>
      <c r="E151" s="6"/>
      <c r="F151" s="19"/>
      <c r="G151" s="25">
        <v>523453.16</v>
      </c>
      <c r="H151" s="25">
        <v>15.38</v>
      </c>
      <c r="I151" s="31"/>
      <c r="J151" s="31"/>
      <c r="K151" s="35"/>
    </row>
    <row r="152" spans="2:11" x14ac:dyDescent="0.35">
      <c r="C152" s="57"/>
      <c r="D152" s="54"/>
      <c r="E152" s="6"/>
      <c r="F152" s="19"/>
      <c r="G152" s="24"/>
      <c r="H152" s="24"/>
      <c r="I152" s="31"/>
      <c r="J152" s="31"/>
      <c r="K152" s="35"/>
    </row>
    <row r="153" spans="2:11" x14ac:dyDescent="0.35">
      <c r="C153" s="58" t="s">
        <v>7</v>
      </c>
      <c r="D153" s="54"/>
      <c r="E153" s="6"/>
      <c r="F153" s="19"/>
      <c r="G153" s="24" t="s">
        <v>2</v>
      </c>
      <c r="H153" s="24" t="s">
        <v>2</v>
      </c>
      <c r="I153" s="31"/>
      <c r="J153" s="31"/>
      <c r="K153" s="35"/>
    </row>
    <row r="154" spans="2:11" x14ac:dyDescent="0.35">
      <c r="C154" s="57"/>
      <c r="D154" s="54"/>
      <c r="E154" s="6"/>
      <c r="F154" s="19"/>
      <c r="G154" s="24"/>
      <c r="H154" s="24"/>
      <c r="I154" s="31"/>
      <c r="J154" s="31"/>
      <c r="K154" s="35"/>
    </row>
    <row r="155" spans="2:11" x14ac:dyDescent="0.35">
      <c r="C155" s="58" t="s">
        <v>8</v>
      </c>
      <c r="D155" s="54"/>
      <c r="E155" s="6"/>
      <c r="F155" s="19"/>
      <c r="G155" s="24" t="s">
        <v>2</v>
      </c>
      <c r="H155" s="24" t="s">
        <v>2</v>
      </c>
      <c r="I155" s="31"/>
      <c r="J155" s="31"/>
      <c r="K155" s="35"/>
    </row>
    <row r="156" spans="2:11" x14ac:dyDescent="0.35">
      <c r="C156" s="57"/>
      <c r="D156" s="54"/>
      <c r="E156" s="6"/>
      <c r="F156" s="19"/>
      <c r="G156" s="24"/>
      <c r="H156" s="24"/>
      <c r="I156" s="31"/>
      <c r="J156" s="31"/>
      <c r="K156" s="35"/>
    </row>
    <row r="157" spans="2:11" x14ac:dyDescent="0.35">
      <c r="C157" s="59" t="s">
        <v>9</v>
      </c>
      <c r="D157" s="54"/>
      <c r="E157" s="6"/>
      <c r="F157" s="19"/>
      <c r="G157" s="24"/>
      <c r="H157" s="24"/>
      <c r="I157" s="31"/>
      <c r="J157" s="31"/>
      <c r="K157" s="35"/>
    </row>
    <row r="158" spans="2:11" x14ac:dyDescent="0.35">
      <c r="B158" s="8" t="s">
        <v>2706</v>
      </c>
      <c r="C158" s="57" t="s">
        <v>2707</v>
      </c>
      <c r="D158" s="54" t="s">
        <v>2708</v>
      </c>
      <c r="E158" s="6" t="s">
        <v>189</v>
      </c>
      <c r="F158" s="19">
        <v>70000000</v>
      </c>
      <c r="G158" s="24">
        <v>72679.81</v>
      </c>
      <c r="H158" s="24">
        <v>2.14</v>
      </c>
      <c r="I158" s="31">
        <v>6.5988053000000004</v>
      </c>
      <c r="J158" s="31"/>
      <c r="K158" s="35"/>
    </row>
    <row r="159" spans="2:11" x14ac:dyDescent="0.35">
      <c r="B159" s="8" t="s">
        <v>716</v>
      </c>
      <c r="C159" s="57" t="s">
        <v>717</v>
      </c>
      <c r="D159" s="54" t="s">
        <v>718</v>
      </c>
      <c r="E159" s="6" t="s">
        <v>189</v>
      </c>
      <c r="F159" s="19">
        <v>50000000</v>
      </c>
      <c r="G159" s="24">
        <v>52041.95</v>
      </c>
      <c r="H159" s="24">
        <v>1.53</v>
      </c>
      <c r="I159" s="31">
        <v>6.7981848999999999</v>
      </c>
      <c r="J159" s="31"/>
      <c r="K159" s="35"/>
    </row>
    <row r="160" spans="2:11" x14ac:dyDescent="0.35">
      <c r="B160" s="8" t="s">
        <v>725</v>
      </c>
      <c r="C160" s="57" t="s">
        <v>726</v>
      </c>
      <c r="D160" s="54" t="s">
        <v>727</v>
      </c>
      <c r="E160" s="6" t="s">
        <v>189</v>
      </c>
      <c r="F160" s="19">
        <v>50000000</v>
      </c>
      <c r="G160" s="24">
        <v>51818.400000000001</v>
      </c>
      <c r="H160" s="24">
        <v>1.52</v>
      </c>
      <c r="I160" s="31">
        <v>6.7146923999999997</v>
      </c>
      <c r="J160" s="31"/>
      <c r="K160" s="35"/>
    </row>
    <row r="161" spans="1:11" x14ac:dyDescent="0.35">
      <c r="B161" s="8" t="s">
        <v>3435</v>
      </c>
      <c r="C161" s="57" t="s">
        <v>3436</v>
      </c>
      <c r="D161" s="54" t="s">
        <v>3437</v>
      </c>
      <c r="E161" s="6" t="s">
        <v>189</v>
      </c>
      <c r="F161" s="19">
        <v>20000000</v>
      </c>
      <c r="G161" s="24">
        <v>20448.3</v>
      </c>
      <c r="H161" s="24">
        <v>0.6</v>
      </c>
      <c r="I161" s="31">
        <v>6.5647209999999996</v>
      </c>
      <c r="J161" s="31"/>
      <c r="K161" s="35"/>
    </row>
    <row r="162" spans="1:11" x14ac:dyDescent="0.35">
      <c r="B162" s="8" t="s">
        <v>809</v>
      </c>
      <c r="C162" s="57" t="s">
        <v>810</v>
      </c>
      <c r="D162" s="54" t="s">
        <v>811</v>
      </c>
      <c r="E162" s="6" t="s">
        <v>189</v>
      </c>
      <c r="F162" s="19">
        <v>12500000</v>
      </c>
      <c r="G162" s="24">
        <v>13156.69</v>
      </c>
      <c r="H162" s="24">
        <v>0.39</v>
      </c>
      <c r="I162" s="31">
        <v>7.0679812000000002</v>
      </c>
      <c r="J162" s="31"/>
      <c r="K162" s="35"/>
    </row>
    <row r="163" spans="1:11" x14ac:dyDescent="0.35">
      <c r="B163" s="8" t="s">
        <v>3438</v>
      </c>
      <c r="C163" s="57" t="s">
        <v>3439</v>
      </c>
      <c r="D163" s="54" t="s">
        <v>3440</v>
      </c>
      <c r="E163" s="6" t="s">
        <v>189</v>
      </c>
      <c r="F163" s="19">
        <v>10000000</v>
      </c>
      <c r="G163" s="24">
        <v>10291.07</v>
      </c>
      <c r="H163" s="24">
        <v>0.3</v>
      </c>
      <c r="I163" s="31">
        <v>6.5439968000000004</v>
      </c>
      <c r="J163" s="31"/>
      <c r="K163" s="35"/>
    </row>
    <row r="164" spans="1:11" x14ac:dyDescent="0.35">
      <c r="C164" s="58" t="s">
        <v>175</v>
      </c>
      <c r="D164" s="54"/>
      <c r="E164" s="6"/>
      <c r="F164" s="19"/>
      <c r="G164" s="25">
        <v>220436.22</v>
      </c>
      <c r="H164" s="25">
        <v>6.48</v>
      </c>
      <c r="I164" s="31"/>
      <c r="J164" s="31"/>
      <c r="K164" s="35"/>
    </row>
    <row r="165" spans="1:11" x14ac:dyDescent="0.35">
      <c r="C165" s="57"/>
      <c r="D165" s="54"/>
      <c r="E165" s="6"/>
      <c r="F165" s="19"/>
      <c r="G165" s="24"/>
      <c r="H165" s="24"/>
      <c r="I165" s="31"/>
      <c r="J165" s="31"/>
      <c r="K165" s="35"/>
    </row>
    <row r="166" spans="1:11" x14ac:dyDescent="0.35">
      <c r="C166" s="59" t="s">
        <v>10</v>
      </c>
      <c r="D166" s="54"/>
      <c r="E166" s="6"/>
      <c r="F166" s="19"/>
      <c r="G166" s="24"/>
      <c r="H166" s="24"/>
      <c r="I166" s="31"/>
      <c r="J166" s="31"/>
      <c r="K166" s="35"/>
    </row>
    <row r="167" spans="1:11" x14ac:dyDescent="0.35">
      <c r="B167" s="8" t="s">
        <v>3441</v>
      </c>
      <c r="C167" s="57" t="s">
        <v>3442</v>
      </c>
      <c r="D167" s="54" t="s">
        <v>3443</v>
      </c>
      <c r="E167" s="6" t="s">
        <v>189</v>
      </c>
      <c r="F167" s="19">
        <v>50000000</v>
      </c>
      <c r="G167" s="24">
        <v>50506.55</v>
      </c>
      <c r="H167" s="24">
        <v>1.48</v>
      </c>
      <c r="I167" s="31">
        <v>7.1224733999999996</v>
      </c>
      <c r="J167" s="31"/>
      <c r="K167" s="35"/>
    </row>
    <row r="168" spans="1:11" x14ac:dyDescent="0.35">
      <c r="B168" s="8" t="s">
        <v>3444</v>
      </c>
      <c r="C168" s="57" t="s">
        <v>3445</v>
      </c>
      <c r="D168" s="54" t="s">
        <v>3446</v>
      </c>
      <c r="E168" s="6" t="s">
        <v>189</v>
      </c>
      <c r="F168" s="19">
        <v>25000000</v>
      </c>
      <c r="G168" s="24">
        <v>25537.7</v>
      </c>
      <c r="H168" s="24">
        <v>0.75</v>
      </c>
      <c r="I168" s="31">
        <v>7.0914761000000004</v>
      </c>
      <c r="J168" s="31"/>
      <c r="K168" s="35"/>
    </row>
    <row r="169" spans="1:11" x14ac:dyDescent="0.35">
      <c r="B169" s="8" t="s">
        <v>3447</v>
      </c>
      <c r="C169" s="57" t="s">
        <v>3448</v>
      </c>
      <c r="D169" s="54" t="s">
        <v>3449</v>
      </c>
      <c r="E169" s="6" t="s">
        <v>189</v>
      </c>
      <c r="F169" s="19">
        <v>20000000</v>
      </c>
      <c r="G169" s="24">
        <v>20498.54</v>
      </c>
      <c r="H169" s="24">
        <v>0.6</v>
      </c>
      <c r="I169" s="31">
        <v>7.1157862999999999</v>
      </c>
      <c r="J169" s="31"/>
      <c r="K169" s="35"/>
    </row>
    <row r="170" spans="1:11" x14ac:dyDescent="0.35">
      <c r="C170" s="58" t="s">
        <v>175</v>
      </c>
      <c r="D170" s="54"/>
      <c r="E170" s="6"/>
      <c r="F170" s="19"/>
      <c r="G170" s="25">
        <v>96542.79</v>
      </c>
      <c r="H170" s="25">
        <v>2.83</v>
      </c>
      <c r="I170" s="31"/>
      <c r="J170" s="31"/>
      <c r="K170" s="35"/>
    </row>
    <row r="171" spans="1:11" x14ac:dyDescent="0.35">
      <c r="C171" s="57"/>
      <c r="D171" s="54"/>
      <c r="E171" s="6"/>
      <c r="F171" s="19"/>
      <c r="G171" s="24"/>
      <c r="H171" s="24"/>
      <c r="I171" s="31"/>
      <c r="J171" s="31"/>
      <c r="K171" s="35"/>
    </row>
    <row r="172" spans="1:11" x14ac:dyDescent="0.35">
      <c r="A172" s="10"/>
      <c r="B172" s="28"/>
      <c r="C172" s="58" t="s">
        <v>11</v>
      </c>
      <c r="D172" s="54"/>
      <c r="E172" s="6"/>
      <c r="F172" s="19"/>
      <c r="G172" s="24"/>
      <c r="H172" s="24"/>
      <c r="I172" s="31"/>
      <c r="J172" s="31"/>
      <c r="K172" s="35"/>
    </row>
    <row r="173" spans="1:11" x14ac:dyDescent="0.35">
      <c r="A173" s="28"/>
      <c r="B173" s="28"/>
      <c r="C173" s="58" t="s">
        <v>13</v>
      </c>
      <c r="D173" s="54"/>
      <c r="E173" s="6"/>
      <c r="F173" s="19"/>
      <c r="G173" s="24" t="s">
        <v>2</v>
      </c>
      <c r="H173" s="24" t="s">
        <v>2</v>
      </c>
      <c r="I173" s="31"/>
      <c r="J173" s="31"/>
      <c r="K173" s="35"/>
    </row>
    <row r="174" spans="1:11" x14ac:dyDescent="0.35">
      <c r="A174" s="28"/>
      <c r="B174" s="28"/>
      <c r="C174" s="58"/>
      <c r="D174" s="54"/>
      <c r="E174" s="6"/>
      <c r="F174" s="19"/>
      <c r="G174" s="24"/>
      <c r="H174" s="24"/>
      <c r="I174" s="31"/>
      <c r="J174" s="31"/>
      <c r="K174" s="35"/>
    </row>
    <row r="175" spans="1:11" x14ac:dyDescent="0.35">
      <c r="C175" s="59" t="s">
        <v>14</v>
      </c>
      <c r="D175" s="54"/>
      <c r="E175" s="6"/>
      <c r="F175" s="19"/>
      <c r="G175" s="24"/>
      <c r="H175" s="24"/>
      <c r="I175" s="31"/>
      <c r="J175" s="31"/>
      <c r="K175" s="35"/>
    </row>
    <row r="176" spans="1:11" x14ac:dyDescent="0.35">
      <c r="B176" s="8" t="s">
        <v>761</v>
      </c>
      <c r="C176" s="57" t="s">
        <v>41</v>
      </c>
      <c r="D176" s="54" t="s">
        <v>762</v>
      </c>
      <c r="E176" s="6" t="s">
        <v>757</v>
      </c>
      <c r="F176" s="19">
        <v>4000</v>
      </c>
      <c r="G176" s="24">
        <v>18684.22</v>
      </c>
      <c r="H176" s="24">
        <v>0.55000000000000004</v>
      </c>
      <c r="I176" s="31">
        <v>7.2</v>
      </c>
      <c r="J176" s="31"/>
      <c r="K176" s="35" t="s">
        <v>593</v>
      </c>
    </row>
    <row r="177" spans="1:11" x14ac:dyDescent="0.35">
      <c r="C177" s="58" t="s">
        <v>175</v>
      </c>
      <c r="D177" s="54"/>
      <c r="E177" s="6"/>
      <c r="F177" s="19"/>
      <c r="G177" s="25">
        <v>18684.22</v>
      </c>
      <c r="H177" s="25">
        <v>0.55000000000000004</v>
      </c>
      <c r="I177" s="31"/>
      <c r="J177" s="31"/>
      <c r="K177" s="35"/>
    </row>
    <row r="178" spans="1:11" x14ac:dyDescent="0.35">
      <c r="C178" s="57"/>
      <c r="D178" s="54"/>
      <c r="E178" s="6"/>
      <c r="F178" s="19"/>
      <c r="G178" s="24"/>
      <c r="H178" s="24"/>
      <c r="I178" s="31"/>
      <c r="J178" s="31"/>
      <c r="K178" s="35"/>
    </row>
    <row r="179" spans="1:11" x14ac:dyDescent="0.35">
      <c r="C179" s="58" t="s">
        <v>15</v>
      </c>
      <c r="D179" s="54"/>
      <c r="E179" s="6"/>
      <c r="F179" s="19"/>
      <c r="G179" s="24" t="s">
        <v>2</v>
      </c>
      <c r="H179" s="24" t="s">
        <v>2</v>
      </c>
      <c r="I179" s="31"/>
      <c r="J179" s="31"/>
      <c r="K179" s="35"/>
    </row>
    <row r="180" spans="1:11" x14ac:dyDescent="0.35">
      <c r="C180" s="57"/>
      <c r="D180" s="54"/>
      <c r="E180" s="6"/>
      <c r="F180" s="19"/>
      <c r="G180" s="24"/>
      <c r="H180" s="24"/>
      <c r="I180" s="31"/>
      <c r="J180" s="31"/>
      <c r="K180" s="35"/>
    </row>
    <row r="181" spans="1:11" x14ac:dyDescent="0.35">
      <c r="C181" s="58" t="s">
        <v>16</v>
      </c>
      <c r="D181" s="54"/>
      <c r="E181" s="6"/>
      <c r="F181" s="19"/>
      <c r="G181" s="24" t="s">
        <v>2</v>
      </c>
      <c r="H181" s="24" t="s">
        <v>2</v>
      </c>
      <c r="I181" s="31"/>
      <c r="J181" s="31"/>
      <c r="K181" s="35"/>
    </row>
    <row r="182" spans="1:11" x14ac:dyDescent="0.35">
      <c r="C182" s="57"/>
      <c r="D182" s="54"/>
      <c r="E182" s="6"/>
      <c r="F182" s="19"/>
      <c r="G182" s="24"/>
      <c r="H182" s="24"/>
      <c r="I182" s="31"/>
      <c r="J182" s="31"/>
      <c r="K182" s="35"/>
    </row>
    <row r="183" spans="1:11" x14ac:dyDescent="0.35">
      <c r="C183" s="58" t="s">
        <v>17</v>
      </c>
      <c r="D183" s="54"/>
      <c r="E183" s="6"/>
      <c r="F183" s="19"/>
      <c r="G183" s="24" t="s">
        <v>2</v>
      </c>
      <c r="H183" s="24" t="s">
        <v>2</v>
      </c>
      <c r="I183" s="31"/>
      <c r="J183" s="31"/>
      <c r="K183" s="35"/>
    </row>
    <row r="184" spans="1:11" x14ac:dyDescent="0.35">
      <c r="C184" s="57"/>
      <c r="D184" s="54"/>
      <c r="E184" s="6"/>
      <c r="F184" s="19"/>
      <c r="G184" s="24"/>
      <c r="H184" s="24"/>
      <c r="I184" s="31"/>
      <c r="J184" s="31"/>
      <c r="K184" s="35"/>
    </row>
    <row r="185" spans="1:11" x14ac:dyDescent="0.35">
      <c r="A185" s="10"/>
      <c r="B185" s="28"/>
      <c r="C185" s="58" t="s">
        <v>18</v>
      </c>
      <c r="D185" s="54"/>
      <c r="E185" s="6"/>
      <c r="F185" s="19"/>
      <c r="G185" s="24"/>
      <c r="H185" s="24"/>
      <c r="I185" s="31"/>
      <c r="J185" s="31"/>
      <c r="K185" s="35"/>
    </row>
    <row r="186" spans="1:11" x14ac:dyDescent="0.35">
      <c r="A186" s="28"/>
      <c r="B186" s="28"/>
      <c r="C186" s="58" t="s">
        <v>19</v>
      </c>
      <c r="D186" s="54"/>
      <c r="E186" s="6"/>
      <c r="F186" s="19"/>
      <c r="G186" s="24" t="s">
        <v>2</v>
      </c>
      <c r="H186" s="24" t="s">
        <v>2</v>
      </c>
      <c r="I186" s="31"/>
      <c r="J186" s="31"/>
      <c r="K186" s="35"/>
    </row>
    <row r="187" spans="1:11" x14ac:dyDescent="0.35">
      <c r="A187" s="28"/>
      <c r="B187" s="28"/>
      <c r="C187" s="58"/>
      <c r="D187" s="54"/>
      <c r="E187" s="6"/>
      <c r="F187" s="19"/>
      <c r="G187" s="24"/>
      <c r="H187" s="24"/>
      <c r="I187" s="31"/>
      <c r="J187" s="31"/>
      <c r="K187" s="35"/>
    </row>
    <row r="188" spans="1:11" x14ac:dyDescent="0.35">
      <c r="A188" s="28"/>
      <c r="B188" s="28"/>
      <c r="C188" s="58" t="s">
        <v>20</v>
      </c>
      <c r="D188" s="54"/>
      <c r="E188" s="6"/>
      <c r="F188" s="19"/>
      <c r="G188" s="24" t="s">
        <v>2</v>
      </c>
      <c r="H188" s="24" t="s">
        <v>2</v>
      </c>
      <c r="I188" s="31"/>
      <c r="J188" s="31"/>
      <c r="K188" s="35"/>
    </row>
    <row r="189" spans="1:11" x14ac:dyDescent="0.35">
      <c r="A189" s="28"/>
      <c r="B189" s="28"/>
      <c r="C189" s="58"/>
      <c r="D189" s="54"/>
      <c r="E189" s="6"/>
      <c r="F189" s="19"/>
      <c r="G189" s="24"/>
      <c r="H189" s="24"/>
      <c r="I189" s="31"/>
      <c r="J189" s="31"/>
      <c r="K189" s="35"/>
    </row>
    <row r="190" spans="1:11" x14ac:dyDescent="0.35">
      <c r="A190" s="28"/>
      <c r="B190" s="28"/>
      <c r="C190" s="58" t="s">
        <v>21</v>
      </c>
      <c r="D190" s="54"/>
      <c r="E190" s="6"/>
      <c r="F190" s="19"/>
      <c r="G190" s="24" t="s">
        <v>2</v>
      </c>
      <c r="H190" s="24" t="s">
        <v>2</v>
      </c>
      <c r="I190" s="31"/>
      <c r="J190" s="31"/>
      <c r="K190" s="35"/>
    </row>
    <row r="191" spans="1:11" x14ac:dyDescent="0.35">
      <c r="A191" s="28"/>
      <c r="B191" s="28"/>
      <c r="C191" s="58"/>
      <c r="D191" s="54"/>
      <c r="E191" s="6"/>
      <c r="F191" s="19"/>
      <c r="G191" s="24"/>
      <c r="H191" s="24"/>
      <c r="I191" s="31"/>
      <c r="J191" s="31"/>
      <c r="K191" s="35"/>
    </row>
    <row r="192" spans="1:11" x14ac:dyDescent="0.35">
      <c r="A192" s="28"/>
      <c r="B192" s="28"/>
      <c r="C192" s="58" t="s">
        <v>22</v>
      </c>
      <c r="D192" s="54"/>
      <c r="E192" s="6"/>
      <c r="F192" s="19"/>
      <c r="G192" s="24" t="s">
        <v>2</v>
      </c>
      <c r="H192" s="24" t="s">
        <v>2</v>
      </c>
      <c r="I192" s="31"/>
      <c r="J192" s="31"/>
      <c r="K192" s="35"/>
    </row>
    <row r="193" spans="1:54" x14ac:dyDescent="0.35">
      <c r="A193" s="28"/>
      <c r="B193" s="28"/>
      <c r="C193" s="58"/>
      <c r="D193" s="54"/>
      <c r="E193" s="6"/>
      <c r="F193" s="19"/>
      <c r="G193" s="24"/>
      <c r="H193" s="24"/>
      <c r="I193" s="31"/>
      <c r="J193" s="31"/>
      <c r="K193" s="35"/>
    </row>
    <row r="194" spans="1:54" x14ac:dyDescent="0.35">
      <c r="A194" s="28"/>
      <c r="B194" s="28"/>
      <c r="C194" s="58" t="s">
        <v>23</v>
      </c>
      <c r="D194" s="54"/>
      <c r="E194" s="6"/>
      <c r="F194" s="19"/>
      <c r="G194" s="24" t="s">
        <v>2</v>
      </c>
      <c r="H194" s="24" t="s">
        <v>2</v>
      </c>
      <c r="I194" s="31"/>
      <c r="J194" s="31"/>
      <c r="K194" s="35"/>
    </row>
    <row r="195" spans="1:54" x14ac:dyDescent="0.35">
      <c r="A195" s="28"/>
      <c r="B195" s="28"/>
      <c r="C195" s="58"/>
      <c r="D195" s="54"/>
      <c r="E195" s="6"/>
      <c r="F195" s="19"/>
      <c r="G195" s="24"/>
      <c r="H195" s="24"/>
      <c r="I195" s="31"/>
      <c r="J195" s="31"/>
      <c r="K195" s="35"/>
    </row>
    <row r="196" spans="1:54" x14ac:dyDescent="0.35">
      <c r="C196" s="59" t="s">
        <v>24</v>
      </c>
      <c r="D196" s="54"/>
      <c r="E196" s="6"/>
      <c r="F196" s="19"/>
      <c r="G196" s="24"/>
      <c r="H196" s="24"/>
      <c r="I196" s="31"/>
      <c r="J196" s="31"/>
      <c r="K196" s="35"/>
    </row>
    <row r="197" spans="1:54" x14ac:dyDescent="0.35">
      <c r="B197" s="8" t="s">
        <v>190</v>
      </c>
      <c r="C197" s="57" t="s">
        <v>191</v>
      </c>
      <c r="D197" s="54"/>
      <c r="E197" s="6"/>
      <c r="F197" s="19"/>
      <c r="G197" s="24">
        <v>56925.98</v>
      </c>
      <c r="H197" s="24">
        <v>1.67</v>
      </c>
      <c r="I197" s="31"/>
      <c r="J197" s="31"/>
      <c r="K197" s="35"/>
    </row>
    <row r="198" spans="1:54" x14ac:dyDescent="0.35">
      <c r="C198" s="58" t="s">
        <v>175</v>
      </c>
      <c r="D198" s="54"/>
      <c r="E198" s="6"/>
      <c r="F198" s="19"/>
      <c r="G198" s="25">
        <v>56925.98</v>
      </c>
      <c r="H198" s="25">
        <v>1.67</v>
      </c>
      <c r="I198" s="31"/>
      <c r="J198" s="31"/>
      <c r="K198" s="35"/>
    </row>
    <row r="199" spans="1:54" x14ac:dyDescent="0.35">
      <c r="C199" s="57"/>
      <c r="D199" s="54"/>
      <c r="E199" s="6"/>
      <c r="F199" s="19"/>
      <c r="G199" s="24"/>
      <c r="H199" s="24"/>
      <c r="I199" s="31"/>
      <c r="J199" s="31"/>
      <c r="K199" s="35"/>
    </row>
    <row r="200" spans="1:54" x14ac:dyDescent="0.35">
      <c r="A200" s="10"/>
      <c r="B200" s="28"/>
      <c r="C200" s="58" t="s">
        <v>25</v>
      </c>
      <c r="D200" s="54"/>
      <c r="E200" s="6"/>
      <c r="F200" s="19"/>
      <c r="G200" s="24"/>
      <c r="H200" s="24"/>
      <c r="I200" s="31"/>
      <c r="J200" s="31"/>
      <c r="K200" s="35"/>
    </row>
    <row r="201" spans="1:54" s="2" customFormat="1" ht="13.5" x14ac:dyDescent="0.35">
      <c r="A201" s="28"/>
      <c r="B201" s="28"/>
      <c r="C201" s="57" t="s">
        <v>5122</v>
      </c>
      <c r="D201" s="54"/>
      <c r="E201" s="6"/>
      <c r="F201" s="19"/>
      <c r="G201" s="24">
        <v>2250</v>
      </c>
      <c r="H201" s="24">
        <v>7.0000000000000007E-2</v>
      </c>
      <c r="I201" s="31"/>
      <c r="J201" s="31"/>
      <c r="K201" s="35"/>
      <c r="L201" s="3"/>
      <c r="AI201" s="3"/>
      <c r="AV201" s="3"/>
      <c r="AX201" s="3"/>
      <c r="BB201" s="3"/>
    </row>
    <row r="202" spans="1:54" x14ac:dyDescent="0.35">
      <c r="B202" s="8"/>
      <c r="C202" s="57" t="s">
        <v>192</v>
      </c>
      <c r="D202" s="54"/>
      <c r="E202" s="6"/>
      <c r="F202" s="19"/>
      <c r="G202" s="24">
        <v>13674.71</v>
      </c>
      <c r="H202" s="24">
        <v>0.38999999999999996</v>
      </c>
      <c r="I202" s="31"/>
      <c r="J202" s="31"/>
      <c r="K202" s="35"/>
    </row>
    <row r="203" spans="1:54" x14ac:dyDescent="0.35">
      <c r="C203" s="58" t="s">
        <v>175</v>
      </c>
      <c r="D203" s="54"/>
      <c r="E203" s="6"/>
      <c r="F203" s="19"/>
      <c r="G203" s="25">
        <v>15924.71</v>
      </c>
      <c r="H203" s="25">
        <v>0.45999999999999996</v>
      </c>
      <c r="I203" s="31"/>
      <c r="J203" s="31"/>
      <c r="K203" s="35"/>
    </row>
    <row r="204" spans="1:54" x14ac:dyDescent="0.35">
      <c r="C204" s="57"/>
      <c r="D204" s="54"/>
      <c r="E204" s="6"/>
      <c r="F204" s="19"/>
      <c r="G204" s="24"/>
      <c r="H204" s="24"/>
      <c r="I204" s="31"/>
      <c r="J204" s="31"/>
      <c r="K204" s="35"/>
    </row>
    <row r="205" spans="1:54" x14ac:dyDescent="0.35">
      <c r="C205" s="60" t="s">
        <v>193</v>
      </c>
      <c r="D205" s="55"/>
      <c r="E205" s="5"/>
      <c r="F205" s="20"/>
      <c r="G205" s="26">
        <v>3401540.65</v>
      </c>
      <c r="H205" s="26">
        <v>99.999999999999986</v>
      </c>
      <c r="I205" s="32"/>
      <c r="J205" s="32"/>
      <c r="K205" s="36"/>
    </row>
    <row r="207" spans="1:54" s="50" customFormat="1" ht="15" x14ac:dyDescent="0.4">
      <c r="C207" s="50" t="s">
        <v>4924</v>
      </c>
      <c r="F207" s="51"/>
      <c r="G207" s="51"/>
      <c r="H207" s="51"/>
    </row>
    <row r="208" spans="1:54" s="42" customFormat="1" ht="27" x14ac:dyDescent="0.35">
      <c r="B208" s="43"/>
      <c r="C208" s="43" t="s">
        <v>4919</v>
      </c>
      <c r="D208" s="43" t="s">
        <v>4920</v>
      </c>
      <c r="E208" s="43" t="s">
        <v>4921</v>
      </c>
      <c r="F208" s="44" t="s">
        <v>34</v>
      </c>
      <c r="G208" s="45" t="s">
        <v>4922</v>
      </c>
      <c r="H208" s="44" t="s">
        <v>36</v>
      </c>
      <c r="I208" s="43" t="s">
        <v>39</v>
      </c>
    </row>
    <row r="209" spans="2:9" s="42" customFormat="1" ht="13.5" x14ac:dyDescent="0.35">
      <c r="B209" s="43"/>
      <c r="C209" s="43" t="s">
        <v>4852</v>
      </c>
      <c r="D209" s="43"/>
      <c r="E209" s="43"/>
      <c r="F209" s="44"/>
      <c r="G209" s="45"/>
      <c r="H209" s="44"/>
      <c r="I209" s="43"/>
    </row>
    <row r="210" spans="2:9" s="2" customFormat="1" ht="13.5" x14ac:dyDescent="0.35">
      <c r="B210" s="46">
        <v>2219338</v>
      </c>
      <c r="C210" s="46" t="s">
        <v>4856</v>
      </c>
      <c r="D210" s="46" t="s">
        <v>4851</v>
      </c>
      <c r="E210" s="46" t="s">
        <v>71</v>
      </c>
      <c r="F210" s="47">
        <v>-2384725</v>
      </c>
      <c r="G210" s="47">
        <v>-63870.089675000003</v>
      </c>
      <c r="H210" s="47">
        <v>-1.88</v>
      </c>
      <c r="I210" s="46"/>
    </row>
    <row r="211" spans="2:9" s="2" customFormat="1" ht="13.5" x14ac:dyDescent="0.35">
      <c r="B211" s="46">
        <v>2219399</v>
      </c>
      <c r="C211" s="46" t="s">
        <v>4870</v>
      </c>
      <c r="D211" s="46" t="s">
        <v>4851</v>
      </c>
      <c r="E211" s="46" t="s">
        <v>43</v>
      </c>
      <c r="F211" s="47">
        <v>-6822750</v>
      </c>
      <c r="G211" s="47">
        <v>-52913.837625</v>
      </c>
      <c r="H211" s="47">
        <v>-1.56</v>
      </c>
      <c r="I211" s="46"/>
    </row>
    <row r="212" spans="2:9" s="2" customFormat="1" ht="13.5" x14ac:dyDescent="0.35">
      <c r="B212" s="46">
        <v>2219483</v>
      </c>
      <c r="C212" s="46" t="s">
        <v>4877</v>
      </c>
      <c r="D212" s="46" t="s">
        <v>4851</v>
      </c>
      <c r="E212" s="46" t="s">
        <v>43</v>
      </c>
      <c r="F212" s="47">
        <v>-3019800</v>
      </c>
      <c r="G212" s="47">
        <v>-40934.8989</v>
      </c>
      <c r="H212" s="47">
        <v>-1.2</v>
      </c>
      <c r="I212" s="46"/>
    </row>
    <row r="213" spans="2:9" s="2" customFormat="1" ht="13.5" x14ac:dyDescent="0.35">
      <c r="B213" s="46">
        <v>2219419</v>
      </c>
      <c r="C213" s="46" t="s">
        <v>4860</v>
      </c>
      <c r="D213" s="46" t="s">
        <v>4851</v>
      </c>
      <c r="E213" s="46" t="s">
        <v>156</v>
      </c>
      <c r="F213" s="47">
        <v>-5600925</v>
      </c>
      <c r="G213" s="47">
        <v>-38315.927925000004</v>
      </c>
      <c r="H213" s="47">
        <v>-1.1299999999999999</v>
      </c>
      <c r="I213" s="46"/>
    </row>
    <row r="214" spans="2:9" s="2" customFormat="1" ht="13.5" x14ac:dyDescent="0.35">
      <c r="B214" s="46">
        <v>2219363</v>
      </c>
      <c r="C214" s="46" t="s">
        <v>4885</v>
      </c>
      <c r="D214" s="46" t="s">
        <v>4851</v>
      </c>
      <c r="E214" s="46" t="s">
        <v>252</v>
      </c>
      <c r="F214" s="47">
        <v>-1865800</v>
      </c>
      <c r="G214" s="47">
        <v>-32519.9611</v>
      </c>
      <c r="H214" s="47">
        <v>-0.96</v>
      </c>
      <c r="I214" s="46"/>
    </row>
    <row r="215" spans="2:9" s="2" customFormat="1" ht="13.5" x14ac:dyDescent="0.35">
      <c r="B215" s="46">
        <v>2219333</v>
      </c>
      <c r="C215" s="46" t="s">
        <v>4892</v>
      </c>
      <c r="D215" s="46" t="s">
        <v>4851</v>
      </c>
      <c r="E215" s="46" t="s">
        <v>202</v>
      </c>
      <c r="F215" s="47">
        <v>-594600</v>
      </c>
      <c r="G215" s="47">
        <v>-30365.032800000001</v>
      </c>
      <c r="H215" s="47">
        <v>-0.89</v>
      </c>
      <c r="I215" s="46"/>
    </row>
    <row r="216" spans="2:9" s="2" customFormat="1" ht="13.5" x14ac:dyDescent="0.35">
      <c r="B216" s="46">
        <v>2219485</v>
      </c>
      <c r="C216" s="46" t="s">
        <v>4905</v>
      </c>
      <c r="D216" s="46" t="s">
        <v>4851</v>
      </c>
      <c r="E216" s="46" t="s">
        <v>344</v>
      </c>
      <c r="F216" s="47">
        <v>-15759100</v>
      </c>
      <c r="G216" s="47">
        <v>-28949.466700000001</v>
      </c>
      <c r="H216" s="47">
        <v>-0.85</v>
      </c>
      <c r="I216" s="46"/>
    </row>
    <row r="217" spans="2:9" s="2" customFormat="1" ht="13.5" x14ac:dyDescent="0.35">
      <c r="B217" s="46">
        <v>2219367</v>
      </c>
      <c r="C217" s="46" t="s">
        <v>4850</v>
      </c>
      <c r="D217" s="46" t="s">
        <v>4851</v>
      </c>
      <c r="E217" s="46" t="s">
        <v>43</v>
      </c>
      <c r="F217" s="47">
        <v>-1500950</v>
      </c>
      <c r="G217" s="47">
        <v>-27551.438200000001</v>
      </c>
      <c r="H217" s="47">
        <v>-0.81</v>
      </c>
      <c r="I217" s="46"/>
    </row>
    <row r="218" spans="2:9" s="2" customFormat="1" ht="13.5" x14ac:dyDescent="0.35">
      <c r="B218" s="46">
        <v>2219339</v>
      </c>
      <c r="C218" s="46" t="s">
        <v>4918</v>
      </c>
      <c r="D218" s="46" t="s">
        <v>4851</v>
      </c>
      <c r="E218" s="46" t="s">
        <v>123</v>
      </c>
      <c r="F218" s="47">
        <v>-9021600</v>
      </c>
      <c r="G218" s="47">
        <v>-26316.0072</v>
      </c>
      <c r="H218" s="47">
        <v>-0.77</v>
      </c>
      <c r="I218" s="46"/>
    </row>
    <row r="219" spans="2:9" s="2" customFormat="1" ht="13.5" x14ac:dyDescent="0.35">
      <c r="B219" s="46">
        <v>2219347</v>
      </c>
      <c r="C219" s="46" t="s">
        <v>4908</v>
      </c>
      <c r="D219" s="46" t="s">
        <v>4851</v>
      </c>
      <c r="E219" s="46" t="s">
        <v>78</v>
      </c>
      <c r="F219" s="47">
        <v>-18749250</v>
      </c>
      <c r="G219" s="47">
        <v>-24075.911925</v>
      </c>
      <c r="H219" s="47">
        <v>-0.71</v>
      </c>
      <c r="I219" s="46"/>
    </row>
    <row r="220" spans="2:9" s="2" customFormat="1" ht="13.5" x14ac:dyDescent="0.35">
      <c r="B220" s="46">
        <v>2219428</v>
      </c>
      <c r="C220" s="46" t="s">
        <v>4866</v>
      </c>
      <c r="D220" s="46" t="s">
        <v>4851</v>
      </c>
      <c r="E220" s="46" t="s">
        <v>123</v>
      </c>
      <c r="F220" s="47">
        <v>-5763150</v>
      </c>
      <c r="G220" s="47">
        <v>-21724.193925</v>
      </c>
      <c r="H220" s="47">
        <v>-0.64</v>
      </c>
      <c r="I220" s="46"/>
    </row>
    <row r="221" spans="2:9" s="2" customFormat="1" ht="13.5" x14ac:dyDescent="0.35">
      <c r="B221" s="46">
        <v>2219453</v>
      </c>
      <c r="C221" s="46" t="s">
        <v>4891</v>
      </c>
      <c r="D221" s="46" t="s">
        <v>4851</v>
      </c>
      <c r="E221" s="46" t="s">
        <v>93</v>
      </c>
      <c r="F221" s="47">
        <v>-1241450</v>
      </c>
      <c r="G221" s="47">
        <v>-21592.539850000001</v>
      </c>
      <c r="H221" s="47">
        <v>-0.63</v>
      </c>
      <c r="I221" s="46"/>
    </row>
    <row r="222" spans="2:9" s="2" customFormat="1" ht="13.5" x14ac:dyDescent="0.35">
      <c r="B222" s="46">
        <v>2219385</v>
      </c>
      <c r="C222" s="46" t="s">
        <v>4865</v>
      </c>
      <c r="D222" s="46" t="s">
        <v>4851</v>
      </c>
      <c r="E222" s="46" t="s">
        <v>54</v>
      </c>
      <c r="F222" s="47">
        <v>-591450</v>
      </c>
      <c r="G222" s="47">
        <v>-20702.52435</v>
      </c>
      <c r="H222" s="47">
        <v>-0.61</v>
      </c>
      <c r="I222" s="46"/>
    </row>
    <row r="223" spans="2:9" s="2" customFormat="1" ht="13.5" x14ac:dyDescent="0.35">
      <c r="B223" s="46">
        <v>2219461</v>
      </c>
      <c r="C223" s="46" t="s">
        <v>4930</v>
      </c>
      <c r="D223" s="46" t="s">
        <v>4851</v>
      </c>
      <c r="E223" s="46" t="s">
        <v>131</v>
      </c>
      <c r="F223" s="47">
        <v>-595800</v>
      </c>
      <c r="G223" s="47">
        <v>-18229.096799999999</v>
      </c>
      <c r="H223" s="47">
        <v>-0.54</v>
      </c>
      <c r="I223" s="46"/>
    </row>
    <row r="224" spans="2:9" s="2" customFormat="1" ht="13.5" x14ac:dyDescent="0.35">
      <c r="B224" s="46">
        <v>2219320</v>
      </c>
      <c r="C224" s="46" t="s">
        <v>4854</v>
      </c>
      <c r="D224" s="46" t="s">
        <v>4851</v>
      </c>
      <c r="E224" s="46" t="s">
        <v>43</v>
      </c>
      <c r="F224" s="47">
        <v>-744400</v>
      </c>
      <c r="G224" s="47">
        <v>-16208.9378</v>
      </c>
      <c r="H224" s="47">
        <v>-0.48</v>
      </c>
      <c r="I224" s="46"/>
    </row>
    <row r="225" spans="2:9" s="2" customFormat="1" ht="13.5" x14ac:dyDescent="0.35">
      <c r="B225" s="46">
        <v>2219492</v>
      </c>
      <c r="C225" s="46" t="s">
        <v>4864</v>
      </c>
      <c r="D225" s="46" t="s">
        <v>4851</v>
      </c>
      <c r="E225" s="46" t="s">
        <v>43</v>
      </c>
      <c r="F225" s="47">
        <v>-1438125</v>
      </c>
      <c r="G225" s="47">
        <v>-15896.3146875</v>
      </c>
      <c r="H225" s="47">
        <v>-0.47</v>
      </c>
      <c r="I225" s="46"/>
    </row>
    <row r="226" spans="2:9" s="2" customFormat="1" ht="13.5" x14ac:dyDescent="0.35">
      <c r="B226" s="46">
        <v>2219455</v>
      </c>
      <c r="C226" s="46" t="s">
        <v>4868</v>
      </c>
      <c r="D226" s="46" t="s">
        <v>4851</v>
      </c>
      <c r="E226" s="46" t="s">
        <v>50</v>
      </c>
      <c r="F226" s="47">
        <v>-421750</v>
      </c>
      <c r="G226" s="47">
        <v>-15265.452125</v>
      </c>
      <c r="H226" s="47">
        <v>-0.45</v>
      </c>
      <c r="I226" s="46"/>
    </row>
    <row r="227" spans="2:9" s="2" customFormat="1" ht="13.5" x14ac:dyDescent="0.35">
      <c r="B227" s="46">
        <v>2219421</v>
      </c>
      <c r="C227" s="46" t="s">
        <v>4931</v>
      </c>
      <c r="D227" s="46" t="s">
        <v>4851</v>
      </c>
      <c r="E227" s="46" t="s">
        <v>97</v>
      </c>
      <c r="F227" s="47">
        <v>-659700</v>
      </c>
      <c r="G227" s="47">
        <v>-14975.519850000001</v>
      </c>
      <c r="H227" s="47">
        <v>-0.44</v>
      </c>
      <c r="I227" s="46"/>
    </row>
    <row r="228" spans="2:9" s="2" customFormat="1" ht="13.5" x14ac:dyDescent="0.35">
      <c r="B228" s="46">
        <v>2219488</v>
      </c>
      <c r="C228" s="46" t="s">
        <v>4932</v>
      </c>
      <c r="D228" s="46" t="s">
        <v>4851</v>
      </c>
      <c r="E228" s="46" t="s">
        <v>344</v>
      </c>
      <c r="F228" s="47">
        <v>-4926000</v>
      </c>
      <c r="G228" s="47">
        <v>-14541.552</v>
      </c>
      <c r="H228" s="47">
        <v>-0.43</v>
      </c>
      <c r="I228" s="46"/>
    </row>
    <row r="229" spans="2:9" s="2" customFormat="1" ht="13.5" x14ac:dyDescent="0.35">
      <c r="B229" s="46">
        <v>2219407</v>
      </c>
      <c r="C229" s="46" t="s">
        <v>4859</v>
      </c>
      <c r="D229" s="46" t="s">
        <v>4851</v>
      </c>
      <c r="E229" s="46" t="s">
        <v>104</v>
      </c>
      <c r="F229" s="47">
        <v>-1901200</v>
      </c>
      <c r="G229" s="47">
        <v>-13036.528399999999</v>
      </c>
      <c r="H229" s="47">
        <v>-0.38</v>
      </c>
      <c r="I229" s="46"/>
    </row>
    <row r="230" spans="2:9" s="2" customFormat="1" ht="13.5" x14ac:dyDescent="0.35">
      <c r="B230" s="46">
        <v>2219330</v>
      </c>
      <c r="C230" s="46" t="s">
        <v>4934</v>
      </c>
      <c r="D230" s="46" t="s">
        <v>4851</v>
      </c>
      <c r="E230" s="46" t="s">
        <v>86</v>
      </c>
      <c r="F230" s="47">
        <v>-725000</v>
      </c>
      <c r="G230" s="47">
        <v>-13027.1625</v>
      </c>
      <c r="H230" s="47">
        <v>-0.38</v>
      </c>
      <c r="I230" s="46"/>
    </row>
    <row r="231" spans="2:9" s="2" customFormat="1" ht="13.5" x14ac:dyDescent="0.35">
      <c r="B231" s="46">
        <v>2219422</v>
      </c>
      <c r="C231" s="46" t="s">
        <v>4933</v>
      </c>
      <c r="D231" s="46" t="s">
        <v>4851</v>
      </c>
      <c r="E231" s="46" t="s">
        <v>93</v>
      </c>
      <c r="F231" s="47">
        <v>-631975</v>
      </c>
      <c r="G231" s="47">
        <v>-12861.323225</v>
      </c>
      <c r="H231" s="47">
        <v>-0.38</v>
      </c>
      <c r="I231" s="46"/>
    </row>
    <row r="232" spans="2:9" s="2" customFormat="1" ht="13.5" x14ac:dyDescent="0.35">
      <c r="B232" s="46">
        <v>2219313</v>
      </c>
      <c r="C232" s="46" t="s">
        <v>4935</v>
      </c>
      <c r="D232" s="46" t="s">
        <v>4851</v>
      </c>
      <c r="E232" s="46" t="s">
        <v>82</v>
      </c>
      <c r="F232" s="47">
        <v>-87625</v>
      </c>
      <c r="G232" s="47">
        <v>-7876.9617500000004</v>
      </c>
      <c r="H232" s="47">
        <v>-0.23</v>
      </c>
      <c r="I232" s="46"/>
    </row>
    <row r="233" spans="2:9" s="2" customFormat="1" ht="13.5" x14ac:dyDescent="0.35">
      <c r="B233" s="46">
        <v>2219433</v>
      </c>
      <c r="C233" s="46" t="s">
        <v>4873</v>
      </c>
      <c r="D233" s="46" t="s">
        <v>4851</v>
      </c>
      <c r="E233" s="46" t="s">
        <v>200</v>
      </c>
      <c r="F233" s="47">
        <v>-5054500</v>
      </c>
      <c r="G233" s="47">
        <v>-7839.02405</v>
      </c>
      <c r="H233" s="47">
        <v>-0.23</v>
      </c>
      <c r="I233" s="46"/>
    </row>
    <row r="234" spans="2:9" s="2" customFormat="1" ht="13.5" x14ac:dyDescent="0.35">
      <c r="B234" s="46">
        <v>2219411</v>
      </c>
      <c r="C234" s="46" t="s">
        <v>4872</v>
      </c>
      <c r="D234" s="46" t="s">
        <v>4851</v>
      </c>
      <c r="E234" s="46" t="s">
        <v>82</v>
      </c>
      <c r="F234" s="47">
        <v>-3834000</v>
      </c>
      <c r="G234" s="47">
        <v>-7119.7380000000003</v>
      </c>
      <c r="H234" s="47">
        <v>-0.21</v>
      </c>
      <c r="I234" s="46"/>
    </row>
    <row r="235" spans="2:9" s="2" customFormat="1" ht="13.5" x14ac:dyDescent="0.35">
      <c r="B235" s="46">
        <v>2219388</v>
      </c>
      <c r="C235" s="46" t="s">
        <v>4884</v>
      </c>
      <c r="D235" s="46" t="s">
        <v>4851</v>
      </c>
      <c r="E235" s="46" t="s">
        <v>160</v>
      </c>
      <c r="F235" s="47">
        <v>-225225</v>
      </c>
      <c r="G235" s="47">
        <v>-6932.4255000000003</v>
      </c>
      <c r="H235" s="47">
        <v>-0.2</v>
      </c>
      <c r="I235" s="46"/>
    </row>
    <row r="236" spans="2:9" s="2" customFormat="1" ht="13.5" x14ac:dyDescent="0.35">
      <c r="B236" s="46">
        <v>2219400</v>
      </c>
      <c r="C236" s="46" t="s">
        <v>4893</v>
      </c>
      <c r="D236" s="46" t="s">
        <v>4851</v>
      </c>
      <c r="E236" s="46" t="s">
        <v>71</v>
      </c>
      <c r="F236" s="47">
        <v>-85575</v>
      </c>
      <c r="G236" s="47">
        <v>-6773.0473124999999</v>
      </c>
      <c r="H236" s="47">
        <v>-0.2</v>
      </c>
      <c r="I236" s="46"/>
    </row>
    <row r="237" spans="2:9" s="2" customFormat="1" ht="13.5" x14ac:dyDescent="0.35">
      <c r="B237" s="46">
        <v>2219342</v>
      </c>
      <c r="C237" s="46" t="s">
        <v>4882</v>
      </c>
      <c r="D237" s="46" t="s">
        <v>4851</v>
      </c>
      <c r="E237" s="46" t="s">
        <v>67</v>
      </c>
      <c r="F237" s="47">
        <v>-54600</v>
      </c>
      <c r="G237" s="47">
        <v>-6318.7488000000003</v>
      </c>
      <c r="H237" s="47">
        <v>-0.19</v>
      </c>
      <c r="I237" s="46"/>
    </row>
    <row r="238" spans="2:9" s="2" customFormat="1" ht="13.5" x14ac:dyDescent="0.35">
      <c r="B238" s="46">
        <v>2219460</v>
      </c>
      <c r="C238" s="46" t="s">
        <v>4874</v>
      </c>
      <c r="D238" s="46" t="s">
        <v>4851</v>
      </c>
      <c r="E238" s="46" t="s">
        <v>43</v>
      </c>
      <c r="F238" s="47">
        <v>-7020000</v>
      </c>
      <c r="G238" s="47">
        <v>-6281.4960000000001</v>
      </c>
      <c r="H238" s="47">
        <v>-0.18</v>
      </c>
      <c r="I238" s="46"/>
    </row>
    <row r="239" spans="2:9" s="2" customFormat="1" ht="13.5" x14ac:dyDescent="0.35">
      <c r="B239" s="46">
        <v>2219441</v>
      </c>
      <c r="C239" s="46" t="s">
        <v>4855</v>
      </c>
      <c r="D239" s="46" t="s">
        <v>4851</v>
      </c>
      <c r="E239" s="46" t="s">
        <v>252</v>
      </c>
      <c r="F239" s="47">
        <v>-1815600</v>
      </c>
      <c r="G239" s="47">
        <v>-6097.6926000000003</v>
      </c>
      <c r="H239" s="47">
        <v>-0.18</v>
      </c>
      <c r="I239" s="46"/>
    </row>
    <row r="240" spans="2:9" s="2" customFormat="1" ht="13.5" x14ac:dyDescent="0.35">
      <c r="B240" s="46">
        <v>2219358</v>
      </c>
      <c r="C240" s="46" t="s">
        <v>4936</v>
      </c>
      <c r="D240" s="46" t="s">
        <v>4851</v>
      </c>
      <c r="E240" s="46" t="s">
        <v>78</v>
      </c>
      <c r="F240" s="47">
        <v>-1658475</v>
      </c>
      <c r="G240" s="47">
        <v>-5987.0947500000002</v>
      </c>
      <c r="H240" s="47">
        <v>-0.18</v>
      </c>
      <c r="I240" s="46"/>
    </row>
    <row r="241" spans="2:9" s="2" customFormat="1" ht="13.5" x14ac:dyDescent="0.35">
      <c r="B241" s="46">
        <v>2219390</v>
      </c>
      <c r="C241" s="46" t="s">
        <v>4896</v>
      </c>
      <c r="D241" s="46" t="s">
        <v>4851</v>
      </c>
      <c r="E241" s="46" t="s">
        <v>86</v>
      </c>
      <c r="F241" s="47">
        <v>-366375</v>
      </c>
      <c r="G241" s="47">
        <v>-5702.6268749999999</v>
      </c>
      <c r="H241" s="47">
        <v>-0.17</v>
      </c>
      <c r="I241" s="46"/>
    </row>
    <row r="242" spans="2:9" s="2" customFormat="1" ht="13.5" x14ac:dyDescent="0.35">
      <c r="B242" s="46">
        <v>2219466</v>
      </c>
      <c r="C242" s="46" t="s">
        <v>4912</v>
      </c>
      <c r="D242" s="46" t="s">
        <v>4851</v>
      </c>
      <c r="E242" s="46" t="s">
        <v>215</v>
      </c>
      <c r="F242" s="47">
        <v>-120600</v>
      </c>
      <c r="G242" s="47">
        <v>-4867.2954</v>
      </c>
      <c r="H242" s="47">
        <v>-0.14000000000000001</v>
      </c>
      <c r="I242" s="46"/>
    </row>
    <row r="243" spans="2:9" s="2" customFormat="1" ht="13.5" x14ac:dyDescent="0.35">
      <c r="B243" s="46">
        <v>2219470</v>
      </c>
      <c r="C243" s="46" t="s">
        <v>4910</v>
      </c>
      <c r="D243" s="46" t="s">
        <v>4851</v>
      </c>
      <c r="E243" s="46" t="s">
        <v>1113</v>
      </c>
      <c r="F243" s="47">
        <v>-1195950</v>
      </c>
      <c r="G243" s="47">
        <v>-4772.4384749999999</v>
      </c>
      <c r="H243" s="47">
        <v>-0.14000000000000001</v>
      </c>
      <c r="I243" s="46"/>
    </row>
    <row r="244" spans="2:9" s="2" customFormat="1" ht="13.5" x14ac:dyDescent="0.35">
      <c r="B244" s="46">
        <v>2219344</v>
      </c>
      <c r="C244" s="46" t="s">
        <v>4886</v>
      </c>
      <c r="D244" s="46" t="s">
        <v>4851</v>
      </c>
      <c r="E244" s="46" t="s">
        <v>200</v>
      </c>
      <c r="F244" s="47">
        <v>-375300</v>
      </c>
      <c r="G244" s="47">
        <v>-4000.51035</v>
      </c>
      <c r="H244" s="47">
        <v>-0.12</v>
      </c>
      <c r="I244" s="46"/>
    </row>
    <row r="245" spans="2:9" s="2" customFormat="1" ht="13.5" x14ac:dyDescent="0.35">
      <c r="B245" s="46">
        <v>2219464</v>
      </c>
      <c r="C245" s="46" t="s">
        <v>4890</v>
      </c>
      <c r="D245" s="46" t="s">
        <v>4851</v>
      </c>
      <c r="E245" s="46" t="s">
        <v>43</v>
      </c>
      <c r="F245" s="47">
        <v>-488000</v>
      </c>
      <c r="G245" s="47">
        <v>-3178.1</v>
      </c>
      <c r="H245" s="47">
        <v>-0.09</v>
      </c>
      <c r="I245" s="46"/>
    </row>
    <row r="246" spans="2:9" s="2" customFormat="1" ht="13.5" x14ac:dyDescent="0.35">
      <c r="B246" s="46">
        <v>2219465</v>
      </c>
      <c r="C246" s="46" t="s">
        <v>4915</v>
      </c>
      <c r="D246" s="46" t="s">
        <v>4851</v>
      </c>
      <c r="E246" s="46" t="s">
        <v>200</v>
      </c>
      <c r="F246" s="47">
        <v>-341250</v>
      </c>
      <c r="G246" s="47">
        <v>-3122.4375</v>
      </c>
      <c r="H246" s="47">
        <v>-0.09</v>
      </c>
      <c r="I246" s="46"/>
    </row>
    <row r="247" spans="2:9" s="2" customFormat="1" ht="13.5" x14ac:dyDescent="0.35">
      <c r="B247" s="46">
        <v>2219354</v>
      </c>
      <c r="C247" s="46" t="s">
        <v>4909</v>
      </c>
      <c r="D247" s="46" t="s">
        <v>4851</v>
      </c>
      <c r="E247" s="46" t="s">
        <v>43</v>
      </c>
      <c r="F247" s="47">
        <v>-1575000</v>
      </c>
      <c r="G247" s="47">
        <v>-3052.0349999999999</v>
      </c>
      <c r="H247" s="47">
        <v>-0.09</v>
      </c>
      <c r="I247" s="46"/>
    </row>
    <row r="248" spans="2:9" s="2" customFormat="1" ht="13.5" x14ac:dyDescent="0.35">
      <c r="B248" s="46">
        <v>2219335</v>
      </c>
      <c r="C248" s="46" t="s">
        <v>4937</v>
      </c>
      <c r="D248" s="46" t="s">
        <v>4851</v>
      </c>
      <c r="E248" s="46" t="s">
        <v>123</v>
      </c>
      <c r="F248" s="47">
        <v>-804000</v>
      </c>
      <c r="G248" s="47">
        <v>-2886.7620000000002</v>
      </c>
      <c r="H248" s="47">
        <v>-0.08</v>
      </c>
      <c r="I248" s="46"/>
    </row>
    <row r="249" spans="2:9" s="2" customFormat="1" ht="13.5" x14ac:dyDescent="0.35">
      <c r="B249" s="46">
        <v>2219476</v>
      </c>
      <c r="C249" s="46" t="s">
        <v>4862</v>
      </c>
      <c r="D249" s="46" t="s">
        <v>4851</v>
      </c>
      <c r="E249" s="46" t="s">
        <v>82</v>
      </c>
      <c r="F249" s="47">
        <v>-546000</v>
      </c>
      <c r="G249" s="47">
        <v>-2356.2629999999999</v>
      </c>
      <c r="H249" s="47">
        <v>-7.0000000000000007E-2</v>
      </c>
      <c r="I249" s="46"/>
    </row>
    <row r="250" spans="2:9" s="2" customFormat="1" ht="13.5" x14ac:dyDescent="0.35">
      <c r="B250" s="46">
        <v>2219427</v>
      </c>
      <c r="C250" s="46" t="s">
        <v>4938</v>
      </c>
      <c r="D250" s="46" t="s">
        <v>4851</v>
      </c>
      <c r="E250" s="46" t="s">
        <v>71</v>
      </c>
      <c r="F250" s="47">
        <v>-59700</v>
      </c>
      <c r="G250" s="47">
        <v>-2234.7799500000001</v>
      </c>
      <c r="H250" s="47">
        <v>-7.0000000000000007E-2</v>
      </c>
      <c r="I250" s="46"/>
    </row>
    <row r="251" spans="2:9" s="2" customFormat="1" ht="13.5" x14ac:dyDescent="0.35">
      <c r="B251" s="46">
        <v>2219334</v>
      </c>
      <c r="C251" s="46" t="s">
        <v>4880</v>
      </c>
      <c r="D251" s="46" t="s">
        <v>4851</v>
      </c>
      <c r="E251" s="46" t="s">
        <v>119</v>
      </c>
      <c r="F251" s="47">
        <v>-947625</v>
      </c>
      <c r="G251" s="47">
        <v>-2054.3562375000001</v>
      </c>
      <c r="H251" s="47">
        <v>-0.06</v>
      </c>
      <c r="I251" s="46"/>
    </row>
    <row r="252" spans="2:9" s="2" customFormat="1" ht="13.5" x14ac:dyDescent="0.35">
      <c r="B252" s="46">
        <v>2219473</v>
      </c>
      <c r="C252" s="46" t="s">
        <v>4939</v>
      </c>
      <c r="D252" s="46" t="s">
        <v>4851</v>
      </c>
      <c r="E252" s="46" t="s">
        <v>67</v>
      </c>
      <c r="F252" s="47">
        <v>-64000</v>
      </c>
      <c r="G252" s="47">
        <v>-1676.096</v>
      </c>
      <c r="H252" s="47">
        <v>-0.05</v>
      </c>
      <c r="I252" s="46"/>
    </row>
    <row r="253" spans="2:9" s="2" customFormat="1" ht="13.5" x14ac:dyDescent="0.35">
      <c r="B253" s="46">
        <v>2219438</v>
      </c>
      <c r="C253" s="46" t="s">
        <v>4894</v>
      </c>
      <c r="D253" s="46" t="s">
        <v>4851</v>
      </c>
      <c r="E253" s="46" t="s">
        <v>411</v>
      </c>
      <c r="F253" s="47">
        <v>-617925</v>
      </c>
      <c r="G253" s="47">
        <v>-1529.9822999999999</v>
      </c>
      <c r="H253" s="47">
        <v>-0.04</v>
      </c>
      <c r="I253" s="46"/>
    </row>
    <row r="254" spans="2:9" s="2" customFormat="1" ht="13.5" x14ac:dyDescent="0.35">
      <c r="B254" s="46">
        <v>2219331</v>
      </c>
      <c r="C254" s="46" t="s">
        <v>4895</v>
      </c>
      <c r="D254" s="46" t="s">
        <v>4851</v>
      </c>
      <c r="E254" s="46" t="s">
        <v>1011</v>
      </c>
      <c r="F254" s="47">
        <v>-1863000</v>
      </c>
      <c r="G254" s="47">
        <v>-1285.8425999999999</v>
      </c>
      <c r="H254" s="47">
        <v>-0.04</v>
      </c>
      <c r="I254" s="46"/>
    </row>
    <row r="255" spans="2:9" s="2" customFormat="1" ht="13.5" x14ac:dyDescent="0.35">
      <c r="B255" s="46">
        <v>2219353</v>
      </c>
      <c r="C255" s="46" t="s">
        <v>4940</v>
      </c>
      <c r="D255" s="46" t="s">
        <v>4851</v>
      </c>
      <c r="E255" s="46" t="s">
        <v>93</v>
      </c>
      <c r="F255" s="47">
        <v>-88400</v>
      </c>
      <c r="G255" s="47">
        <v>-1278.5734</v>
      </c>
      <c r="H255" s="47">
        <v>-0.04</v>
      </c>
      <c r="I255" s="46"/>
    </row>
    <row r="256" spans="2:9" s="2" customFormat="1" ht="13.5" x14ac:dyDescent="0.35">
      <c r="B256" s="46">
        <v>2219528</v>
      </c>
      <c r="C256" s="46" t="s">
        <v>4925</v>
      </c>
      <c r="D256" s="46" t="s">
        <v>4851</v>
      </c>
      <c r="E256" s="46" t="s">
        <v>127</v>
      </c>
      <c r="F256" s="47">
        <v>-622000</v>
      </c>
      <c r="G256" s="47">
        <v>-1257.373</v>
      </c>
      <c r="H256" s="47">
        <v>-0.04</v>
      </c>
      <c r="I256" s="46"/>
    </row>
    <row r="257" spans="2:9" s="2" customFormat="1" ht="13.5" x14ac:dyDescent="0.35">
      <c r="B257" s="46">
        <v>2219469</v>
      </c>
      <c r="C257" s="46" t="s">
        <v>4944</v>
      </c>
      <c r="D257" s="46" t="s">
        <v>4851</v>
      </c>
      <c r="E257" s="46" t="s">
        <v>490</v>
      </c>
      <c r="F257" s="47">
        <v>-115368</v>
      </c>
      <c r="G257" s="47">
        <v>-1162.3326</v>
      </c>
      <c r="H257" s="47">
        <v>-0.03</v>
      </c>
      <c r="I257" s="46"/>
    </row>
    <row r="258" spans="2:9" s="2" customFormat="1" ht="13.5" x14ac:dyDescent="0.35">
      <c r="B258" s="46">
        <v>2219315</v>
      </c>
      <c r="C258" s="46" t="s">
        <v>4904</v>
      </c>
      <c r="D258" s="46" t="s">
        <v>4851</v>
      </c>
      <c r="E258" s="46" t="s">
        <v>82</v>
      </c>
      <c r="F258" s="47">
        <v>-200000</v>
      </c>
      <c r="G258" s="47">
        <v>-1134.2</v>
      </c>
      <c r="H258" s="47">
        <v>-0.03</v>
      </c>
      <c r="I258" s="46"/>
    </row>
    <row r="259" spans="2:9" s="2" customFormat="1" ht="13.5" x14ac:dyDescent="0.35">
      <c r="B259" s="46">
        <v>2219327</v>
      </c>
      <c r="C259" s="46" t="s">
        <v>4941</v>
      </c>
      <c r="D259" s="46" t="s">
        <v>4851</v>
      </c>
      <c r="E259" s="46" t="s">
        <v>43</v>
      </c>
      <c r="F259" s="47">
        <v>-764400</v>
      </c>
      <c r="G259" s="47">
        <v>-1124.96748</v>
      </c>
      <c r="H259" s="47">
        <v>-0.03</v>
      </c>
      <c r="I259" s="46"/>
    </row>
    <row r="260" spans="2:9" s="2" customFormat="1" ht="13.5" x14ac:dyDescent="0.35">
      <c r="B260" s="46">
        <v>2219486</v>
      </c>
      <c r="C260" s="46" t="s">
        <v>4876</v>
      </c>
      <c r="D260" s="46" t="s">
        <v>4851</v>
      </c>
      <c r="E260" s="46" t="s">
        <v>50</v>
      </c>
      <c r="F260" s="47">
        <v>-66400</v>
      </c>
      <c r="G260" s="47">
        <v>-1047.8584000000001</v>
      </c>
      <c r="H260" s="47">
        <v>-0.03</v>
      </c>
      <c r="I260" s="46"/>
    </row>
    <row r="261" spans="2:9" s="2" customFormat="1" ht="13.5" x14ac:dyDescent="0.35">
      <c r="B261" s="46">
        <v>2219429</v>
      </c>
      <c r="C261" s="46" t="s">
        <v>4943</v>
      </c>
      <c r="D261" s="46" t="s">
        <v>4851</v>
      </c>
      <c r="E261" s="46" t="s">
        <v>252</v>
      </c>
      <c r="F261" s="47">
        <v>-15000000</v>
      </c>
      <c r="G261" s="47">
        <v>-1027.5</v>
      </c>
      <c r="H261" s="47">
        <v>-0.03</v>
      </c>
      <c r="I261" s="46"/>
    </row>
    <row r="262" spans="2:9" s="2" customFormat="1" ht="13.5" x14ac:dyDescent="0.35">
      <c r="B262" s="46">
        <v>2219451</v>
      </c>
      <c r="C262" s="46" t="s">
        <v>4942</v>
      </c>
      <c r="D262" s="46" t="s">
        <v>4851</v>
      </c>
      <c r="E262" s="46" t="s">
        <v>164</v>
      </c>
      <c r="F262" s="47">
        <v>-85000</v>
      </c>
      <c r="G262" s="47">
        <v>-987.7</v>
      </c>
      <c r="H262" s="47">
        <v>-0.03</v>
      </c>
      <c r="I262" s="46"/>
    </row>
    <row r="263" spans="2:9" s="2" customFormat="1" ht="13.5" x14ac:dyDescent="0.35">
      <c r="B263" s="46">
        <v>2219468</v>
      </c>
      <c r="C263" s="46" t="s">
        <v>4945</v>
      </c>
      <c r="D263" s="46" t="s">
        <v>4851</v>
      </c>
      <c r="E263" s="46" t="s">
        <v>490</v>
      </c>
      <c r="F263" s="47">
        <v>-140400</v>
      </c>
      <c r="G263" s="47">
        <v>-919.9008</v>
      </c>
      <c r="H263" s="47">
        <v>-0.03</v>
      </c>
      <c r="I263" s="46"/>
    </row>
    <row r="264" spans="2:9" s="2" customFormat="1" ht="13.5" x14ac:dyDescent="0.35">
      <c r="B264" s="46">
        <v>2219448</v>
      </c>
      <c r="C264" s="46" t="s">
        <v>4899</v>
      </c>
      <c r="D264" s="46" t="s">
        <v>4851</v>
      </c>
      <c r="E264" s="46" t="s">
        <v>86</v>
      </c>
      <c r="F264" s="47">
        <v>-122100</v>
      </c>
      <c r="G264" s="47">
        <v>-839.07119999999998</v>
      </c>
      <c r="H264" s="47">
        <v>-0.02</v>
      </c>
      <c r="I264" s="46"/>
    </row>
    <row r="265" spans="2:9" s="2" customFormat="1" ht="13.5" x14ac:dyDescent="0.35">
      <c r="B265" s="46">
        <v>2219337</v>
      </c>
      <c r="C265" s="46" t="s">
        <v>4869</v>
      </c>
      <c r="D265" s="46" t="s">
        <v>4851</v>
      </c>
      <c r="E265" s="46" t="s">
        <v>1100</v>
      </c>
      <c r="F265" s="47">
        <v>-13500</v>
      </c>
      <c r="G265" s="47">
        <v>-567.0675</v>
      </c>
      <c r="H265" s="47">
        <v>-0.02</v>
      </c>
      <c r="I265" s="46"/>
    </row>
    <row r="266" spans="2:9" s="2" customFormat="1" ht="13.5" x14ac:dyDescent="0.35">
      <c r="B266" s="46">
        <v>2219389</v>
      </c>
      <c r="C266" s="46" t="s">
        <v>4946</v>
      </c>
      <c r="D266" s="46" t="s">
        <v>4851</v>
      </c>
      <c r="E266" s="46" t="s">
        <v>215</v>
      </c>
      <c r="F266" s="47">
        <v>-315000</v>
      </c>
      <c r="G266" s="47">
        <v>-556.76250000000005</v>
      </c>
      <c r="H266" s="47">
        <v>-0.02</v>
      </c>
      <c r="I266" s="46"/>
    </row>
    <row r="267" spans="2:9" s="2" customFormat="1" ht="13.5" x14ac:dyDescent="0.35">
      <c r="B267" s="46">
        <v>2219440</v>
      </c>
      <c r="C267" s="46" t="s">
        <v>4948</v>
      </c>
      <c r="D267" s="46" t="s">
        <v>4851</v>
      </c>
      <c r="E267" s="46" t="s">
        <v>50</v>
      </c>
      <c r="F267" s="47">
        <v>-31200</v>
      </c>
      <c r="G267" s="47">
        <v>-443.57040000000001</v>
      </c>
      <c r="H267" s="47">
        <v>-0.01</v>
      </c>
      <c r="I267" s="46"/>
    </row>
    <row r="268" spans="2:9" s="2" customFormat="1" ht="13.5" x14ac:dyDescent="0.35">
      <c r="B268" s="46">
        <v>2219376</v>
      </c>
      <c r="C268" s="46" t="s">
        <v>4947</v>
      </c>
      <c r="D268" s="46" t="s">
        <v>4851</v>
      </c>
      <c r="E268" s="46" t="s">
        <v>200</v>
      </c>
      <c r="F268" s="47">
        <v>-340000</v>
      </c>
      <c r="G268" s="47">
        <v>-392.7</v>
      </c>
      <c r="H268" s="47">
        <v>-0.01</v>
      </c>
      <c r="I268" s="46"/>
    </row>
    <row r="269" spans="2:9" s="2" customFormat="1" ht="13.5" x14ac:dyDescent="0.35">
      <c r="B269" s="46">
        <v>2219394</v>
      </c>
      <c r="C269" s="46" t="s">
        <v>4914</v>
      </c>
      <c r="D269" s="46" t="s">
        <v>4851</v>
      </c>
      <c r="E269" s="46" t="s">
        <v>93</v>
      </c>
      <c r="F269" s="47">
        <v>-31900</v>
      </c>
      <c r="G269" s="47">
        <v>-372.16135000000003</v>
      </c>
      <c r="H269" s="47">
        <v>-0.01</v>
      </c>
      <c r="I269" s="46"/>
    </row>
    <row r="270" spans="2:9" s="2" customFormat="1" ht="13.5" x14ac:dyDescent="0.35">
      <c r="B270" s="46">
        <v>2219484</v>
      </c>
      <c r="C270" s="46" t="s">
        <v>4857</v>
      </c>
      <c r="D270" s="46" t="s">
        <v>4851</v>
      </c>
      <c r="E270" s="46" t="s">
        <v>71</v>
      </c>
      <c r="F270" s="47">
        <v>-34100</v>
      </c>
      <c r="G270" s="47">
        <v>-231.19800000000001</v>
      </c>
      <c r="H270" s="47">
        <v>-0.01</v>
      </c>
      <c r="I270" s="46"/>
    </row>
    <row r="271" spans="2:9" s="2" customFormat="1" ht="13.5" x14ac:dyDescent="0.35">
      <c r="B271" s="46">
        <v>2219424</v>
      </c>
      <c r="C271" s="46" t="s">
        <v>4949</v>
      </c>
      <c r="D271" s="46" t="s">
        <v>4851</v>
      </c>
      <c r="E271" s="46" t="s">
        <v>160</v>
      </c>
      <c r="F271" s="47">
        <v>-13500</v>
      </c>
      <c r="G271" s="47">
        <v>-207.08324999999999</v>
      </c>
      <c r="H271" s="47">
        <v>-0.01</v>
      </c>
      <c r="I271" s="46"/>
    </row>
    <row r="272" spans="2:9" s="2" customFormat="1" ht="13.5" x14ac:dyDescent="0.35">
      <c r="B272" s="46">
        <v>2219445</v>
      </c>
      <c r="C272" s="46" t="s">
        <v>4950</v>
      </c>
      <c r="D272" s="46" t="s">
        <v>4851</v>
      </c>
      <c r="E272" s="46" t="s">
        <v>50</v>
      </c>
      <c r="F272" s="47">
        <v>-1875</v>
      </c>
      <c r="G272" s="47">
        <v>-152.34187499999999</v>
      </c>
      <c r="H272" s="47" t="s">
        <v>5123</v>
      </c>
      <c r="I272" s="46"/>
    </row>
    <row r="273" spans="2:11" s="2" customFormat="1" ht="13.5" x14ac:dyDescent="0.35">
      <c r="B273" s="46">
        <v>2219366</v>
      </c>
      <c r="C273" s="46" t="s">
        <v>4875</v>
      </c>
      <c r="D273" s="46" t="s">
        <v>4851</v>
      </c>
      <c r="E273" s="46" t="s">
        <v>82</v>
      </c>
      <c r="F273" s="47">
        <v>-7500</v>
      </c>
      <c r="G273" s="47">
        <v>-150.9675</v>
      </c>
      <c r="H273" s="47" t="s">
        <v>5123</v>
      </c>
      <c r="I273" s="46"/>
    </row>
    <row r="274" spans="2:11" s="2" customFormat="1" ht="13.5" x14ac:dyDescent="0.35">
      <c r="B274" s="46">
        <v>2219529</v>
      </c>
      <c r="C274" s="46" t="s">
        <v>4929</v>
      </c>
      <c r="D274" s="46" t="s">
        <v>4926</v>
      </c>
      <c r="E274" s="46" t="s">
        <v>145</v>
      </c>
      <c r="F274" s="47">
        <v>1927425</v>
      </c>
      <c r="G274" s="47">
        <v>8882.5381125000004</v>
      </c>
      <c r="H274" s="47">
        <v>0.26</v>
      </c>
      <c r="I274" s="46"/>
    </row>
    <row r="275" spans="2:11" s="1" customFormat="1" ht="13.5" x14ac:dyDescent="0.35">
      <c r="B275" s="48"/>
      <c r="C275" s="48" t="s">
        <v>4923</v>
      </c>
      <c r="D275" s="48"/>
      <c r="E275" s="48"/>
      <c r="F275" s="49"/>
      <c r="G275" s="49">
        <v>-672790.26315499959</v>
      </c>
      <c r="H275" s="49">
        <v>-19.780000000000012</v>
      </c>
      <c r="I275" s="48"/>
    </row>
    <row r="277" spans="2:11" x14ac:dyDescent="0.35">
      <c r="C277" s="1" t="s">
        <v>194</v>
      </c>
    </row>
    <row r="278" spans="2:11" x14ac:dyDescent="0.35">
      <c r="C278" s="37" t="s">
        <v>195</v>
      </c>
      <c r="D278" s="37"/>
      <c r="E278" s="37"/>
      <c r="F278" s="37"/>
      <c r="G278" s="37"/>
      <c r="H278" s="37"/>
      <c r="I278" s="37"/>
      <c r="J278" s="37"/>
      <c r="K278" s="37"/>
    </row>
    <row r="279" spans="2:11" x14ac:dyDescent="0.35">
      <c r="C279" s="2" t="s">
        <v>196</v>
      </c>
    </row>
    <row r="280" spans="2:11" x14ac:dyDescent="0.35">
      <c r="C280" s="2" t="s">
        <v>197</v>
      </c>
    </row>
    <row r="281" spans="2:11" ht="30" customHeight="1" x14ac:dyDescent="0.35">
      <c r="C281" s="81" t="s">
        <v>198</v>
      </c>
      <c r="D281" s="82"/>
      <c r="E281" s="82"/>
      <c r="F281" s="82"/>
      <c r="G281" s="82"/>
      <c r="H281" s="82"/>
      <c r="I281" s="82"/>
      <c r="J281" s="82"/>
      <c r="K281" s="82"/>
    </row>
    <row r="282" spans="2:11" x14ac:dyDescent="0.35">
      <c r="C282" s="2" t="s">
        <v>199</v>
      </c>
    </row>
    <row r="284" spans="2:11" x14ac:dyDescent="0.35">
      <c r="C284" s="78" t="s">
        <v>5235</v>
      </c>
      <c r="E284" s="78" t="s">
        <v>5236</v>
      </c>
      <c r="F284" s="79"/>
    </row>
    <row r="285" spans="2:11" x14ac:dyDescent="0.35">
      <c r="E285" s="2" t="s">
        <v>5285</v>
      </c>
    </row>
  </sheetData>
  <mergeCells count="1">
    <mergeCell ref="C281:K281"/>
  </mergeCells>
  <hyperlinks>
    <hyperlink ref="J2" location="'Index'!A1" display="'Index'!A1" xr:uid="{4C7171DE-A7E4-4C3C-801A-4E9A98B8DD57}"/>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F3F34-1FD5-46AB-9EA2-99E4B795AE52}">
  <sheetPr codeName="Sheet176"/>
  <dimension ref="A1:IV87"/>
  <sheetViews>
    <sheetView showGridLines="0" zoomScale="90" zoomScaleNormal="90" workbookViewId="0">
      <pane ySplit="6" topLeftCell="A80"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3450</v>
      </c>
      <c r="J2" s="38" t="s">
        <v>4846</v>
      </c>
    </row>
    <row r="3" spans="1:54" ht="16" x14ac:dyDescent="0.4">
      <c r="C3" s="1" t="s">
        <v>28</v>
      </c>
      <c r="D3" s="21" t="s">
        <v>3451</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3452</v>
      </c>
      <c r="C26" s="57" t="s">
        <v>3453</v>
      </c>
      <c r="D26" s="54" t="s">
        <v>3454</v>
      </c>
      <c r="E26" s="6" t="s">
        <v>189</v>
      </c>
      <c r="F26" s="19">
        <v>20000000</v>
      </c>
      <c r="G26" s="24">
        <v>20277.099999999999</v>
      </c>
      <c r="H26" s="24">
        <v>52.16</v>
      </c>
      <c r="I26" s="31">
        <v>6.8145087000000002</v>
      </c>
      <c r="J26" s="31"/>
      <c r="K26" s="35"/>
    </row>
    <row r="27" spans="1:11" x14ac:dyDescent="0.35">
      <c r="B27" s="8" t="s">
        <v>3455</v>
      </c>
      <c r="C27" s="57" t="s">
        <v>3456</v>
      </c>
      <c r="D27" s="54" t="s">
        <v>3457</v>
      </c>
      <c r="E27" s="6" t="s">
        <v>189</v>
      </c>
      <c r="F27" s="19">
        <v>2500000</v>
      </c>
      <c r="G27" s="24">
        <v>2537.91</v>
      </c>
      <c r="H27" s="24">
        <v>6.53</v>
      </c>
      <c r="I27" s="31">
        <v>6.7875319000000003</v>
      </c>
      <c r="J27" s="31"/>
      <c r="K27" s="35"/>
    </row>
    <row r="28" spans="1:11" x14ac:dyDescent="0.35">
      <c r="B28" s="8" t="s">
        <v>3458</v>
      </c>
      <c r="C28" s="57" t="s">
        <v>3459</v>
      </c>
      <c r="D28" s="54" t="s">
        <v>3460</v>
      </c>
      <c r="E28" s="6" t="s">
        <v>189</v>
      </c>
      <c r="F28" s="19">
        <v>2500000</v>
      </c>
      <c r="G28" s="24">
        <v>2528.4499999999998</v>
      </c>
      <c r="H28" s="24">
        <v>6.5</v>
      </c>
      <c r="I28" s="31">
        <v>6.8201942999999998</v>
      </c>
      <c r="J28" s="31"/>
      <c r="K28" s="35"/>
    </row>
    <row r="29" spans="1:11" x14ac:dyDescent="0.35">
      <c r="B29" s="8" t="s">
        <v>3461</v>
      </c>
      <c r="C29" s="57" t="s">
        <v>3462</v>
      </c>
      <c r="D29" s="54" t="s">
        <v>3463</v>
      </c>
      <c r="E29" s="6" t="s">
        <v>189</v>
      </c>
      <c r="F29" s="19">
        <v>1500000</v>
      </c>
      <c r="G29" s="24">
        <v>1523.2</v>
      </c>
      <c r="H29" s="24">
        <v>3.92</v>
      </c>
      <c r="I29" s="31">
        <v>6.8114926000000002</v>
      </c>
      <c r="J29" s="31"/>
      <c r="K29" s="35"/>
    </row>
    <row r="30" spans="1:11" x14ac:dyDescent="0.35">
      <c r="B30" s="8" t="s">
        <v>3464</v>
      </c>
      <c r="C30" s="57" t="s">
        <v>3465</v>
      </c>
      <c r="D30" s="54" t="s">
        <v>3466</v>
      </c>
      <c r="E30" s="6" t="s">
        <v>189</v>
      </c>
      <c r="F30" s="19">
        <v>1507600</v>
      </c>
      <c r="G30" s="24">
        <v>1499.71</v>
      </c>
      <c r="H30" s="24">
        <v>3.86</v>
      </c>
      <c r="I30" s="31">
        <v>6.7506414000000001</v>
      </c>
      <c r="J30" s="31"/>
      <c r="K30" s="35"/>
    </row>
    <row r="31" spans="1:11" x14ac:dyDescent="0.35">
      <c r="B31" s="8" t="s">
        <v>3391</v>
      </c>
      <c r="C31" s="57" t="s">
        <v>3392</v>
      </c>
      <c r="D31" s="54" t="s">
        <v>3393</v>
      </c>
      <c r="E31" s="6" t="s">
        <v>189</v>
      </c>
      <c r="F31" s="19">
        <v>800000</v>
      </c>
      <c r="G31" s="24">
        <v>811.15</v>
      </c>
      <c r="H31" s="24">
        <v>2.09</v>
      </c>
      <c r="I31" s="31">
        <v>6.7765618999999999</v>
      </c>
      <c r="J31" s="31"/>
      <c r="K31" s="35"/>
    </row>
    <row r="32" spans="1:11" x14ac:dyDescent="0.35">
      <c r="B32" s="8" t="s">
        <v>3467</v>
      </c>
      <c r="C32" s="57" t="s">
        <v>3334</v>
      </c>
      <c r="D32" s="54" t="s">
        <v>3468</v>
      </c>
      <c r="E32" s="6" t="s">
        <v>189</v>
      </c>
      <c r="F32" s="19">
        <v>700000</v>
      </c>
      <c r="G32" s="24">
        <v>710.08</v>
      </c>
      <c r="H32" s="24">
        <v>1.83</v>
      </c>
      <c r="I32" s="31">
        <v>6.7969191999999996</v>
      </c>
      <c r="J32" s="31"/>
      <c r="K32" s="35"/>
    </row>
    <row r="33" spans="1:11" x14ac:dyDescent="0.35">
      <c r="B33" s="8" t="s">
        <v>3469</v>
      </c>
      <c r="C33" s="57" t="s">
        <v>3470</v>
      </c>
      <c r="D33" s="54" t="s">
        <v>3471</v>
      </c>
      <c r="E33" s="6" t="s">
        <v>189</v>
      </c>
      <c r="F33" s="19">
        <v>500000</v>
      </c>
      <c r="G33" s="24">
        <v>506.98</v>
      </c>
      <c r="H33" s="24">
        <v>1.3</v>
      </c>
      <c r="I33" s="31">
        <v>6.7959012999999997</v>
      </c>
      <c r="J33" s="31"/>
      <c r="K33" s="35"/>
    </row>
    <row r="34" spans="1:11" x14ac:dyDescent="0.35">
      <c r="C34" s="58" t="s">
        <v>175</v>
      </c>
      <c r="D34" s="54"/>
      <c r="E34" s="6"/>
      <c r="F34" s="19"/>
      <c r="G34" s="25">
        <v>30394.58</v>
      </c>
      <c r="H34" s="25">
        <v>78.19</v>
      </c>
      <c r="I34" s="31"/>
      <c r="J34" s="31"/>
      <c r="K34" s="35"/>
    </row>
    <row r="35" spans="1:11" x14ac:dyDescent="0.35">
      <c r="C35" s="57"/>
      <c r="D35" s="54"/>
      <c r="E35" s="6"/>
      <c r="F35" s="19"/>
      <c r="G35" s="24"/>
      <c r="H35" s="24"/>
      <c r="I35" s="31"/>
      <c r="J35" s="31"/>
      <c r="K35" s="35"/>
    </row>
    <row r="36" spans="1:11" x14ac:dyDescent="0.35">
      <c r="A36" s="10"/>
      <c r="B36" s="28"/>
      <c r="C36" s="58" t="s">
        <v>11</v>
      </c>
      <c r="D36" s="54"/>
      <c r="E36" s="6"/>
      <c r="F36" s="19"/>
      <c r="G36" s="24"/>
      <c r="H36" s="24"/>
      <c r="I36" s="31"/>
      <c r="J36" s="31"/>
      <c r="K36" s="35"/>
    </row>
    <row r="37" spans="1:11" x14ac:dyDescent="0.35">
      <c r="A37" s="28"/>
      <c r="B37" s="28"/>
      <c r="C37" s="58" t="s">
        <v>13</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14</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15</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16</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17</v>
      </c>
      <c r="D45" s="54"/>
      <c r="E45" s="6"/>
      <c r="F45" s="19"/>
      <c r="G45" s="24"/>
      <c r="H45" s="24"/>
      <c r="I45" s="31"/>
      <c r="J45" s="31"/>
      <c r="K45" s="35"/>
    </row>
    <row r="46" spans="1:11" x14ac:dyDescent="0.35">
      <c r="B46" s="8" t="s">
        <v>3348</v>
      </c>
      <c r="C46" s="57" t="s">
        <v>3349</v>
      </c>
      <c r="D46" s="54" t="s">
        <v>3350</v>
      </c>
      <c r="E46" s="6" t="s">
        <v>189</v>
      </c>
      <c r="F46" s="19">
        <v>2010000</v>
      </c>
      <c r="G46" s="24">
        <v>1858.85</v>
      </c>
      <c r="H46" s="24">
        <v>4.78</v>
      </c>
      <c r="I46" s="31">
        <v>6.6367117000000002</v>
      </c>
      <c r="J46" s="31"/>
      <c r="K46" s="35"/>
    </row>
    <row r="47" spans="1:11" x14ac:dyDescent="0.35">
      <c r="B47" s="8" t="s">
        <v>3270</v>
      </c>
      <c r="C47" s="57" t="s">
        <v>3271</v>
      </c>
      <c r="D47" s="54" t="s">
        <v>3272</v>
      </c>
      <c r="E47" s="6" t="s">
        <v>189</v>
      </c>
      <c r="F47" s="19">
        <v>1334000</v>
      </c>
      <c r="G47" s="24">
        <v>1246.31</v>
      </c>
      <c r="H47" s="24">
        <v>3.21</v>
      </c>
      <c r="I47" s="31">
        <v>6.6354733000000001</v>
      </c>
      <c r="J47" s="31"/>
      <c r="K47" s="35"/>
    </row>
    <row r="48" spans="1:11" x14ac:dyDescent="0.35">
      <c r="B48" s="8" t="s">
        <v>3345</v>
      </c>
      <c r="C48" s="57" t="s">
        <v>3346</v>
      </c>
      <c r="D48" s="54" t="s">
        <v>3347</v>
      </c>
      <c r="E48" s="6" t="s">
        <v>189</v>
      </c>
      <c r="F48" s="19">
        <v>1260000</v>
      </c>
      <c r="G48" s="24">
        <v>1165.8699999999999</v>
      </c>
      <c r="H48" s="24">
        <v>3</v>
      </c>
      <c r="I48" s="31">
        <v>6.6366601000000003</v>
      </c>
      <c r="J48" s="31"/>
      <c r="K48" s="35"/>
    </row>
    <row r="49" spans="1:11" x14ac:dyDescent="0.35">
      <c r="B49" s="8" t="s">
        <v>3357</v>
      </c>
      <c r="C49" s="57" t="s">
        <v>3358</v>
      </c>
      <c r="D49" s="54" t="s">
        <v>3359</v>
      </c>
      <c r="E49" s="6" t="s">
        <v>189</v>
      </c>
      <c r="F49" s="19">
        <v>891500</v>
      </c>
      <c r="G49" s="24">
        <v>825.49</v>
      </c>
      <c r="H49" s="24">
        <v>2.12</v>
      </c>
      <c r="I49" s="31">
        <v>6.6365569000000004</v>
      </c>
      <c r="J49" s="31"/>
      <c r="K49" s="35"/>
    </row>
    <row r="50" spans="1:11" x14ac:dyDescent="0.35">
      <c r="B50" s="8" t="s">
        <v>3354</v>
      </c>
      <c r="C50" s="57" t="s">
        <v>3355</v>
      </c>
      <c r="D50" s="54" t="s">
        <v>3356</v>
      </c>
      <c r="E50" s="6" t="s">
        <v>189</v>
      </c>
      <c r="F50" s="19">
        <v>807500</v>
      </c>
      <c r="G50" s="24">
        <v>747.04</v>
      </c>
      <c r="H50" s="24">
        <v>1.92</v>
      </c>
      <c r="I50" s="31">
        <v>6.6367117000000002</v>
      </c>
      <c r="J50" s="31"/>
      <c r="K50" s="35"/>
    </row>
    <row r="51" spans="1:11" x14ac:dyDescent="0.35">
      <c r="B51" s="8" t="s">
        <v>3267</v>
      </c>
      <c r="C51" s="57" t="s">
        <v>3268</v>
      </c>
      <c r="D51" s="54" t="s">
        <v>3269</v>
      </c>
      <c r="E51" s="6" t="s">
        <v>189</v>
      </c>
      <c r="F51" s="19">
        <v>665000</v>
      </c>
      <c r="G51" s="24">
        <v>625.78</v>
      </c>
      <c r="H51" s="24">
        <v>1.61</v>
      </c>
      <c r="I51" s="31">
        <v>6.6286104000000003</v>
      </c>
      <c r="J51" s="31"/>
      <c r="K51" s="35"/>
    </row>
    <row r="52" spans="1:11" x14ac:dyDescent="0.35">
      <c r="B52" s="8" t="s">
        <v>3342</v>
      </c>
      <c r="C52" s="57" t="s">
        <v>3343</v>
      </c>
      <c r="D52" s="54" t="s">
        <v>3344</v>
      </c>
      <c r="E52" s="6" t="s">
        <v>189</v>
      </c>
      <c r="F52" s="19">
        <v>265000</v>
      </c>
      <c r="G52" s="24">
        <v>245.25</v>
      </c>
      <c r="H52" s="24">
        <v>0.63</v>
      </c>
      <c r="I52" s="31">
        <v>6.6366601000000003</v>
      </c>
      <c r="J52" s="31"/>
      <c r="K52" s="35"/>
    </row>
    <row r="53" spans="1:11" x14ac:dyDescent="0.35">
      <c r="B53" s="8" t="s">
        <v>3273</v>
      </c>
      <c r="C53" s="57" t="s">
        <v>3274</v>
      </c>
      <c r="D53" s="54" t="s">
        <v>3275</v>
      </c>
      <c r="E53" s="6" t="s">
        <v>189</v>
      </c>
      <c r="F53" s="19">
        <v>50000</v>
      </c>
      <c r="G53" s="24">
        <v>46.99</v>
      </c>
      <c r="H53" s="24">
        <v>0.12</v>
      </c>
      <c r="I53" s="31">
        <v>6.6308807999999999</v>
      </c>
      <c r="J53" s="31"/>
      <c r="K53" s="35"/>
    </row>
    <row r="54" spans="1:11" x14ac:dyDescent="0.35">
      <c r="C54" s="58" t="s">
        <v>175</v>
      </c>
      <c r="D54" s="54"/>
      <c r="E54" s="6"/>
      <c r="F54" s="19"/>
      <c r="G54" s="25">
        <v>6761.58</v>
      </c>
      <c r="H54" s="25">
        <v>17.39</v>
      </c>
      <c r="I54" s="31"/>
      <c r="J54" s="31"/>
      <c r="K54" s="35"/>
    </row>
    <row r="55" spans="1:11" x14ac:dyDescent="0.35">
      <c r="C55" s="57"/>
      <c r="D55" s="54"/>
      <c r="E55" s="6"/>
      <c r="F55" s="19"/>
      <c r="G55" s="24"/>
      <c r="H55" s="24"/>
      <c r="I55" s="31"/>
      <c r="J55" s="31"/>
      <c r="K55" s="35"/>
    </row>
    <row r="56" spans="1:11" x14ac:dyDescent="0.35">
      <c r="A56" s="10"/>
      <c r="B56" s="28"/>
      <c r="C56" s="58" t="s">
        <v>18</v>
      </c>
      <c r="D56" s="54"/>
      <c r="E56" s="6"/>
      <c r="F56" s="19"/>
      <c r="G56" s="24"/>
      <c r="H56" s="24"/>
      <c r="I56" s="31"/>
      <c r="J56" s="31"/>
      <c r="K56" s="35"/>
    </row>
    <row r="57" spans="1:11" x14ac:dyDescent="0.35">
      <c r="A57" s="28"/>
      <c r="B57" s="28"/>
      <c r="C57" s="58" t="s">
        <v>19</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20</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21</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22</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23</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C67" s="59" t="s">
        <v>24</v>
      </c>
      <c r="D67" s="54"/>
      <c r="E67" s="6"/>
      <c r="F67" s="19"/>
      <c r="G67" s="24"/>
      <c r="H67" s="24"/>
      <c r="I67" s="31"/>
      <c r="J67" s="31"/>
      <c r="K67" s="35"/>
    </row>
    <row r="68" spans="1:54" x14ac:dyDescent="0.35">
      <c r="B68" s="8" t="s">
        <v>190</v>
      </c>
      <c r="C68" s="57" t="s">
        <v>191</v>
      </c>
      <c r="D68" s="54"/>
      <c r="E68" s="6"/>
      <c r="F68" s="19"/>
      <c r="G68" s="24">
        <v>1201.6199999999999</v>
      </c>
      <c r="H68" s="24">
        <v>3.09</v>
      </c>
      <c r="I68" s="31"/>
      <c r="J68" s="31"/>
      <c r="K68" s="35"/>
    </row>
    <row r="69" spans="1:54" x14ac:dyDescent="0.35">
      <c r="C69" s="58" t="s">
        <v>175</v>
      </c>
      <c r="D69" s="54"/>
      <c r="E69" s="6"/>
      <c r="F69" s="19"/>
      <c r="G69" s="25">
        <v>1201.6199999999999</v>
      </c>
      <c r="H69" s="25">
        <v>3.09</v>
      </c>
      <c r="I69" s="31"/>
      <c r="J69" s="31"/>
      <c r="K69" s="35"/>
    </row>
    <row r="70" spans="1:54" x14ac:dyDescent="0.35">
      <c r="C70" s="57"/>
      <c r="D70" s="54"/>
      <c r="E70" s="6"/>
      <c r="F70" s="19"/>
      <c r="G70" s="24"/>
      <c r="H70" s="24"/>
      <c r="I70" s="31"/>
      <c r="J70" s="31"/>
      <c r="K70" s="35"/>
    </row>
    <row r="71" spans="1:54" x14ac:dyDescent="0.35">
      <c r="A71" s="10"/>
      <c r="B71" s="28"/>
      <c r="C71" s="58" t="s">
        <v>25</v>
      </c>
      <c r="D71" s="54"/>
      <c r="E71" s="6"/>
      <c r="F71" s="19"/>
      <c r="G71" s="24"/>
      <c r="H71" s="24"/>
      <c r="I71" s="31"/>
      <c r="J71" s="31"/>
      <c r="K71" s="35"/>
    </row>
    <row r="72" spans="1:54" s="2" customFormat="1" ht="13.5" x14ac:dyDescent="0.35">
      <c r="A72" s="28"/>
      <c r="B72" s="28"/>
      <c r="C72" s="57" t="s">
        <v>5122</v>
      </c>
      <c r="D72" s="54"/>
      <c r="E72" s="6"/>
      <c r="F72" s="19"/>
      <c r="G72" s="24" t="s">
        <v>2</v>
      </c>
      <c r="H72" s="24" t="s">
        <v>2</v>
      </c>
      <c r="I72" s="31"/>
      <c r="J72" s="31"/>
      <c r="K72" s="35"/>
      <c r="L72" s="3"/>
      <c r="AI72" s="3"/>
      <c r="AV72" s="3"/>
      <c r="AX72" s="3"/>
      <c r="BB72" s="3"/>
    </row>
    <row r="73" spans="1:54" x14ac:dyDescent="0.35">
      <c r="B73" s="8"/>
      <c r="C73" s="57" t="s">
        <v>192</v>
      </c>
      <c r="D73" s="54"/>
      <c r="E73" s="6"/>
      <c r="F73" s="19"/>
      <c r="G73" s="24">
        <v>514.52</v>
      </c>
      <c r="H73" s="24">
        <v>1.33</v>
      </c>
      <c r="I73" s="31"/>
      <c r="J73" s="31"/>
      <c r="K73" s="35"/>
    </row>
    <row r="74" spans="1:54" x14ac:dyDescent="0.35">
      <c r="C74" s="58" t="s">
        <v>175</v>
      </c>
      <c r="D74" s="54"/>
      <c r="E74" s="6"/>
      <c r="F74" s="19"/>
      <c r="G74" s="25">
        <v>514.52</v>
      </c>
      <c r="H74" s="25">
        <v>1.33</v>
      </c>
      <c r="I74" s="31"/>
      <c r="J74" s="31"/>
      <c r="K74" s="35"/>
    </row>
    <row r="75" spans="1:54" x14ac:dyDescent="0.35">
      <c r="C75" s="57"/>
      <c r="D75" s="54"/>
      <c r="E75" s="6"/>
      <c r="F75" s="19"/>
      <c r="G75" s="24"/>
      <c r="H75" s="24"/>
      <c r="I75" s="31"/>
      <c r="J75" s="31"/>
      <c r="K75" s="35"/>
    </row>
    <row r="76" spans="1:54" x14ac:dyDescent="0.35">
      <c r="C76" s="60" t="s">
        <v>193</v>
      </c>
      <c r="D76" s="55"/>
      <c r="E76" s="5"/>
      <c r="F76" s="20"/>
      <c r="G76" s="26">
        <v>38872.300000000003</v>
      </c>
      <c r="H76" s="26">
        <v>100</v>
      </c>
      <c r="I76" s="32"/>
      <c r="J76" s="32"/>
      <c r="K76" s="36"/>
    </row>
    <row r="79" spans="1:54" x14ac:dyDescent="0.35">
      <c r="C79" s="1" t="s">
        <v>194</v>
      </c>
    </row>
    <row r="80" spans="1:54" x14ac:dyDescent="0.35">
      <c r="C80" s="37" t="s">
        <v>195</v>
      </c>
      <c r="D80" s="37"/>
      <c r="E80" s="37"/>
      <c r="F80" s="37"/>
      <c r="G80" s="37"/>
      <c r="H80" s="37"/>
      <c r="I80" s="37"/>
      <c r="J80" s="37"/>
      <c r="K80" s="37"/>
    </row>
    <row r="81" spans="3:11" x14ac:dyDescent="0.35">
      <c r="C81" s="2" t="s">
        <v>196</v>
      </c>
    </row>
    <row r="82" spans="3:11" x14ac:dyDescent="0.35">
      <c r="C82" s="2" t="s">
        <v>197</v>
      </c>
    </row>
    <row r="83" spans="3:11" ht="30" customHeight="1" x14ac:dyDescent="0.35">
      <c r="C83" s="81" t="s">
        <v>198</v>
      </c>
      <c r="D83" s="82"/>
      <c r="E83" s="82"/>
      <c r="F83" s="82"/>
      <c r="G83" s="82"/>
      <c r="H83" s="82"/>
      <c r="I83" s="82"/>
      <c r="J83" s="82"/>
      <c r="K83" s="82"/>
    </row>
    <row r="84" spans="3:11" x14ac:dyDescent="0.35">
      <c r="C84" s="2" t="s">
        <v>199</v>
      </c>
    </row>
    <row r="86" spans="3:11" x14ac:dyDescent="0.35">
      <c r="C86" s="78" t="s">
        <v>5235</v>
      </c>
      <c r="E86" s="78" t="s">
        <v>5236</v>
      </c>
      <c r="F86" s="79"/>
    </row>
    <row r="87" spans="3:11" x14ac:dyDescent="0.35">
      <c r="E87" s="2" t="s">
        <v>5242</v>
      </c>
    </row>
  </sheetData>
  <mergeCells count="1">
    <mergeCell ref="C83:K83"/>
  </mergeCells>
  <hyperlinks>
    <hyperlink ref="J2" location="'Index'!A1" display="'Index'!A1" xr:uid="{C598A97C-CD70-4E6A-AAFA-101F29D0C531}"/>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1141F-10E0-4507-9B37-A9211177F4DE}">
  <sheetPr codeName="Sheet177"/>
  <dimension ref="A1:IV83"/>
  <sheetViews>
    <sheetView showGridLines="0" zoomScale="90" zoomScaleNormal="90" workbookViewId="0">
      <pane ySplit="6" topLeftCell="A79"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3472</v>
      </c>
      <c r="J2" s="38" t="s">
        <v>4846</v>
      </c>
    </row>
    <row r="3" spans="1:54" ht="16" x14ac:dyDescent="0.4">
      <c r="C3" s="1" t="s">
        <v>28</v>
      </c>
      <c r="D3" s="21" t="s">
        <v>3473</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3474</v>
      </c>
      <c r="C26" s="57" t="s">
        <v>3475</v>
      </c>
      <c r="D26" s="54" t="s">
        <v>3476</v>
      </c>
      <c r="E26" s="6" t="s">
        <v>189</v>
      </c>
      <c r="F26" s="19">
        <v>2499900</v>
      </c>
      <c r="G26" s="24">
        <v>2524.4499999999998</v>
      </c>
      <c r="H26" s="24">
        <v>20.91</v>
      </c>
      <c r="I26" s="31">
        <v>6.7666411000000002</v>
      </c>
      <c r="J26" s="31"/>
      <c r="K26" s="35"/>
    </row>
    <row r="27" spans="1:11" x14ac:dyDescent="0.35">
      <c r="B27" s="8" t="s">
        <v>3477</v>
      </c>
      <c r="C27" s="57" t="s">
        <v>3478</v>
      </c>
      <c r="D27" s="54" t="s">
        <v>3479</v>
      </c>
      <c r="E27" s="6" t="s">
        <v>189</v>
      </c>
      <c r="F27" s="19">
        <v>2000000</v>
      </c>
      <c r="G27" s="24">
        <v>2019.09</v>
      </c>
      <c r="H27" s="24">
        <v>16.73</v>
      </c>
      <c r="I27" s="31">
        <v>6.7976647999999997</v>
      </c>
      <c r="J27" s="31"/>
      <c r="K27" s="35"/>
    </row>
    <row r="28" spans="1:11" x14ac:dyDescent="0.35">
      <c r="B28" s="8" t="s">
        <v>3480</v>
      </c>
      <c r="C28" s="57" t="s">
        <v>3481</v>
      </c>
      <c r="D28" s="54" t="s">
        <v>3482</v>
      </c>
      <c r="E28" s="6" t="s">
        <v>189</v>
      </c>
      <c r="F28" s="19">
        <v>1500000</v>
      </c>
      <c r="G28" s="24">
        <v>1514.65</v>
      </c>
      <c r="H28" s="24">
        <v>12.55</v>
      </c>
      <c r="I28" s="31">
        <v>6.7605450999999999</v>
      </c>
      <c r="J28" s="31"/>
      <c r="K28" s="35"/>
    </row>
    <row r="29" spans="1:11" x14ac:dyDescent="0.35">
      <c r="B29" s="8" t="s">
        <v>3483</v>
      </c>
      <c r="C29" s="57" t="s">
        <v>3484</v>
      </c>
      <c r="D29" s="54" t="s">
        <v>3485</v>
      </c>
      <c r="E29" s="6" t="s">
        <v>189</v>
      </c>
      <c r="F29" s="19">
        <v>500000</v>
      </c>
      <c r="G29" s="24">
        <v>506.03</v>
      </c>
      <c r="H29" s="24">
        <v>4.1900000000000004</v>
      </c>
      <c r="I29" s="31">
        <v>6.7760451000000002</v>
      </c>
      <c r="J29" s="31"/>
      <c r="K29" s="35"/>
    </row>
    <row r="30" spans="1:11" x14ac:dyDescent="0.35">
      <c r="B30" s="8" t="s">
        <v>3464</v>
      </c>
      <c r="C30" s="57" t="s">
        <v>3465</v>
      </c>
      <c r="D30" s="54" t="s">
        <v>3466</v>
      </c>
      <c r="E30" s="6" t="s">
        <v>189</v>
      </c>
      <c r="F30" s="19">
        <v>225000</v>
      </c>
      <c r="G30" s="24">
        <v>223.82</v>
      </c>
      <c r="H30" s="24">
        <v>1.85</v>
      </c>
      <c r="I30" s="31">
        <v>6.7506414000000001</v>
      </c>
      <c r="J30" s="31"/>
      <c r="K30" s="35"/>
    </row>
    <row r="31" spans="1:11" x14ac:dyDescent="0.35">
      <c r="C31" s="58" t="s">
        <v>175</v>
      </c>
      <c r="D31" s="54"/>
      <c r="E31" s="6"/>
      <c r="F31" s="19"/>
      <c r="G31" s="25">
        <v>6788.04</v>
      </c>
      <c r="H31" s="25">
        <v>56.23</v>
      </c>
      <c r="I31" s="31"/>
      <c r="J31" s="31"/>
      <c r="K31" s="35"/>
    </row>
    <row r="32" spans="1:11" x14ac:dyDescent="0.35">
      <c r="C32" s="57"/>
      <c r="D32" s="54"/>
      <c r="E32" s="6"/>
      <c r="F32" s="19"/>
      <c r="G32" s="24"/>
      <c r="H32" s="24"/>
      <c r="I32" s="31"/>
      <c r="J32" s="31"/>
      <c r="K32" s="35"/>
    </row>
    <row r="33" spans="1:11" x14ac:dyDescent="0.35">
      <c r="A33" s="10"/>
      <c r="B33" s="28"/>
      <c r="C33" s="58" t="s">
        <v>11</v>
      </c>
      <c r="D33" s="54"/>
      <c r="E33" s="6"/>
      <c r="F33" s="19"/>
      <c r="G33" s="24"/>
      <c r="H33" s="24"/>
      <c r="I33" s="31"/>
      <c r="J33" s="31"/>
      <c r="K33" s="35"/>
    </row>
    <row r="34" spans="1:11" x14ac:dyDescent="0.35">
      <c r="A34" s="28"/>
      <c r="B34" s="28"/>
      <c r="C34" s="58" t="s">
        <v>13</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14</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15</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16</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C42" s="59" t="s">
        <v>17</v>
      </c>
      <c r="D42" s="54"/>
      <c r="E42" s="6"/>
      <c r="F42" s="19"/>
      <c r="G42" s="24"/>
      <c r="H42" s="24"/>
      <c r="I42" s="31"/>
      <c r="J42" s="31"/>
      <c r="K42" s="35"/>
    </row>
    <row r="43" spans="1:11" x14ac:dyDescent="0.35">
      <c r="B43" s="8" t="s">
        <v>766</v>
      </c>
      <c r="C43" s="57" t="s">
        <v>767</v>
      </c>
      <c r="D43" s="54" t="s">
        <v>768</v>
      </c>
      <c r="E43" s="6" t="s">
        <v>189</v>
      </c>
      <c r="F43" s="19">
        <v>3035000</v>
      </c>
      <c r="G43" s="24">
        <v>2775.33</v>
      </c>
      <c r="H43" s="24">
        <v>22.99</v>
      </c>
      <c r="I43" s="31">
        <v>6.6381566000000003</v>
      </c>
      <c r="J43" s="31"/>
      <c r="K43" s="35"/>
    </row>
    <row r="44" spans="1:11" x14ac:dyDescent="0.35">
      <c r="B44" s="8" t="s">
        <v>3357</v>
      </c>
      <c r="C44" s="57" t="s">
        <v>3358</v>
      </c>
      <c r="D44" s="54" t="s">
        <v>3359</v>
      </c>
      <c r="E44" s="6" t="s">
        <v>189</v>
      </c>
      <c r="F44" s="19">
        <v>806300</v>
      </c>
      <c r="G44" s="24">
        <v>746.6</v>
      </c>
      <c r="H44" s="24">
        <v>6.19</v>
      </c>
      <c r="I44" s="31">
        <v>6.6365569000000004</v>
      </c>
      <c r="J44" s="31"/>
      <c r="K44" s="35"/>
    </row>
    <row r="45" spans="1:11" x14ac:dyDescent="0.35">
      <c r="B45" s="8" t="s">
        <v>3486</v>
      </c>
      <c r="C45" s="57" t="s">
        <v>3487</v>
      </c>
      <c r="D45" s="54" t="s">
        <v>3488</v>
      </c>
      <c r="E45" s="6" t="s">
        <v>189</v>
      </c>
      <c r="F45" s="19">
        <v>550000</v>
      </c>
      <c r="G45" s="24">
        <v>500.52</v>
      </c>
      <c r="H45" s="24">
        <v>4.1500000000000004</v>
      </c>
      <c r="I45" s="31">
        <v>6.6387242000000004</v>
      </c>
      <c r="J45" s="31"/>
      <c r="K45" s="35"/>
    </row>
    <row r="46" spans="1:11" x14ac:dyDescent="0.35">
      <c r="B46" s="8" t="s">
        <v>3342</v>
      </c>
      <c r="C46" s="57" t="s">
        <v>3343</v>
      </c>
      <c r="D46" s="54" t="s">
        <v>3344</v>
      </c>
      <c r="E46" s="6" t="s">
        <v>189</v>
      </c>
      <c r="F46" s="19">
        <v>325000</v>
      </c>
      <c r="G46" s="24">
        <v>300.77</v>
      </c>
      <c r="H46" s="24">
        <v>2.4900000000000002</v>
      </c>
      <c r="I46" s="31">
        <v>6.6366601000000003</v>
      </c>
      <c r="J46" s="31"/>
      <c r="K46" s="35"/>
    </row>
    <row r="47" spans="1:11" x14ac:dyDescent="0.35">
      <c r="B47" s="8" t="s">
        <v>3348</v>
      </c>
      <c r="C47" s="57" t="s">
        <v>3349</v>
      </c>
      <c r="D47" s="54" t="s">
        <v>3350</v>
      </c>
      <c r="E47" s="6" t="s">
        <v>189</v>
      </c>
      <c r="F47" s="19">
        <v>325000</v>
      </c>
      <c r="G47" s="24">
        <v>300.56</v>
      </c>
      <c r="H47" s="24">
        <v>2.4900000000000002</v>
      </c>
      <c r="I47" s="31">
        <v>6.6367117000000002</v>
      </c>
      <c r="J47" s="31"/>
      <c r="K47" s="35"/>
    </row>
    <row r="48" spans="1:11" x14ac:dyDescent="0.35">
      <c r="B48" s="8" t="s">
        <v>3270</v>
      </c>
      <c r="C48" s="57" t="s">
        <v>3271</v>
      </c>
      <c r="D48" s="54" t="s">
        <v>3272</v>
      </c>
      <c r="E48" s="6" t="s">
        <v>189</v>
      </c>
      <c r="F48" s="19">
        <v>275000</v>
      </c>
      <c r="G48" s="24">
        <v>256.92</v>
      </c>
      <c r="H48" s="24">
        <v>2.13</v>
      </c>
      <c r="I48" s="31">
        <v>6.6354733000000001</v>
      </c>
      <c r="J48" s="31"/>
      <c r="K48" s="35"/>
    </row>
    <row r="49" spans="1:11" x14ac:dyDescent="0.35">
      <c r="B49" s="8" t="s">
        <v>3354</v>
      </c>
      <c r="C49" s="57" t="s">
        <v>3355</v>
      </c>
      <c r="D49" s="54" t="s">
        <v>3356</v>
      </c>
      <c r="E49" s="6" t="s">
        <v>189</v>
      </c>
      <c r="F49" s="19">
        <v>100000</v>
      </c>
      <c r="G49" s="24">
        <v>92.51</v>
      </c>
      <c r="H49" s="24">
        <v>0.77</v>
      </c>
      <c r="I49" s="31">
        <v>6.6367117000000002</v>
      </c>
      <c r="J49" s="31"/>
      <c r="K49" s="35"/>
    </row>
    <row r="50" spans="1:11" x14ac:dyDescent="0.35">
      <c r="C50" s="58" t="s">
        <v>175</v>
      </c>
      <c r="D50" s="54"/>
      <c r="E50" s="6"/>
      <c r="F50" s="19"/>
      <c r="G50" s="25">
        <v>4973.21</v>
      </c>
      <c r="H50" s="25">
        <v>41.21</v>
      </c>
      <c r="I50" s="31"/>
      <c r="J50" s="31"/>
      <c r="K50" s="35"/>
    </row>
    <row r="51" spans="1:11" x14ac:dyDescent="0.35">
      <c r="C51" s="57"/>
      <c r="D51" s="54"/>
      <c r="E51" s="6"/>
      <c r="F51" s="19"/>
      <c r="G51" s="24"/>
      <c r="H51" s="24"/>
      <c r="I51" s="31"/>
      <c r="J51" s="31"/>
      <c r="K51" s="35"/>
    </row>
    <row r="52" spans="1:11" x14ac:dyDescent="0.35">
      <c r="A52" s="10"/>
      <c r="B52" s="28"/>
      <c r="C52" s="58" t="s">
        <v>18</v>
      </c>
      <c r="D52" s="54"/>
      <c r="E52" s="6"/>
      <c r="F52" s="19"/>
      <c r="G52" s="24"/>
      <c r="H52" s="24"/>
      <c r="I52" s="31"/>
      <c r="J52" s="31"/>
      <c r="K52" s="35"/>
    </row>
    <row r="53" spans="1:11" x14ac:dyDescent="0.35">
      <c r="A53" s="28"/>
      <c r="B53" s="28"/>
      <c r="C53" s="58" t="s">
        <v>19</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20</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21</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22</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190</v>
      </c>
      <c r="C64" s="57" t="s">
        <v>191</v>
      </c>
      <c r="D64" s="54"/>
      <c r="E64" s="6"/>
      <c r="F64" s="19"/>
      <c r="G64" s="24">
        <v>270.85000000000002</v>
      </c>
      <c r="H64" s="24">
        <v>2.2400000000000002</v>
      </c>
      <c r="I64" s="31"/>
      <c r="J64" s="31"/>
      <c r="K64" s="35"/>
    </row>
    <row r="65" spans="1:54" x14ac:dyDescent="0.35">
      <c r="C65" s="58" t="s">
        <v>175</v>
      </c>
      <c r="D65" s="54"/>
      <c r="E65" s="6"/>
      <c r="F65" s="19"/>
      <c r="G65" s="25">
        <v>270.85000000000002</v>
      </c>
      <c r="H65" s="25">
        <v>2.2400000000000002</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5122</v>
      </c>
      <c r="D68" s="54"/>
      <c r="E68" s="6"/>
      <c r="F68" s="19"/>
      <c r="G68" s="24" t="s">
        <v>2</v>
      </c>
      <c r="H68" s="24" t="s">
        <v>2</v>
      </c>
      <c r="I68" s="31"/>
      <c r="J68" s="31"/>
      <c r="K68" s="35"/>
      <c r="L68" s="3"/>
      <c r="AI68" s="3"/>
      <c r="AV68" s="3"/>
      <c r="AX68" s="3"/>
      <c r="BB68" s="3"/>
    </row>
    <row r="69" spans="1:54" x14ac:dyDescent="0.35">
      <c r="B69" s="8"/>
      <c r="C69" s="57" t="s">
        <v>192</v>
      </c>
      <c r="D69" s="54"/>
      <c r="E69" s="6"/>
      <c r="F69" s="19"/>
      <c r="G69" s="24">
        <v>38.28</v>
      </c>
      <c r="H69" s="24">
        <v>0.32</v>
      </c>
      <c r="I69" s="31"/>
      <c r="J69" s="31"/>
      <c r="K69" s="35"/>
    </row>
    <row r="70" spans="1:54" x14ac:dyDescent="0.35">
      <c r="C70" s="58" t="s">
        <v>175</v>
      </c>
      <c r="D70" s="54"/>
      <c r="E70" s="6"/>
      <c r="F70" s="19"/>
      <c r="G70" s="25">
        <v>38.28</v>
      </c>
      <c r="H70" s="25">
        <v>0.32</v>
      </c>
      <c r="I70" s="31"/>
      <c r="J70" s="31"/>
      <c r="K70" s="35"/>
    </row>
    <row r="71" spans="1:54" x14ac:dyDescent="0.35">
      <c r="C71" s="57"/>
      <c r="D71" s="54"/>
      <c r="E71" s="6"/>
      <c r="F71" s="19"/>
      <c r="G71" s="24"/>
      <c r="H71" s="24"/>
      <c r="I71" s="31"/>
      <c r="J71" s="31"/>
      <c r="K71" s="35"/>
    </row>
    <row r="72" spans="1:54" x14ac:dyDescent="0.35">
      <c r="C72" s="60" t="s">
        <v>193</v>
      </c>
      <c r="D72" s="55"/>
      <c r="E72" s="5"/>
      <c r="F72" s="20"/>
      <c r="G72" s="26">
        <v>12070.38</v>
      </c>
      <c r="H72" s="26">
        <v>99.999999999999986</v>
      </c>
      <c r="I72" s="32"/>
      <c r="J72" s="32"/>
      <c r="K72" s="36"/>
    </row>
    <row r="75" spans="1:54" x14ac:dyDescent="0.35">
      <c r="C75" s="1" t="s">
        <v>194</v>
      </c>
    </row>
    <row r="76" spans="1:54" x14ac:dyDescent="0.35">
      <c r="C76" s="37" t="s">
        <v>195</v>
      </c>
      <c r="D76" s="37"/>
      <c r="E76" s="37"/>
      <c r="F76" s="37"/>
      <c r="G76" s="37"/>
      <c r="H76" s="37"/>
      <c r="I76" s="37"/>
      <c r="J76" s="37"/>
      <c r="K76" s="37"/>
    </row>
    <row r="77" spans="1:54" x14ac:dyDescent="0.35">
      <c r="C77" s="2" t="s">
        <v>196</v>
      </c>
    </row>
    <row r="78" spans="1:54" x14ac:dyDescent="0.35">
      <c r="C78" s="2" t="s">
        <v>197</v>
      </c>
    </row>
    <row r="79" spans="1:54" ht="30" customHeight="1" x14ac:dyDescent="0.35">
      <c r="C79" s="81" t="s">
        <v>198</v>
      </c>
      <c r="D79" s="82"/>
      <c r="E79" s="82"/>
      <c r="F79" s="82"/>
      <c r="G79" s="82"/>
      <c r="H79" s="82"/>
      <c r="I79" s="82"/>
      <c r="J79" s="82"/>
      <c r="K79" s="82"/>
    </row>
    <row r="80" spans="1:54" x14ac:dyDescent="0.35">
      <c r="C80" s="2" t="s">
        <v>199</v>
      </c>
    </row>
    <row r="82" spans="3:6" x14ac:dyDescent="0.35">
      <c r="C82" s="78" t="s">
        <v>5235</v>
      </c>
      <c r="E82" s="78" t="s">
        <v>5236</v>
      </c>
      <c r="F82" s="79"/>
    </row>
    <row r="83" spans="3:6" x14ac:dyDescent="0.35">
      <c r="E83" s="2" t="s">
        <v>5242</v>
      </c>
    </row>
  </sheetData>
  <mergeCells count="1">
    <mergeCell ref="C79:K79"/>
  </mergeCells>
  <hyperlinks>
    <hyperlink ref="J2" location="'Index'!A1" display="'Index'!A1" xr:uid="{3B3DF625-05A6-4E84-8BEF-912DC3C6D865}"/>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9F6D2-2EE5-4DFA-96DD-940657539D18}">
  <sheetPr codeName="Sheet16"/>
  <dimension ref="A1:IV125"/>
  <sheetViews>
    <sheetView showGridLines="0" zoomScale="90" zoomScaleNormal="90" workbookViewId="0">
      <pane ySplit="6" topLeftCell="A121"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815</v>
      </c>
      <c r="J2" s="38" t="s">
        <v>4846</v>
      </c>
    </row>
    <row r="3" spans="1:54" ht="16" x14ac:dyDescent="0.4">
      <c r="C3" s="1" t="s">
        <v>28</v>
      </c>
      <c r="D3" s="21" t="s">
        <v>816</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256</v>
      </c>
      <c r="C10" s="57" t="s">
        <v>257</v>
      </c>
      <c r="D10" s="54" t="s">
        <v>258</v>
      </c>
      <c r="E10" s="6" t="s">
        <v>252</v>
      </c>
      <c r="F10" s="19">
        <v>920000</v>
      </c>
      <c r="G10" s="24">
        <v>15947.28</v>
      </c>
      <c r="H10" s="24">
        <v>5.49</v>
      </c>
      <c r="I10" s="31"/>
      <c r="J10" s="31"/>
      <c r="K10" s="35"/>
    </row>
    <row r="11" spans="1:54" x14ac:dyDescent="0.35">
      <c r="B11" s="8" t="s">
        <v>313</v>
      </c>
      <c r="C11" s="57" t="s">
        <v>314</v>
      </c>
      <c r="D11" s="54" t="s">
        <v>315</v>
      </c>
      <c r="E11" s="6" t="s">
        <v>111</v>
      </c>
      <c r="F11" s="19">
        <v>1009565</v>
      </c>
      <c r="G11" s="24">
        <v>15719.43</v>
      </c>
      <c r="H11" s="24">
        <v>5.41</v>
      </c>
      <c r="I11" s="31"/>
      <c r="J11" s="31"/>
      <c r="K11" s="35"/>
    </row>
    <row r="12" spans="1:54" x14ac:dyDescent="0.35">
      <c r="B12" s="8" t="s">
        <v>132</v>
      </c>
      <c r="C12" s="57" t="s">
        <v>133</v>
      </c>
      <c r="D12" s="54" t="s">
        <v>134</v>
      </c>
      <c r="E12" s="6" t="s">
        <v>135</v>
      </c>
      <c r="F12" s="19">
        <v>2136850</v>
      </c>
      <c r="G12" s="24">
        <v>14196.16</v>
      </c>
      <c r="H12" s="24">
        <v>4.8899999999999997</v>
      </c>
      <c r="I12" s="31"/>
      <c r="J12" s="31"/>
      <c r="K12" s="35"/>
    </row>
    <row r="13" spans="1:54" x14ac:dyDescent="0.35">
      <c r="B13" s="8" t="s">
        <v>498</v>
      </c>
      <c r="C13" s="57" t="s">
        <v>499</v>
      </c>
      <c r="D13" s="54" t="s">
        <v>500</v>
      </c>
      <c r="E13" s="6" t="s">
        <v>309</v>
      </c>
      <c r="F13" s="19">
        <v>244000</v>
      </c>
      <c r="G13" s="24">
        <v>12046.04</v>
      </c>
      <c r="H13" s="24">
        <v>4.1500000000000004</v>
      </c>
      <c r="I13" s="31"/>
      <c r="J13" s="31"/>
      <c r="K13" s="35"/>
    </row>
    <row r="14" spans="1:54" x14ac:dyDescent="0.35">
      <c r="B14" s="8" t="s">
        <v>268</v>
      </c>
      <c r="C14" s="57" t="s">
        <v>269</v>
      </c>
      <c r="D14" s="54" t="s">
        <v>270</v>
      </c>
      <c r="E14" s="6" t="s">
        <v>271</v>
      </c>
      <c r="F14" s="19">
        <v>588029</v>
      </c>
      <c r="G14" s="24">
        <v>11756.17</v>
      </c>
      <c r="H14" s="24">
        <v>4.05</v>
      </c>
      <c r="I14" s="31"/>
      <c r="J14" s="31"/>
      <c r="K14" s="35"/>
    </row>
    <row r="15" spans="1:54" x14ac:dyDescent="0.35">
      <c r="B15" s="8" t="s">
        <v>219</v>
      </c>
      <c r="C15" s="57" t="s">
        <v>220</v>
      </c>
      <c r="D15" s="54" t="s">
        <v>221</v>
      </c>
      <c r="E15" s="6" t="s">
        <v>160</v>
      </c>
      <c r="F15" s="19">
        <v>2350172</v>
      </c>
      <c r="G15" s="24">
        <v>11755.56</v>
      </c>
      <c r="H15" s="24">
        <v>4.05</v>
      </c>
      <c r="I15" s="31"/>
      <c r="J15" s="31"/>
      <c r="K15" s="35"/>
    </row>
    <row r="16" spans="1:54" x14ac:dyDescent="0.35">
      <c r="B16" s="8" t="s">
        <v>94</v>
      </c>
      <c r="C16" s="57" t="s">
        <v>95</v>
      </c>
      <c r="D16" s="54" t="s">
        <v>96</v>
      </c>
      <c r="E16" s="6" t="s">
        <v>97</v>
      </c>
      <c r="F16" s="19">
        <v>475000</v>
      </c>
      <c r="G16" s="24">
        <v>10729.54</v>
      </c>
      <c r="H16" s="24">
        <v>3.7</v>
      </c>
      <c r="I16" s="31"/>
      <c r="J16" s="31"/>
      <c r="K16" s="35"/>
    </row>
    <row r="17" spans="2:11" x14ac:dyDescent="0.35">
      <c r="B17" s="8" t="s">
        <v>68</v>
      </c>
      <c r="C17" s="57" t="s">
        <v>69</v>
      </c>
      <c r="D17" s="54" t="s">
        <v>70</v>
      </c>
      <c r="E17" s="6" t="s">
        <v>71</v>
      </c>
      <c r="F17" s="19">
        <v>90000</v>
      </c>
      <c r="G17" s="24">
        <v>10369.94</v>
      </c>
      <c r="H17" s="24">
        <v>3.57</v>
      </c>
      <c r="I17" s="31"/>
      <c r="J17" s="31"/>
      <c r="K17" s="35"/>
    </row>
    <row r="18" spans="2:11" x14ac:dyDescent="0.35">
      <c r="B18" s="8" t="s">
        <v>384</v>
      </c>
      <c r="C18" s="57" t="s">
        <v>385</v>
      </c>
      <c r="D18" s="54" t="s">
        <v>386</v>
      </c>
      <c r="E18" s="6" t="s">
        <v>97</v>
      </c>
      <c r="F18" s="19">
        <v>2450000</v>
      </c>
      <c r="G18" s="24">
        <v>10038.879999999999</v>
      </c>
      <c r="H18" s="24">
        <v>3.46</v>
      </c>
      <c r="I18" s="31"/>
      <c r="J18" s="31"/>
      <c r="K18" s="35"/>
    </row>
    <row r="19" spans="2:11" x14ac:dyDescent="0.35">
      <c r="B19" s="8" t="s">
        <v>108</v>
      </c>
      <c r="C19" s="57" t="s">
        <v>109</v>
      </c>
      <c r="D19" s="54" t="s">
        <v>110</v>
      </c>
      <c r="E19" s="6" t="s">
        <v>111</v>
      </c>
      <c r="F19" s="19">
        <v>20178</v>
      </c>
      <c r="G19" s="24">
        <v>8614.74</v>
      </c>
      <c r="H19" s="24">
        <v>2.97</v>
      </c>
      <c r="I19" s="31"/>
      <c r="J19" s="31"/>
      <c r="K19" s="35"/>
    </row>
    <row r="20" spans="2:11" x14ac:dyDescent="0.35">
      <c r="B20" s="8" t="s">
        <v>161</v>
      </c>
      <c r="C20" s="57" t="s">
        <v>162</v>
      </c>
      <c r="D20" s="54" t="s">
        <v>163</v>
      </c>
      <c r="E20" s="6" t="s">
        <v>164</v>
      </c>
      <c r="F20" s="19">
        <v>350000</v>
      </c>
      <c r="G20" s="24">
        <v>8364.2999999999993</v>
      </c>
      <c r="H20" s="24">
        <v>2.88</v>
      </c>
      <c r="I20" s="31"/>
      <c r="J20" s="31"/>
      <c r="K20" s="35"/>
    </row>
    <row r="21" spans="2:11" x14ac:dyDescent="0.35">
      <c r="B21" s="8" t="s">
        <v>375</v>
      </c>
      <c r="C21" s="57" t="s">
        <v>376</v>
      </c>
      <c r="D21" s="54" t="s">
        <v>377</v>
      </c>
      <c r="E21" s="6" t="s">
        <v>71</v>
      </c>
      <c r="F21" s="19">
        <v>295000</v>
      </c>
      <c r="G21" s="24">
        <v>7864.11</v>
      </c>
      <c r="H21" s="24">
        <v>2.71</v>
      </c>
      <c r="I21" s="31"/>
      <c r="J21" s="31"/>
      <c r="K21" s="35"/>
    </row>
    <row r="22" spans="2:11" x14ac:dyDescent="0.35">
      <c r="B22" s="8" t="s">
        <v>87</v>
      </c>
      <c r="C22" s="57" t="s">
        <v>88</v>
      </c>
      <c r="D22" s="54" t="s">
        <v>89</v>
      </c>
      <c r="E22" s="6" t="s">
        <v>71</v>
      </c>
      <c r="F22" s="19">
        <v>145956</v>
      </c>
      <c r="G22" s="24">
        <v>7805.29</v>
      </c>
      <c r="H22" s="24">
        <v>2.69</v>
      </c>
      <c r="I22" s="31"/>
      <c r="J22" s="31"/>
      <c r="K22" s="35"/>
    </row>
    <row r="23" spans="2:11" x14ac:dyDescent="0.35">
      <c r="B23" s="8" t="s">
        <v>817</v>
      </c>
      <c r="C23" s="57" t="s">
        <v>818</v>
      </c>
      <c r="D23" s="54" t="s">
        <v>819</v>
      </c>
      <c r="E23" s="6" t="s">
        <v>820</v>
      </c>
      <c r="F23" s="19">
        <v>250000</v>
      </c>
      <c r="G23" s="24">
        <v>7193.13</v>
      </c>
      <c r="H23" s="24">
        <v>2.48</v>
      </c>
      <c r="I23" s="31"/>
      <c r="J23" s="31"/>
      <c r="K23" s="35"/>
    </row>
    <row r="24" spans="2:11" x14ac:dyDescent="0.35">
      <c r="B24" s="8" t="s">
        <v>536</v>
      </c>
      <c r="C24" s="57" t="s">
        <v>537</v>
      </c>
      <c r="D24" s="54" t="s">
        <v>538</v>
      </c>
      <c r="E24" s="6" t="s">
        <v>127</v>
      </c>
      <c r="F24" s="19">
        <v>175111</v>
      </c>
      <c r="G24" s="24">
        <v>7150.13</v>
      </c>
      <c r="H24" s="24">
        <v>2.46</v>
      </c>
      <c r="I24" s="31"/>
      <c r="J24" s="31"/>
      <c r="K24" s="35"/>
    </row>
    <row r="25" spans="2:11" x14ac:dyDescent="0.35">
      <c r="B25" s="8" t="s">
        <v>821</v>
      </c>
      <c r="C25" s="57" t="s">
        <v>822</v>
      </c>
      <c r="D25" s="54" t="s">
        <v>823</v>
      </c>
      <c r="E25" s="6" t="s">
        <v>135</v>
      </c>
      <c r="F25" s="19">
        <v>1984044</v>
      </c>
      <c r="G25" s="24">
        <v>7013.6</v>
      </c>
      <c r="H25" s="24">
        <v>2.42</v>
      </c>
      <c r="I25" s="31"/>
      <c r="J25" s="31"/>
      <c r="K25" s="35"/>
    </row>
    <row r="26" spans="2:11" x14ac:dyDescent="0.35">
      <c r="B26" s="8" t="s">
        <v>262</v>
      </c>
      <c r="C26" s="57" t="s">
        <v>263</v>
      </c>
      <c r="D26" s="54" t="s">
        <v>264</v>
      </c>
      <c r="E26" s="6" t="s">
        <v>160</v>
      </c>
      <c r="F26" s="19">
        <v>325000</v>
      </c>
      <c r="G26" s="24">
        <v>6943.3</v>
      </c>
      <c r="H26" s="24">
        <v>2.39</v>
      </c>
      <c r="I26" s="31"/>
      <c r="J26" s="31"/>
      <c r="K26" s="35"/>
    </row>
    <row r="27" spans="2:11" x14ac:dyDescent="0.35">
      <c r="B27" s="8" t="s">
        <v>124</v>
      </c>
      <c r="C27" s="57" t="s">
        <v>125</v>
      </c>
      <c r="D27" s="54" t="s">
        <v>126</v>
      </c>
      <c r="E27" s="6" t="s">
        <v>127</v>
      </c>
      <c r="F27" s="19">
        <v>3455152</v>
      </c>
      <c r="G27" s="24">
        <v>6187.49</v>
      </c>
      <c r="H27" s="24">
        <v>2.13</v>
      </c>
      <c r="I27" s="31"/>
      <c r="J27" s="31"/>
      <c r="K27" s="35"/>
    </row>
    <row r="28" spans="2:11" x14ac:dyDescent="0.35">
      <c r="B28" s="8" t="s">
        <v>105</v>
      </c>
      <c r="C28" s="57" t="s">
        <v>106</v>
      </c>
      <c r="D28" s="54" t="s">
        <v>107</v>
      </c>
      <c r="E28" s="6" t="s">
        <v>71</v>
      </c>
      <c r="F28" s="19">
        <v>250722</v>
      </c>
      <c r="G28" s="24">
        <v>6067.1</v>
      </c>
      <c r="H28" s="24">
        <v>2.09</v>
      </c>
      <c r="I28" s="31"/>
      <c r="J28" s="31"/>
      <c r="K28" s="35"/>
    </row>
    <row r="29" spans="2:11" x14ac:dyDescent="0.35">
      <c r="B29" s="8" t="s">
        <v>824</v>
      </c>
      <c r="C29" s="57" t="s">
        <v>825</v>
      </c>
      <c r="D29" s="54" t="s">
        <v>826</v>
      </c>
      <c r="E29" s="6" t="s">
        <v>271</v>
      </c>
      <c r="F29" s="19">
        <v>407120</v>
      </c>
      <c r="G29" s="24">
        <v>5704.97</v>
      </c>
      <c r="H29" s="24">
        <v>1.96</v>
      </c>
      <c r="I29" s="31"/>
      <c r="J29" s="31"/>
      <c r="K29" s="35"/>
    </row>
    <row r="30" spans="2:11" x14ac:dyDescent="0.35">
      <c r="B30" s="8" t="s">
        <v>827</v>
      </c>
      <c r="C30" s="57" t="s">
        <v>828</v>
      </c>
      <c r="D30" s="54" t="s">
        <v>829</v>
      </c>
      <c r="E30" s="6" t="s">
        <v>160</v>
      </c>
      <c r="F30" s="19">
        <v>380000</v>
      </c>
      <c r="G30" s="24">
        <v>5543.06</v>
      </c>
      <c r="H30" s="24">
        <v>1.91</v>
      </c>
      <c r="I30" s="31"/>
      <c r="J30" s="31"/>
      <c r="K30" s="35"/>
    </row>
    <row r="31" spans="2:11" x14ac:dyDescent="0.35">
      <c r="B31" s="8" t="s">
        <v>561</v>
      </c>
      <c r="C31" s="57" t="s">
        <v>562</v>
      </c>
      <c r="D31" s="54" t="s">
        <v>563</v>
      </c>
      <c r="E31" s="6" t="s">
        <v>127</v>
      </c>
      <c r="F31" s="19">
        <v>1499255</v>
      </c>
      <c r="G31" s="24">
        <v>5515.76</v>
      </c>
      <c r="H31" s="24">
        <v>1.9</v>
      </c>
      <c r="I31" s="31"/>
      <c r="J31" s="31"/>
      <c r="K31" s="35"/>
    </row>
    <row r="32" spans="2:11" x14ac:dyDescent="0.35">
      <c r="B32" s="8" t="s">
        <v>830</v>
      </c>
      <c r="C32" s="57" t="s">
        <v>831</v>
      </c>
      <c r="D32" s="54" t="s">
        <v>832</v>
      </c>
      <c r="E32" s="6" t="s">
        <v>160</v>
      </c>
      <c r="F32" s="19">
        <v>2153580</v>
      </c>
      <c r="G32" s="24">
        <v>4965.08</v>
      </c>
      <c r="H32" s="24">
        <v>1.71</v>
      </c>
      <c r="I32" s="31"/>
      <c r="J32" s="31"/>
      <c r="K32" s="35"/>
    </row>
    <row r="33" spans="2:11" x14ac:dyDescent="0.35">
      <c r="B33" s="8" t="s">
        <v>335</v>
      </c>
      <c r="C33" s="57" t="s">
        <v>336</v>
      </c>
      <c r="D33" s="54" t="s">
        <v>337</v>
      </c>
      <c r="E33" s="6" t="s">
        <v>160</v>
      </c>
      <c r="F33" s="19">
        <v>630464</v>
      </c>
      <c r="G33" s="24">
        <v>4476.29</v>
      </c>
      <c r="H33" s="24">
        <v>1.54</v>
      </c>
      <c r="I33" s="31"/>
      <c r="J33" s="31"/>
      <c r="K33" s="35"/>
    </row>
    <row r="34" spans="2:11" x14ac:dyDescent="0.35">
      <c r="B34" s="8" t="s">
        <v>833</v>
      </c>
      <c r="C34" s="57" t="s">
        <v>834</v>
      </c>
      <c r="D34" s="54" t="s">
        <v>835</v>
      </c>
      <c r="E34" s="6" t="s">
        <v>135</v>
      </c>
      <c r="F34" s="19">
        <v>538760</v>
      </c>
      <c r="G34" s="24">
        <v>4414.87</v>
      </c>
      <c r="H34" s="24">
        <v>1.52</v>
      </c>
      <c r="I34" s="31"/>
      <c r="J34" s="31"/>
      <c r="K34" s="35"/>
    </row>
    <row r="35" spans="2:11" x14ac:dyDescent="0.35">
      <c r="B35" s="8" t="s">
        <v>552</v>
      </c>
      <c r="C35" s="57" t="s">
        <v>553</v>
      </c>
      <c r="D35" s="54" t="s">
        <v>554</v>
      </c>
      <c r="E35" s="6" t="s">
        <v>135</v>
      </c>
      <c r="F35" s="19">
        <v>561453</v>
      </c>
      <c r="G35" s="24">
        <v>3929.05</v>
      </c>
      <c r="H35" s="24">
        <v>1.35</v>
      </c>
      <c r="I35" s="31"/>
      <c r="J35" s="31"/>
      <c r="K35" s="35"/>
    </row>
    <row r="36" spans="2:11" x14ac:dyDescent="0.35">
      <c r="B36" s="8" t="s">
        <v>172</v>
      </c>
      <c r="C36" s="57" t="s">
        <v>173</v>
      </c>
      <c r="D36" s="54" t="s">
        <v>174</v>
      </c>
      <c r="E36" s="6" t="s">
        <v>160</v>
      </c>
      <c r="F36" s="19">
        <v>385766</v>
      </c>
      <c r="G36" s="24">
        <v>3818.7</v>
      </c>
      <c r="H36" s="24">
        <v>1.32</v>
      </c>
      <c r="I36" s="31"/>
      <c r="J36" s="31"/>
      <c r="K36" s="35"/>
    </row>
    <row r="37" spans="2:11" x14ac:dyDescent="0.35">
      <c r="B37" s="8" t="s">
        <v>836</v>
      </c>
      <c r="C37" s="57" t="s">
        <v>837</v>
      </c>
      <c r="D37" s="54" t="s">
        <v>838</v>
      </c>
      <c r="E37" s="6" t="s">
        <v>309</v>
      </c>
      <c r="F37" s="19">
        <v>250030</v>
      </c>
      <c r="G37" s="24">
        <v>3653.94</v>
      </c>
      <c r="H37" s="24">
        <v>1.26</v>
      </c>
      <c r="I37" s="31"/>
      <c r="J37" s="31"/>
      <c r="K37" s="35"/>
    </row>
    <row r="38" spans="2:11" x14ac:dyDescent="0.35">
      <c r="B38" s="8" t="s">
        <v>839</v>
      </c>
      <c r="C38" s="57" t="s">
        <v>840</v>
      </c>
      <c r="D38" s="54" t="s">
        <v>841</v>
      </c>
      <c r="E38" s="6" t="s">
        <v>160</v>
      </c>
      <c r="F38" s="19">
        <v>48501</v>
      </c>
      <c r="G38" s="24">
        <v>3499.01</v>
      </c>
      <c r="H38" s="24">
        <v>1.21</v>
      </c>
      <c r="I38" s="31"/>
      <c r="J38" s="31"/>
      <c r="K38" s="35"/>
    </row>
    <row r="39" spans="2:11" x14ac:dyDescent="0.35">
      <c r="B39" s="8" t="s">
        <v>842</v>
      </c>
      <c r="C39" s="57" t="s">
        <v>843</v>
      </c>
      <c r="D39" s="54" t="s">
        <v>844</v>
      </c>
      <c r="E39" s="6" t="s">
        <v>820</v>
      </c>
      <c r="F39" s="19">
        <v>1550000</v>
      </c>
      <c r="G39" s="24">
        <v>3488.9</v>
      </c>
      <c r="H39" s="24">
        <v>1.2</v>
      </c>
      <c r="I39" s="31"/>
      <c r="J39" s="31"/>
      <c r="K39" s="35"/>
    </row>
    <row r="40" spans="2:11" x14ac:dyDescent="0.35">
      <c r="B40" s="8" t="s">
        <v>265</v>
      </c>
      <c r="C40" s="57" t="s">
        <v>266</v>
      </c>
      <c r="D40" s="54" t="s">
        <v>267</v>
      </c>
      <c r="E40" s="6" t="s">
        <v>164</v>
      </c>
      <c r="F40" s="19">
        <v>295100</v>
      </c>
      <c r="G40" s="24">
        <v>3420.95</v>
      </c>
      <c r="H40" s="24">
        <v>1.18</v>
      </c>
      <c r="I40" s="31"/>
      <c r="J40" s="31"/>
      <c r="K40" s="35"/>
    </row>
    <row r="41" spans="2:11" x14ac:dyDescent="0.35">
      <c r="B41" s="8" t="s">
        <v>845</v>
      </c>
      <c r="C41" s="57" t="s">
        <v>846</v>
      </c>
      <c r="D41" s="54" t="s">
        <v>847</v>
      </c>
      <c r="E41" s="6" t="s">
        <v>127</v>
      </c>
      <c r="F41" s="19">
        <v>60000</v>
      </c>
      <c r="G41" s="24">
        <v>3195.09</v>
      </c>
      <c r="H41" s="24">
        <v>1.1000000000000001</v>
      </c>
      <c r="I41" s="31"/>
      <c r="J41" s="31"/>
      <c r="K41" s="35"/>
    </row>
    <row r="42" spans="2:11" x14ac:dyDescent="0.35">
      <c r="B42" s="8" t="s">
        <v>848</v>
      </c>
      <c r="C42" s="57" t="s">
        <v>849</v>
      </c>
      <c r="D42" s="54" t="s">
        <v>850</v>
      </c>
      <c r="E42" s="6" t="s">
        <v>160</v>
      </c>
      <c r="F42" s="19">
        <v>530791</v>
      </c>
      <c r="G42" s="24">
        <v>3155.02</v>
      </c>
      <c r="H42" s="24">
        <v>1.0900000000000001</v>
      </c>
      <c r="I42" s="31"/>
      <c r="J42" s="31"/>
      <c r="K42" s="35"/>
    </row>
    <row r="43" spans="2:11" x14ac:dyDescent="0.35">
      <c r="B43" s="8" t="s">
        <v>851</v>
      </c>
      <c r="C43" s="57" t="s">
        <v>852</v>
      </c>
      <c r="D43" s="54" t="s">
        <v>853</v>
      </c>
      <c r="E43" s="6" t="s">
        <v>160</v>
      </c>
      <c r="F43" s="19">
        <v>100000</v>
      </c>
      <c r="G43" s="24">
        <v>3063.35</v>
      </c>
      <c r="H43" s="24">
        <v>1.05</v>
      </c>
      <c r="I43" s="31"/>
      <c r="J43" s="31"/>
      <c r="K43" s="35"/>
    </row>
    <row r="44" spans="2:11" x14ac:dyDescent="0.35">
      <c r="B44" s="8" t="s">
        <v>854</v>
      </c>
      <c r="C44" s="57" t="s">
        <v>855</v>
      </c>
      <c r="D44" s="54" t="s">
        <v>856</v>
      </c>
      <c r="E44" s="6" t="s">
        <v>160</v>
      </c>
      <c r="F44" s="19">
        <v>812502</v>
      </c>
      <c r="G44" s="24">
        <v>2888.85</v>
      </c>
      <c r="H44" s="24">
        <v>0.99</v>
      </c>
      <c r="I44" s="31"/>
      <c r="J44" s="31"/>
      <c r="K44" s="35"/>
    </row>
    <row r="45" spans="2:11" x14ac:dyDescent="0.35">
      <c r="B45" s="8" t="s">
        <v>569</v>
      </c>
      <c r="C45" s="57" t="s">
        <v>570</v>
      </c>
      <c r="D45" s="54" t="s">
        <v>571</v>
      </c>
      <c r="E45" s="6" t="s">
        <v>271</v>
      </c>
      <c r="F45" s="19">
        <v>530973</v>
      </c>
      <c r="G45" s="24">
        <v>2865.4</v>
      </c>
      <c r="H45" s="24">
        <v>0.99</v>
      </c>
      <c r="I45" s="31"/>
      <c r="J45" s="31"/>
      <c r="K45" s="35"/>
    </row>
    <row r="46" spans="2:11" x14ac:dyDescent="0.35">
      <c r="B46" s="8" t="s">
        <v>572</v>
      </c>
      <c r="C46" s="57" t="s">
        <v>573</v>
      </c>
      <c r="D46" s="54" t="s">
        <v>574</v>
      </c>
      <c r="E46" s="6" t="s">
        <v>127</v>
      </c>
      <c r="F46" s="19">
        <v>2700480</v>
      </c>
      <c r="G46" s="24">
        <v>2814.98</v>
      </c>
      <c r="H46" s="24">
        <v>0.97</v>
      </c>
      <c r="I46" s="31"/>
      <c r="J46" s="31"/>
      <c r="K46" s="35"/>
    </row>
    <row r="47" spans="2:11" x14ac:dyDescent="0.35">
      <c r="B47" s="8" t="s">
        <v>390</v>
      </c>
      <c r="C47" s="57" t="s">
        <v>391</v>
      </c>
      <c r="D47" s="54" t="s">
        <v>392</v>
      </c>
      <c r="E47" s="6" t="s">
        <v>71</v>
      </c>
      <c r="F47" s="19">
        <v>400000</v>
      </c>
      <c r="G47" s="24">
        <v>2697.8</v>
      </c>
      <c r="H47" s="24">
        <v>0.93</v>
      </c>
      <c r="I47" s="31"/>
      <c r="J47" s="31"/>
      <c r="K47" s="35"/>
    </row>
    <row r="48" spans="2:11" x14ac:dyDescent="0.35">
      <c r="B48" s="8" t="s">
        <v>306</v>
      </c>
      <c r="C48" s="57" t="s">
        <v>307</v>
      </c>
      <c r="D48" s="54" t="s">
        <v>308</v>
      </c>
      <c r="E48" s="6" t="s">
        <v>309</v>
      </c>
      <c r="F48" s="19">
        <v>275000</v>
      </c>
      <c r="G48" s="24">
        <v>2651.41</v>
      </c>
      <c r="H48" s="24">
        <v>0.91</v>
      </c>
      <c r="I48" s="31"/>
      <c r="J48" s="31"/>
      <c r="K48" s="35"/>
    </row>
    <row r="49" spans="2:11" x14ac:dyDescent="0.35">
      <c r="B49" s="8" t="s">
        <v>857</v>
      </c>
      <c r="C49" s="57" t="s">
        <v>858</v>
      </c>
      <c r="D49" s="54" t="s">
        <v>859</v>
      </c>
      <c r="E49" s="6" t="s">
        <v>160</v>
      </c>
      <c r="F49" s="19">
        <v>757725</v>
      </c>
      <c r="G49" s="24">
        <v>2520.9499999999998</v>
      </c>
      <c r="H49" s="24">
        <v>0.87</v>
      </c>
      <c r="I49" s="31"/>
      <c r="J49" s="31"/>
      <c r="K49" s="35"/>
    </row>
    <row r="50" spans="2:11" x14ac:dyDescent="0.35">
      <c r="B50" s="8" t="s">
        <v>860</v>
      </c>
      <c r="C50" s="57" t="s">
        <v>861</v>
      </c>
      <c r="D50" s="54" t="s">
        <v>862</v>
      </c>
      <c r="E50" s="6" t="s">
        <v>309</v>
      </c>
      <c r="F50" s="19">
        <v>200000</v>
      </c>
      <c r="G50" s="24">
        <v>2313.8000000000002</v>
      </c>
      <c r="H50" s="24">
        <v>0.8</v>
      </c>
      <c r="I50" s="31"/>
      <c r="J50" s="31"/>
      <c r="K50" s="35"/>
    </row>
    <row r="51" spans="2:11" x14ac:dyDescent="0.35">
      <c r="B51" s="8" t="s">
        <v>863</v>
      </c>
      <c r="C51" s="57" t="s">
        <v>864</v>
      </c>
      <c r="D51" s="54" t="s">
        <v>865</v>
      </c>
      <c r="E51" s="6" t="s">
        <v>127</v>
      </c>
      <c r="F51" s="19">
        <v>338164</v>
      </c>
      <c r="G51" s="24">
        <v>2275.5100000000002</v>
      </c>
      <c r="H51" s="24">
        <v>0.78</v>
      </c>
      <c r="I51" s="31"/>
      <c r="J51" s="31"/>
      <c r="K51" s="35"/>
    </row>
    <row r="52" spans="2:11" x14ac:dyDescent="0.35">
      <c r="B52" s="8" t="s">
        <v>866</v>
      </c>
      <c r="C52" s="57" t="s">
        <v>867</v>
      </c>
      <c r="D52" s="54" t="s">
        <v>868</v>
      </c>
      <c r="E52" s="6" t="s">
        <v>271</v>
      </c>
      <c r="F52" s="19">
        <v>807441</v>
      </c>
      <c r="G52" s="24">
        <v>2174.84</v>
      </c>
      <c r="H52" s="24">
        <v>0.75</v>
      </c>
      <c r="I52" s="31"/>
      <c r="J52" s="31"/>
      <c r="K52" s="35"/>
    </row>
    <row r="53" spans="2:11" x14ac:dyDescent="0.35">
      <c r="B53" s="8" t="s">
        <v>475</v>
      </c>
      <c r="C53" s="57" t="s">
        <v>476</v>
      </c>
      <c r="D53" s="54" t="s">
        <v>477</v>
      </c>
      <c r="E53" s="6" t="s">
        <v>164</v>
      </c>
      <c r="F53" s="19">
        <v>14676</v>
      </c>
      <c r="G53" s="24">
        <v>1996.03</v>
      </c>
      <c r="H53" s="24">
        <v>0.69</v>
      </c>
      <c r="I53" s="31"/>
      <c r="J53" s="31"/>
      <c r="K53" s="35"/>
    </row>
    <row r="54" spans="2:11" x14ac:dyDescent="0.35">
      <c r="B54" s="8" t="s">
        <v>869</v>
      </c>
      <c r="C54" s="57" t="s">
        <v>870</v>
      </c>
      <c r="D54" s="54" t="s">
        <v>871</v>
      </c>
      <c r="E54" s="6" t="s">
        <v>309</v>
      </c>
      <c r="F54" s="19">
        <v>200292</v>
      </c>
      <c r="G54" s="24">
        <v>1829.97</v>
      </c>
      <c r="H54" s="24">
        <v>0.63</v>
      </c>
      <c r="I54" s="31"/>
      <c r="J54" s="31"/>
      <c r="K54" s="35"/>
    </row>
    <row r="55" spans="2:11" x14ac:dyDescent="0.35">
      <c r="B55" s="8" t="s">
        <v>348</v>
      </c>
      <c r="C55" s="57" t="s">
        <v>349</v>
      </c>
      <c r="D55" s="54" t="s">
        <v>350</v>
      </c>
      <c r="E55" s="6" t="s">
        <v>160</v>
      </c>
      <c r="F55" s="19">
        <v>290000</v>
      </c>
      <c r="G55" s="24">
        <v>1180.1600000000001</v>
      </c>
      <c r="H55" s="24">
        <v>0.41</v>
      </c>
      <c r="I55" s="31"/>
      <c r="J55" s="31"/>
      <c r="K55" s="35"/>
    </row>
    <row r="56" spans="2:11" x14ac:dyDescent="0.35">
      <c r="B56" s="8" t="s">
        <v>872</v>
      </c>
      <c r="C56" s="57" t="s">
        <v>873</v>
      </c>
      <c r="D56" s="54" t="s">
        <v>874</v>
      </c>
      <c r="E56" s="6" t="s">
        <v>135</v>
      </c>
      <c r="F56" s="19">
        <v>1604000</v>
      </c>
      <c r="G56" s="24">
        <v>969.62</v>
      </c>
      <c r="H56" s="24">
        <v>0.33</v>
      </c>
      <c r="I56" s="31"/>
      <c r="J56" s="31"/>
      <c r="K56" s="35"/>
    </row>
    <row r="57" spans="2:11" x14ac:dyDescent="0.35">
      <c r="B57" s="8" t="s">
        <v>363</v>
      </c>
      <c r="C57" s="57" t="s">
        <v>364</v>
      </c>
      <c r="D57" s="54" t="s">
        <v>365</v>
      </c>
      <c r="E57" s="6" t="s">
        <v>271</v>
      </c>
      <c r="F57" s="19">
        <v>777068</v>
      </c>
      <c r="G57" s="61">
        <v>0</v>
      </c>
      <c r="H57" s="24" t="s">
        <v>5123</v>
      </c>
      <c r="I57" s="31"/>
      <c r="J57" s="31"/>
      <c r="K57" s="35" t="s">
        <v>5181</v>
      </c>
    </row>
    <row r="58" spans="2:11" x14ac:dyDescent="0.35">
      <c r="C58" s="58" t="s">
        <v>175</v>
      </c>
      <c r="D58" s="54"/>
      <c r="E58" s="6"/>
      <c r="F58" s="19"/>
      <c r="G58" s="25">
        <v>276785.55</v>
      </c>
      <c r="H58" s="25">
        <v>95.34</v>
      </c>
      <c r="I58" s="31"/>
      <c r="J58" s="31"/>
      <c r="K58" s="35"/>
    </row>
    <row r="59" spans="2:11" x14ac:dyDescent="0.35">
      <c r="C59" s="57"/>
      <c r="D59" s="54"/>
      <c r="E59" s="6"/>
      <c r="F59" s="19"/>
      <c r="G59" s="24"/>
      <c r="H59" s="24"/>
      <c r="I59" s="31"/>
      <c r="J59" s="31"/>
      <c r="K59" s="35"/>
    </row>
    <row r="60" spans="2:11" x14ac:dyDescent="0.35">
      <c r="C60" s="58" t="s">
        <v>3</v>
      </c>
      <c r="D60" s="54"/>
      <c r="E60" s="6"/>
      <c r="F60" s="19"/>
      <c r="G60" s="24" t="s">
        <v>2</v>
      </c>
      <c r="H60" s="24" t="s">
        <v>2</v>
      </c>
      <c r="I60" s="31"/>
      <c r="J60" s="31"/>
      <c r="K60" s="35"/>
    </row>
    <row r="61" spans="2:11" x14ac:dyDescent="0.35">
      <c r="C61" s="57"/>
      <c r="D61" s="54"/>
      <c r="E61" s="6"/>
      <c r="F61" s="19"/>
      <c r="G61" s="24"/>
      <c r="H61" s="24"/>
      <c r="I61" s="31"/>
      <c r="J61" s="31"/>
      <c r="K61" s="35"/>
    </row>
    <row r="62" spans="2:11" x14ac:dyDescent="0.35">
      <c r="C62" s="58" t="s">
        <v>4</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5</v>
      </c>
      <c r="D64" s="54"/>
      <c r="E64" s="6"/>
      <c r="F64" s="19"/>
      <c r="G64" s="24"/>
      <c r="H64" s="24"/>
      <c r="I64" s="31"/>
      <c r="J64" s="31"/>
      <c r="K64" s="35"/>
    </row>
    <row r="65" spans="1:11" x14ac:dyDescent="0.35">
      <c r="C65" s="57"/>
      <c r="D65" s="54"/>
      <c r="E65" s="6"/>
      <c r="F65" s="19"/>
      <c r="G65" s="24"/>
      <c r="H65" s="24"/>
      <c r="I65" s="31"/>
      <c r="J65" s="31"/>
      <c r="K65" s="35"/>
    </row>
    <row r="66" spans="1:11" x14ac:dyDescent="0.35">
      <c r="C66" s="58" t="s">
        <v>6</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7</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C70" s="58" t="s">
        <v>8</v>
      </c>
      <c r="D70" s="54"/>
      <c r="E70" s="6"/>
      <c r="F70" s="19"/>
      <c r="G70" s="24" t="s">
        <v>2</v>
      </c>
      <c r="H70" s="24" t="s">
        <v>2</v>
      </c>
      <c r="I70" s="31"/>
      <c r="J70" s="31"/>
      <c r="K70" s="35"/>
    </row>
    <row r="71" spans="1:11" x14ac:dyDescent="0.35">
      <c r="C71" s="57"/>
      <c r="D71" s="54"/>
      <c r="E71" s="6"/>
      <c r="F71" s="19"/>
      <c r="G71" s="24"/>
      <c r="H71" s="24"/>
      <c r="I71" s="31"/>
      <c r="J71" s="31"/>
      <c r="K71" s="35"/>
    </row>
    <row r="72" spans="1:11" x14ac:dyDescent="0.35">
      <c r="C72" s="58" t="s">
        <v>9</v>
      </c>
      <c r="D72" s="54"/>
      <c r="E72" s="6"/>
      <c r="F72" s="19"/>
      <c r="G72" s="24" t="s">
        <v>2</v>
      </c>
      <c r="H72" s="24" t="s">
        <v>2</v>
      </c>
      <c r="I72" s="31"/>
      <c r="J72" s="31"/>
      <c r="K72" s="35"/>
    </row>
    <row r="73" spans="1:11" x14ac:dyDescent="0.35">
      <c r="C73" s="57"/>
      <c r="D73" s="54"/>
      <c r="E73" s="6"/>
      <c r="F73" s="19"/>
      <c r="G73" s="24"/>
      <c r="H73" s="24"/>
      <c r="I73" s="31"/>
      <c r="J73" s="31"/>
      <c r="K73" s="35"/>
    </row>
    <row r="74" spans="1:11" x14ac:dyDescent="0.35">
      <c r="C74" s="58" t="s">
        <v>10</v>
      </c>
      <c r="D74" s="54"/>
      <c r="E74" s="6"/>
      <c r="F74" s="19"/>
      <c r="G74" s="24" t="s">
        <v>2</v>
      </c>
      <c r="H74" s="24" t="s">
        <v>2</v>
      </c>
      <c r="I74" s="31"/>
      <c r="J74" s="31"/>
      <c r="K74" s="35"/>
    </row>
    <row r="75" spans="1:11" x14ac:dyDescent="0.35">
      <c r="C75" s="57"/>
      <c r="D75" s="54"/>
      <c r="E75" s="6"/>
      <c r="F75" s="19"/>
      <c r="G75" s="24"/>
      <c r="H75" s="24"/>
      <c r="I75" s="31"/>
      <c r="J75" s="31"/>
      <c r="K75" s="35"/>
    </row>
    <row r="76" spans="1:11" x14ac:dyDescent="0.35">
      <c r="A76" s="10"/>
      <c r="B76" s="28"/>
      <c r="C76" s="58" t="s">
        <v>11</v>
      </c>
      <c r="D76" s="54"/>
      <c r="E76" s="6"/>
      <c r="F76" s="19"/>
      <c r="G76" s="24"/>
      <c r="H76" s="24"/>
      <c r="I76" s="31"/>
      <c r="J76" s="31"/>
      <c r="K76" s="35"/>
    </row>
    <row r="77" spans="1:11" x14ac:dyDescent="0.35">
      <c r="A77" s="28"/>
      <c r="B77" s="28"/>
      <c r="C77" s="58" t="s">
        <v>13</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14</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11" x14ac:dyDescent="0.35">
      <c r="C81" s="59" t="s">
        <v>15</v>
      </c>
      <c r="D81" s="54"/>
      <c r="E81" s="6"/>
      <c r="F81" s="19"/>
      <c r="G81" s="24"/>
      <c r="H81" s="24"/>
      <c r="I81" s="31"/>
      <c r="J81" s="31"/>
      <c r="K81" s="35"/>
    </row>
    <row r="82" spans="1:11" x14ac:dyDescent="0.35">
      <c r="B82" s="8" t="s">
        <v>186</v>
      </c>
      <c r="C82" s="57" t="s">
        <v>187</v>
      </c>
      <c r="D82" s="54" t="s">
        <v>188</v>
      </c>
      <c r="E82" s="6" t="s">
        <v>189</v>
      </c>
      <c r="F82" s="19">
        <v>300000</v>
      </c>
      <c r="G82" s="24">
        <v>296.61</v>
      </c>
      <c r="H82" s="24">
        <v>0.1</v>
      </c>
      <c r="I82" s="31">
        <v>6.4202000000000004</v>
      </c>
      <c r="J82" s="31"/>
      <c r="K82" s="35"/>
    </row>
    <row r="83" spans="1:11" x14ac:dyDescent="0.35">
      <c r="C83" s="58" t="s">
        <v>175</v>
      </c>
      <c r="D83" s="54"/>
      <c r="E83" s="6"/>
      <c r="F83" s="19"/>
      <c r="G83" s="25">
        <v>296.61</v>
      </c>
      <c r="H83" s="25">
        <v>0.1</v>
      </c>
      <c r="I83" s="31"/>
      <c r="J83" s="31"/>
      <c r="K83" s="35"/>
    </row>
    <row r="84" spans="1:11" x14ac:dyDescent="0.35">
      <c r="C84" s="57"/>
      <c r="D84" s="54"/>
      <c r="E84" s="6"/>
      <c r="F84" s="19"/>
      <c r="G84" s="24"/>
      <c r="H84" s="24"/>
      <c r="I84" s="31"/>
      <c r="J84" s="31"/>
      <c r="K84" s="35"/>
    </row>
    <row r="85" spans="1:11" x14ac:dyDescent="0.35">
      <c r="C85" s="58" t="s">
        <v>16</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17</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A89" s="10"/>
      <c r="B89" s="28"/>
      <c r="C89" s="58" t="s">
        <v>18</v>
      </c>
      <c r="D89" s="54"/>
      <c r="E89" s="6"/>
      <c r="F89" s="19"/>
      <c r="G89" s="24"/>
      <c r="H89" s="24"/>
      <c r="I89" s="31"/>
      <c r="J89" s="31"/>
      <c r="K89" s="35"/>
    </row>
    <row r="90" spans="1:11" x14ac:dyDescent="0.35">
      <c r="A90" s="28"/>
      <c r="B90" s="28"/>
      <c r="C90" s="58" t="s">
        <v>19</v>
      </c>
      <c r="D90" s="54"/>
      <c r="E90" s="6"/>
      <c r="F90" s="19"/>
      <c r="G90" s="24" t="s">
        <v>2</v>
      </c>
      <c r="H90" s="24" t="s">
        <v>2</v>
      </c>
      <c r="I90" s="31"/>
      <c r="J90" s="31"/>
      <c r="K90" s="35"/>
    </row>
    <row r="91" spans="1:11" x14ac:dyDescent="0.35">
      <c r="A91" s="28"/>
      <c r="B91" s="28"/>
      <c r="C91" s="58"/>
      <c r="D91" s="54"/>
      <c r="E91" s="6"/>
      <c r="F91" s="19"/>
      <c r="G91" s="24"/>
      <c r="H91" s="24"/>
      <c r="I91" s="31"/>
      <c r="J91" s="31"/>
      <c r="K91" s="35"/>
    </row>
    <row r="92" spans="1:11" x14ac:dyDescent="0.35">
      <c r="A92" s="28"/>
      <c r="B92" s="28"/>
      <c r="C92" s="58" t="s">
        <v>20</v>
      </c>
      <c r="D92" s="54"/>
      <c r="E92" s="6"/>
      <c r="F92" s="19"/>
      <c r="G92" s="24" t="s">
        <v>2</v>
      </c>
      <c r="H92" s="24" t="s">
        <v>2</v>
      </c>
      <c r="I92" s="31"/>
      <c r="J92" s="31"/>
      <c r="K92" s="35"/>
    </row>
    <row r="93" spans="1:11" x14ac:dyDescent="0.35">
      <c r="A93" s="28"/>
      <c r="B93" s="28"/>
      <c r="C93" s="58"/>
      <c r="D93" s="54"/>
      <c r="E93" s="6"/>
      <c r="F93" s="19"/>
      <c r="G93" s="24"/>
      <c r="H93" s="24"/>
      <c r="I93" s="31"/>
      <c r="J93" s="31"/>
      <c r="K93" s="35"/>
    </row>
    <row r="94" spans="1:11" x14ac:dyDescent="0.35">
      <c r="A94" s="28"/>
      <c r="B94" s="28"/>
      <c r="C94" s="58" t="s">
        <v>21</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22</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23</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C100" s="59" t="s">
        <v>24</v>
      </c>
      <c r="D100" s="54"/>
      <c r="E100" s="6"/>
      <c r="F100" s="19"/>
      <c r="G100" s="24"/>
      <c r="H100" s="24"/>
      <c r="I100" s="31"/>
      <c r="J100" s="31"/>
      <c r="K100" s="35"/>
    </row>
    <row r="101" spans="1:54" x14ac:dyDescent="0.35">
      <c r="B101" s="8" t="s">
        <v>190</v>
      </c>
      <c r="C101" s="57" t="s">
        <v>191</v>
      </c>
      <c r="D101" s="54"/>
      <c r="E101" s="6"/>
      <c r="F101" s="19"/>
      <c r="G101" s="24">
        <v>12392.24</v>
      </c>
      <c r="H101" s="24">
        <v>4.2699999999999996</v>
      </c>
      <c r="I101" s="31"/>
      <c r="J101" s="31"/>
      <c r="K101" s="35"/>
    </row>
    <row r="102" spans="1:54" x14ac:dyDescent="0.35">
      <c r="C102" s="58" t="s">
        <v>175</v>
      </c>
      <c r="D102" s="54"/>
      <c r="E102" s="6"/>
      <c r="F102" s="19"/>
      <c r="G102" s="25">
        <v>12392.24</v>
      </c>
      <c r="H102" s="25">
        <v>4.2699999999999996</v>
      </c>
      <c r="I102" s="31"/>
      <c r="J102" s="31"/>
      <c r="K102" s="35"/>
    </row>
    <row r="103" spans="1:54" x14ac:dyDescent="0.35">
      <c r="C103" s="57"/>
      <c r="D103" s="54"/>
      <c r="E103" s="6"/>
      <c r="F103" s="19"/>
      <c r="G103" s="24"/>
      <c r="H103" s="24"/>
      <c r="I103" s="31"/>
      <c r="J103" s="31"/>
      <c r="K103" s="35"/>
    </row>
    <row r="104" spans="1:54" x14ac:dyDescent="0.35">
      <c r="A104" s="10"/>
      <c r="B104" s="28"/>
      <c r="C104" s="58" t="s">
        <v>25</v>
      </c>
      <c r="D104" s="54"/>
      <c r="E104" s="6"/>
      <c r="F104" s="19"/>
      <c r="G104" s="24"/>
      <c r="H104" s="24"/>
      <c r="I104" s="31"/>
      <c r="J104" s="31"/>
      <c r="K104" s="35"/>
    </row>
    <row r="105" spans="1:54" s="2" customFormat="1" ht="13.5" x14ac:dyDescent="0.35">
      <c r="A105" s="28"/>
      <c r="B105" s="28"/>
      <c r="C105" s="57" t="s">
        <v>5122</v>
      </c>
      <c r="D105" s="54"/>
      <c r="E105" s="6"/>
      <c r="F105" s="19"/>
      <c r="G105" s="24">
        <v>2000</v>
      </c>
      <c r="H105" s="24">
        <v>0.69</v>
      </c>
      <c r="I105" s="31"/>
      <c r="J105" s="31"/>
      <c r="K105" s="35"/>
      <c r="L105" s="3"/>
      <c r="AI105" s="3"/>
      <c r="AV105" s="3"/>
      <c r="AX105" s="3"/>
      <c r="BB105" s="3"/>
    </row>
    <row r="106" spans="1:54" x14ac:dyDescent="0.35">
      <c r="B106" s="8"/>
      <c r="C106" s="57" t="s">
        <v>192</v>
      </c>
      <c r="D106" s="54"/>
      <c r="E106" s="6"/>
      <c r="F106" s="19"/>
      <c r="G106" s="24">
        <v>-1106.25</v>
      </c>
      <c r="H106" s="24">
        <v>-0.39999999999999997</v>
      </c>
      <c r="I106" s="31"/>
      <c r="J106" s="31"/>
      <c r="K106" s="35"/>
    </row>
    <row r="107" spans="1:54" x14ac:dyDescent="0.35">
      <c r="C107" s="58" t="s">
        <v>175</v>
      </c>
      <c r="D107" s="54"/>
      <c r="E107" s="6"/>
      <c r="F107" s="19"/>
      <c r="G107" s="25">
        <v>893.75</v>
      </c>
      <c r="H107" s="25">
        <v>0.28999999999999998</v>
      </c>
      <c r="I107" s="31"/>
      <c r="J107" s="31"/>
      <c r="K107" s="35"/>
    </row>
    <row r="108" spans="1:54" x14ac:dyDescent="0.35">
      <c r="C108" s="57"/>
      <c r="D108" s="54"/>
      <c r="E108" s="6"/>
      <c r="F108" s="19"/>
      <c r="G108" s="24"/>
      <c r="H108" s="24"/>
      <c r="I108" s="31"/>
      <c r="J108" s="31"/>
      <c r="K108" s="35"/>
    </row>
    <row r="109" spans="1:54" x14ac:dyDescent="0.35">
      <c r="C109" s="60" t="s">
        <v>193</v>
      </c>
      <c r="D109" s="55"/>
      <c r="E109" s="5"/>
      <c r="F109" s="20"/>
      <c r="G109" s="26">
        <v>290368.15000000002</v>
      </c>
      <c r="H109" s="26">
        <v>100</v>
      </c>
      <c r="I109" s="32"/>
      <c r="J109" s="32"/>
      <c r="K109" s="36"/>
    </row>
    <row r="111" spans="1:54" s="50" customFormat="1" ht="15" x14ac:dyDescent="0.4">
      <c r="C111" s="50" t="s">
        <v>4924</v>
      </c>
      <c r="F111" s="51"/>
      <c r="G111" s="51"/>
      <c r="H111" s="51"/>
    </row>
    <row r="112" spans="1:54" s="42" customFormat="1" ht="27" x14ac:dyDescent="0.35">
      <c r="B112" s="43"/>
      <c r="C112" s="43" t="s">
        <v>4919</v>
      </c>
      <c r="D112" s="43" t="s">
        <v>4920</v>
      </c>
      <c r="E112" s="43" t="s">
        <v>4921</v>
      </c>
      <c r="F112" s="44" t="s">
        <v>34</v>
      </c>
      <c r="G112" s="45" t="s">
        <v>4922</v>
      </c>
      <c r="H112" s="44" t="s">
        <v>36</v>
      </c>
      <c r="I112" s="43" t="s">
        <v>39</v>
      </c>
    </row>
    <row r="113" spans="2:11" s="42" customFormat="1" ht="13.5" x14ac:dyDescent="0.35">
      <c r="B113" s="43"/>
      <c r="C113" s="43" t="s">
        <v>4852</v>
      </c>
      <c r="D113" s="43"/>
      <c r="E113" s="43"/>
      <c r="F113" s="44"/>
      <c r="G113" s="45"/>
      <c r="H113" s="44"/>
      <c r="I113" s="43"/>
    </row>
    <row r="114" spans="2:11" s="2" customFormat="1" ht="13.5" x14ac:dyDescent="0.35">
      <c r="B114" s="46">
        <v>2219370</v>
      </c>
      <c r="C114" s="46" t="s">
        <v>4888</v>
      </c>
      <c r="D114" s="46" t="s">
        <v>4926</v>
      </c>
      <c r="E114" s="46" t="s">
        <v>271</v>
      </c>
      <c r="F114" s="47">
        <v>350</v>
      </c>
      <c r="G114" s="47">
        <v>4.9110250000000004</v>
      </c>
      <c r="H114" s="47" t="s">
        <v>5123</v>
      </c>
      <c r="I114" s="46"/>
    </row>
    <row r="115" spans="2:11" s="1" customFormat="1" ht="13.5" x14ac:dyDescent="0.35">
      <c r="B115" s="48"/>
      <c r="C115" s="48" t="s">
        <v>4923</v>
      </c>
      <c r="D115" s="48"/>
      <c r="E115" s="48"/>
      <c r="F115" s="49"/>
      <c r="G115" s="49">
        <v>4.9110250000000004</v>
      </c>
      <c r="H115" s="49">
        <v>0</v>
      </c>
      <c r="I115" s="48"/>
    </row>
    <row r="117" spans="2:11" x14ac:dyDescent="0.35">
      <c r="C117" s="1" t="s">
        <v>194</v>
      </c>
    </row>
    <row r="118" spans="2:11" x14ac:dyDescent="0.35">
      <c r="C118" s="37" t="s">
        <v>195</v>
      </c>
      <c r="D118" s="37"/>
      <c r="E118" s="37"/>
      <c r="F118" s="37"/>
      <c r="G118" s="37"/>
      <c r="H118" s="37"/>
      <c r="I118" s="37"/>
      <c r="J118" s="37"/>
      <c r="K118" s="37"/>
    </row>
    <row r="119" spans="2:11" x14ac:dyDescent="0.35">
      <c r="C119" s="2" t="s">
        <v>196</v>
      </c>
    </row>
    <row r="120" spans="2:11" x14ac:dyDescent="0.35">
      <c r="C120" s="2" t="s">
        <v>197</v>
      </c>
    </row>
    <row r="121" spans="2:11" ht="30" customHeight="1" x14ac:dyDescent="0.35">
      <c r="C121" s="81" t="s">
        <v>198</v>
      </c>
      <c r="D121" s="82"/>
      <c r="E121" s="82"/>
      <c r="F121" s="82"/>
      <c r="G121" s="82"/>
      <c r="H121" s="82"/>
      <c r="I121" s="82"/>
      <c r="J121" s="82"/>
      <c r="K121" s="82"/>
    </row>
    <row r="122" spans="2:11" x14ac:dyDescent="0.35">
      <c r="C122" s="2" t="s">
        <v>199</v>
      </c>
    </row>
    <row r="124" spans="2:11" x14ac:dyDescent="0.35">
      <c r="C124" s="78" t="s">
        <v>5235</v>
      </c>
      <c r="E124" s="78" t="s">
        <v>5236</v>
      </c>
      <c r="F124" s="79"/>
    </row>
    <row r="125" spans="2:11" x14ac:dyDescent="0.35">
      <c r="E125" s="2" t="s">
        <v>5243</v>
      </c>
    </row>
  </sheetData>
  <mergeCells count="1">
    <mergeCell ref="C121:K121"/>
  </mergeCells>
  <hyperlinks>
    <hyperlink ref="J2" location="'Index'!A1" display="'Index'!A1" xr:uid="{5F990A56-D679-4BB5-A13B-060F3D36387E}"/>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18211-755E-4696-8E6A-5139F24A59BF}">
  <sheetPr codeName="Sheet178"/>
  <dimension ref="A1:IV92"/>
  <sheetViews>
    <sheetView showGridLines="0" zoomScale="90" zoomScaleNormal="90" workbookViewId="0">
      <pane ySplit="6" topLeftCell="A93"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3489</v>
      </c>
      <c r="J2" s="38" t="s">
        <v>4846</v>
      </c>
    </row>
    <row r="3" spans="1:54" ht="16" x14ac:dyDescent="0.4">
      <c r="C3" s="1" t="s">
        <v>28</v>
      </c>
      <c r="D3" s="21" t="s">
        <v>3490</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3491</v>
      </c>
      <c r="C26" s="57" t="s">
        <v>3492</v>
      </c>
      <c r="D26" s="54" t="s">
        <v>3493</v>
      </c>
      <c r="E26" s="6" t="s">
        <v>189</v>
      </c>
      <c r="F26" s="19">
        <v>5000000</v>
      </c>
      <c r="G26" s="24">
        <v>5034.2</v>
      </c>
      <c r="H26" s="24">
        <v>17</v>
      </c>
      <c r="I26" s="31">
        <v>6.7813514000000001</v>
      </c>
      <c r="J26" s="31"/>
      <c r="K26" s="35"/>
    </row>
    <row r="27" spans="1:11" x14ac:dyDescent="0.35">
      <c r="B27" s="8" t="s">
        <v>3494</v>
      </c>
      <c r="C27" s="57" t="s">
        <v>3495</v>
      </c>
      <c r="D27" s="54" t="s">
        <v>3496</v>
      </c>
      <c r="E27" s="6" t="s">
        <v>189</v>
      </c>
      <c r="F27" s="19">
        <v>3100000</v>
      </c>
      <c r="G27" s="24">
        <v>3130.47</v>
      </c>
      <c r="H27" s="24">
        <v>10.57</v>
      </c>
      <c r="I27" s="31">
        <v>6.7557913999999997</v>
      </c>
      <c r="J27" s="31"/>
      <c r="K27" s="35"/>
    </row>
    <row r="28" spans="1:11" x14ac:dyDescent="0.35">
      <c r="B28" s="8" t="s">
        <v>3497</v>
      </c>
      <c r="C28" s="57" t="s">
        <v>3498</v>
      </c>
      <c r="D28" s="54" t="s">
        <v>3499</v>
      </c>
      <c r="E28" s="6" t="s">
        <v>189</v>
      </c>
      <c r="F28" s="19">
        <v>2500000</v>
      </c>
      <c r="G28" s="24">
        <v>2529.4899999999998</v>
      </c>
      <c r="H28" s="24">
        <v>8.5399999999999991</v>
      </c>
      <c r="I28" s="31">
        <v>6.7765618999999999</v>
      </c>
      <c r="J28" s="31"/>
      <c r="K28" s="35"/>
    </row>
    <row r="29" spans="1:11" x14ac:dyDescent="0.35">
      <c r="B29" s="8" t="s">
        <v>3500</v>
      </c>
      <c r="C29" s="57" t="s">
        <v>3501</v>
      </c>
      <c r="D29" s="54" t="s">
        <v>3502</v>
      </c>
      <c r="E29" s="6" t="s">
        <v>189</v>
      </c>
      <c r="F29" s="19">
        <v>2500000</v>
      </c>
      <c r="G29" s="24">
        <v>2529.11</v>
      </c>
      <c r="H29" s="24">
        <v>8.5399999999999991</v>
      </c>
      <c r="I29" s="31">
        <v>6.8091850999999997</v>
      </c>
      <c r="J29" s="31"/>
      <c r="K29" s="35"/>
    </row>
    <row r="30" spans="1:11" x14ac:dyDescent="0.35">
      <c r="B30" s="8" t="s">
        <v>3503</v>
      </c>
      <c r="C30" s="57" t="s">
        <v>3504</v>
      </c>
      <c r="D30" s="54" t="s">
        <v>3505</v>
      </c>
      <c r="E30" s="6" t="s">
        <v>189</v>
      </c>
      <c r="F30" s="19">
        <v>2000000</v>
      </c>
      <c r="G30" s="24">
        <v>2019.05</v>
      </c>
      <c r="H30" s="24">
        <v>6.82</v>
      </c>
      <c r="I30" s="31">
        <v>6.7990086999999999</v>
      </c>
      <c r="J30" s="31"/>
      <c r="K30" s="35"/>
    </row>
    <row r="31" spans="1:11" x14ac:dyDescent="0.35">
      <c r="B31" s="8" t="s">
        <v>3480</v>
      </c>
      <c r="C31" s="57" t="s">
        <v>3481</v>
      </c>
      <c r="D31" s="54" t="s">
        <v>3482</v>
      </c>
      <c r="E31" s="6" t="s">
        <v>189</v>
      </c>
      <c r="F31" s="19">
        <v>1500000</v>
      </c>
      <c r="G31" s="24">
        <v>1514.65</v>
      </c>
      <c r="H31" s="24">
        <v>5.1100000000000003</v>
      </c>
      <c r="I31" s="31">
        <v>6.7605450999999999</v>
      </c>
      <c r="J31" s="31"/>
      <c r="K31" s="35"/>
    </row>
    <row r="32" spans="1:11" x14ac:dyDescent="0.35">
      <c r="B32" s="8" t="s">
        <v>3506</v>
      </c>
      <c r="C32" s="57" t="s">
        <v>3507</v>
      </c>
      <c r="D32" s="54" t="s">
        <v>3508</v>
      </c>
      <c r="E32" s="6" t="s">
        <v>189</v>
      </c>
      <c r="F32" s="19">
        <v>500000</v>
      </c>
      <c r="G32" s="24">
        <v>503.59</v>
      </c>
      <c r="H32" s="24">
        <v>1.7</v>
      </c>
      <c r="I32" s="31">
        <v>6.7557913999999997</v>
      </c>
      <c r="J32" s="31"/>
      <c r="K32" s="35"/>
    </row>
    <row r="33" spans="1:11" x14ac:dyDescent="0.35">
      <c r="B33" s="8" t="s">
        <v>3509</v>
      </c>
      <c r="C33" s="57" t="s">
        <v>3510</v>
      </c>
      <c r="D33" s="54" t="s">
        <v>3511</v>
      </c>
      <c r="E33" s="6" t="s">
        <v>189</v>
      </c>
      <c r="F33" s="19">
        <v>411200</v>
      </c>
      <c r="G33" s="24">
        <v>409.35</v>
      </c>
      <c r="H33" s="24">
        <v>1.38</v>
      </c>
      <c r="I33" s="31">
        <v>6.7614910999999998</v>
      </c>
      <c r="J33" s="31"/>
      <c r="K33" s="35"/>
    </row>
    <row r="34" spans="1:11" x14ac:dyDescent="0.35">
      <c r="B34" s="8" t="s">
        <v>3464</v>
      </c>
      <c r="C34" s="57" t="s">
        <v>3465</v>
      </c>
      <c r="D34" s="54" t="s">
        <v>3466</v>
      </c>
      <c r="E34" s="6" t="s">
        <v>189</v>
      </c>
      <c r="F34" s="19">
        <v>400000</v>
      </c>
      <c r="G34" s="24">
        <v>397.91</v>
      </c>
      <c r="H34" s="24">
        <v>1.34</v>
      </c>
      <c r="I34" s="31">
        <v>6.7506414000000001</v>
      </c>
      <c r="J34" s="31"/>
      <c r="K34" s="35"/>
    </row>
    <row r="35" spans="1:11" x14ac:dyDescent="0.35">
      <c r="B35" s="8" t="s">
        <v>3388</v>
      </c>
      <c r="C35" s="57" t="s">
        <v>3389</v>
      </c>
      <c r="D35" s="54" t="s">
        <v>3390</v>
      </c>
      <c r="E35" s="6" t="s">
        <v>189</v>
      </c>
      <c r="F35" s="19">
        <v>200000</v>
      </c>
      <c r="G35" s="24">
        <v>202.73</v>
      </c>
      <c r="H35" s="24">
        <v>0.68</v>
      </c>
      <c r="I35" s="31">
        <v>6.8299240000000001</v>
      </c>
      <c r="J35" s="31"/>
      <c r="K35" s="35"/>
    </row>
    <row r="36" spans="1:11" x14ac:dyDescent="0.35">
      <c r="B36" s="8" t="s">
        <v>3512</v>
      </c>
      <c r="C36" s="57" t="s">
        <v>3513</v>
      </c>
      <c r="D36" s="54" t="s">
        <v>3514</v>
      </c>
      <c r="E36" s="6" t="s">
        <v>189</v>
      </c>
      <c r="F36" s="19">
        <v>200000</v>
      </c>
      <c r="G36" s="24">
        <v>202.54</v>
      </c>
      <c r="H36" s="24">
        <v>0.68</v>
      </c>
      <c r="I36" s="31">
        <v>6.7712914</v>
      </c>
      <c r="J36" s="31"/>
      <c r="K36" s="35"/>
    </row>
    <row r="37" spans="1:11" x14ac:dyDescent="0.35">
      <c r="C37" s="58" t="s">
        <v>175</v>
      </c>
      <c r="D37" s="54"/>
      <c r="E37" s="6"/>
      <c r="F37" s="19"/>
      <c r="G37" s="25">
        <v>18473.09</v>
      </c>
      <c r="H37" s="25">
        <v>62.36</v>
      </c>
      <c r="I37" s="31"/>
      <c r="J37" s="31"/>
      <c r="K37" s="35"/>
    </row>
    <row r="38" spans="1:11" x14ac:dyDescent="0.35">
      <c r="C38" s="57"/>
      <c r="D38" s="54"/>
      <c r="E38" s="6"/>
      <c r="F38" s="19"/>
      <c r="G38" s="24"/>
      <c r="H38" s="24"/>
      <c r="I38" s="31"/>
      <c r="J38" s="31"/>
      <c r="K38" s="35"/>
    </row>
    <row r="39" spans="1:11" x14ac:dyDescent="0.35">
      <c r="A39" s="10"/>
      <c r="B39" s="28"/>
      <c r="C39" s="58" t="s">
        <v>11</v>
      </c>
      <c r="D39" s="54"/>
      <c r="E39" s="6"/>
      <c r="F39" s="19"/>
      <c r="G39" s="24"/>
      <c r="H39" s="24"/>
      <c r="I39" s="31"/>
      <c r="J39" s="31"/>
      <c r="K39" s="35"/>
    </row>
    <row r="40" spans="1:11" x14ac:dyDescent="0.35">
      <c r="A40" s="28"/>
      <c r="B40" s="28"/>
      <c r="C40" s="58" t="s">
        <v>13</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14</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15</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16</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C48" s="59" t="s">
        <v>17</v>
      </c>
      <c r="D48" s="54"/>
      <c r="E48" s="6"/>
      <c r="F48" s="19"/>
      <c r="G48" s="24"/>
      <c r="H48" s="24"/>
      <c r="I48" s="31"/>
      <c r="J48" s="31"/>
      <c r="K48" s="35"/>
    </row>
    <row r="49" spans="1:11" x14ac:dyDescent="0.35">
      <c r="B49" s="8" t="s">
        <v>766</v>
      </c>
      <c r="C49" s="57" t="s">
        <v>767</v>
      </c>
      <c r="D49" s="54" t="s">
        <v>768</v>
      </c>
      <c r="E49" s="6" t="s">
        <v>189</v>
      </c>
      <c r="F49" s="19">
        <v>4035000</v>
      </c>
      <c r="G49" s="24">
        <v>3689.77</v>
      </c>
      <c r="H49" s="24">
        <v>12.46</v>
      </c>
      <c r="I49" s="31">
        <v>6.6381566000000003</v>
      </c>
      <c r="J49" s="31"/>
      <c r="K49" s="35"/>
    </row>
    <row r="50" spans="1:11" x14ac:dyDescent="0.35">
      <c r="B50" s="8" t="s">
        <v>3515</v>
      </c>
      <c r="C50" s="57" t="s">
        <v>3516</v>
      </c>
      <c r="D50" s="54" t="s">
        <v>3517</v>
      </c>
      <c r="E50" s="6" t="s">
        <v>189</v>
      </c>
      <c r="F50" s="19">
        <v>2500000</v>
      </c>
      <c r="G50" s="24">
        <v>2306.63</v>
      </c>
      <c r="H50" s="24">
        <v>7.79</v>
      </c>
      <c r="I50" s="31">
        <v>6.6370212999999998</v>
      </c>
      <c r="J50" s="31"/>
      <c r="K50" s="35"/>
    </row>
    <row r="51" spans="1:11" x14ac:dyDescent="0.35">
      <c r="B51" s="8" t="s">
        <v>3486</v>
      </c>
      <c r="C51" s="57" t="s">
        <v>3487</v>
      </c>
      <c r="D51" s="54" t="s">
        <v>3488</v>
      </c>
      <c r="E51" s="6" t="s">
        <v>189</v>
      </c>
      <c r="F51" s="19">
        <v>1400000</v>
      </c>
      <c r="G51" s="24">
        <v>1274.05</v>
      </c>
      <c r="H51" s="24">
        <v>4.3</v>
      </c>
      <c r="I51" s="31">
        <v>6.6387242000000004</v>
      </c>
      <c r="J51" s="31"/>
      <c r="K51" s="35"/>
    </row>
    <row r="52" spans="1:11" x14ac:dyDescent="0.35">
      <c r="B52" s="8" t="s">
        <v>3270</v>
      </c>
      <c r="C52" s="57" t="s">
        <v>3271</v>
      </c>
      <c r="D52" s="54" t="s">
        <v>3272</v>
      </c>
      <c r="E52" s="6" t="s">
        <v>189</v>
      </c>
      <c r="F52" s="19">
        <v>745000</v>
      </c>
      <c r="G52" s="24">
        <v>696.03</v>
      </c>
      <c r="H52" s="24">
        <v>2.35</v>
      </c>
      <c r="I52" s="31">
        <v>6.6354733000000001</v>
      </c>
      <c r="J52" s="31"/>
      <c r="K52" s="35"/>
    </row>
    <row r="53" spans="1:11" x14ac:dyDescent="0.35">
      <c r="B53" s="8" t="s">
        <v>3348</v>
      </c>
      <c r="C53" s="57" t="s">
        <v>3349</v>
      </c>
      <c r="D53" s="54" t="s">
        <v>3350</v>
      </c>
      <c r="E53" s="6" t="s">
        <v>189</v>
      </c>
      <c r="F53" s="19">
        <v>675000</v>
      </c>
      <c r="G53" s="24">
        <v>624.24</v>
      </c>
      <c r="H53" s="24">
        <v>2.11</v>
      </c>
      <c r="I53" s="31">
        <v>6.6367117000000002</v>
      </c>
      <c r="J53" s="31"/>
      <c r="K53" s="35"/>
    </row>
    <row r="54" spans="1:11" x14ac:dyDescent="0.35">
      <c r="B54" s="8" t="s">
        <v>3342</v>
      </c>
      <c r="C54" s="57" t="s">
        <v>3343</v>
      </c>
      <c r="D54" s="54" t="s">
        <v>3344</v>
      </c>
      <c r="E54" s="6" t="s">
        <v>189</v>
      </c>
      <c r="F54" s="19">
        <v>650000</v>
      </c>
      <c r="G54" s="24">
        <v>601.54999999999995</v>
      </c>
      <c r="H54" s="24">
        <v>2.0299999999999998</v>
      </c>
      <c r="I54" s="31">
        <v>6.6366601000000003</v>
      </c>
      <c r="J54" s="31"/>
      <c r="K54" s="35"/>
    </row>
    <row r="55" spans="1:11" x14ac:dyDescent="0.35">
      <c r="B55" s="8" t="s">
        <v>3354</v>
      </c>
      <c r="C55" s="57" t="s">
        <v>3355</v>
      </c>
      <c r="D55" s="54" t="s">
        <v>3356</v>
      </c>
      <c r="E55" s="6" t="s">
        <v>189</v>
      </c>
      <c r="F55" s="19">
        <v>400500</v>
      </c>
      <c r="G55" s="24">
        <v>370.51</v>
      </c>
      <c r="H55" s="24">
        <v>1.25</v>
      </c>
      <c r="I55" s="31">
        <v>6.6367117000000002</v>
      </c>
      <c r="J55" s="31"/>
      <c r="K55" s="35"/>
    </row>
    <row r="56" spans="1:11" x14ac:dyDescent="0.35">
      <c r="B56" s="8" t="s">
        <v>3357</v>
      </c>
      <c r="C56" s="57" t="s">
        <v>3358</v>
      </c>
      <c r="D56" s="54" t="s">
        <v>3359</v>
      </c>
      <c r="E56" s="6" t="s">
        <v>189</v>
      </c>
      <c r="F56" s="19">
        <v>375000</v>
      </c>
      <c r="G56" s="24">
        <v>347.23</v>
      </c>
      <c r="H56" s="24">
        <v>1.17</v>
      </c>
      <c r="I56" s="31">
        <v>6.6365569000000004</v>
      </c>
      <c r="J56" s="31"/>
      <c r="K56" s="35"/>
    </row>
    <row r="57" spans="1:11" x14ac:dyDescent="0.35">
      <c r="B57" s="8" t="s">
        <v>3518</v>
      </c>
      <c r="C57" s="57" t="s">
        <v>3519</v>
      </c>
      <c r="D57" s="54" t="s">
        <v>3520</v>
      </c>
      <c r="E57" s="6" t="s">
        <v>189</v>
      </c>
      <c r="F57" s="19">
        <v>275000</v>
      </c>
      <c r="G57" s="24">
        <v>250.44</v>
      </c>
      <c r="H57" s="24">
        <v>0.85</v>
      </c>
      <c r="I57" s="31">
        <v>6.6386725999999996</v>
      </c>
      <c r="J57" s="31"/>
      <c r="K57" s="35"/>
    </row>
    <row r="58" spans="1:11" x14ac:dyDescent="0.35">
      <c r="B58" s="8" t="s">
        <v>3521</v>
      </c>
      <c r="C58" s="57" t="s">
        <v>3522</v>
      </c>
      <c r="D58" s="54" t="s">
        <v>3523</v>
      </c>
      <c r="E58" s="6" t="s">
        <v>189</v>
      </c>
      <c r="F58" s="19">
        <v>200000</v>
      </c>
      <c r="G58" s="24">
        <v>182.24</v>
      </c>
      <c r="H58" s="24">
        <v>0.62</v>
      </c>
      <c r="I58" s="31">
        <v>6.6385693999999997</v>
      </c>
      <c r="J58" s="31"/>
      <c r="K58" s="35"/>
    </row>
    <row r="59" spans="1:11" x14ac:dyDescent="0.35">
      <c r="C59" s="58" t="s">
        <v>175</v>
      </c>
      <c r="D59" s="54"/>
      <c r="E59" s="6"/>
      <c r="F59" s="19"/>
      <c r="G59" s="25">
        <v>10342.69</v>
      </c>
      <c r="H59" s="25">
        <v>34.93</v>
      </c>
      <c r="I59" s="31"/>
      <c r="J59" s="31"/>
      <c r="K59" s="35"/>
    </row>
    <row r="60" spans="1:11" x14ac:dyDescent="0.35">
      <c r="C60" s="57"/>
      <c r="D60" s="54"/>
      <c r="E60" s="6"/>
      <c r="F60" s="19"/>
      <c r="G60" s="24"/>
      <c r="H60" s="24"/>
      <c r="I60" s="31"/>
      <c r="J60" s="31"/>
      <c r="K60" s="35"/>
    </row>
    <row r="61" spans="1:11" x14ac:dyDescent="0.35">
      <c r="A61" s="10"/>
      <c r="B61" s="28"/>
      <c r="C61" s="58" t="s">
        <v>18</v>
      </c>
      <c r="D61" s="54"/>
      <c r="E61" s="6"/>
      <c r="F61" s="19"/>
      <c r="G61" s="24"/>
      <c r="H61" s="24"/>
      <c r="I61" s="31"/>
      <c r="J61" s="31"/>
      <c r="K61" s="35"/>
    </row>
    <row r="62" spans="1:11" x14ac:dyDescent="0.35">
      <c r="A62" s="28"/>
      <c r="B62" s="28"/>
      <c r="C62" s="58" t="s">
        <v>19</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20</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21</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22</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A70" s="28"/>
      <c r="B70" s="28"/>
      <c r="C70" s="58" t="s">
        <v>23</v>
      </c>
      <c r="D70" s="54"/>
      <c r="E70" s="6"/>
      <c r="F70" s="19"/>
      <c r="G70" s="24" t="s">
        <v>2</v>
      </c>
      <c r="H70" s="24" t="s">
        <v>2</v>
      </c>
      <c r="I70" s="31"/>
      <c r="J70" s="31"/>
      <c r="K70" s="35"/>
    </row>
    <row r="71" spans="1:54" x14ac:dyDescent="0.35">
      <c r="A71" s="28"/>
      <c r="B71" s="28"/>
      <c r="C71" s="58"/>
      <c r="D71" s="54"/>
      <c r="E71" s="6"/>
      <c r="F71" s="19"/>
      <c r="G71" s="24"/>
      <c r="H71" s="24"/>
      <c r="I71" s="31"/>
      <c r="J71" s="31"/>
      <c r="K71" s="35"/>
    </row>
    <row r="72" spans="1:54" x14ac:dyDescent="0.35">
      <c r="C72" s="59" t="s">
        <v>24</v>
      </c>
      <c r="D72" s="54"/>
      <c r="E72" s="6"/>
      <c r="F72" s="19"/>
      <c r="G72" s="24"/>
      <c r="H72" s="24"/>
      <c r="I72" s="31"/>
      <c r="J72" s="31"/>
      <c r="K72" s="35"/>
    </row>
    <row r="73" spans="1:54" x14ac:dyDescent="0.35">
      <c r="B73" s="8" t="s">
        <v>190</v>
      </c>
      <c r="C73" s="57" t="s">
        <v>191</v>
      </c>
      <c r="D73" s="54"/>
      <c r="E73" s="6"/>
      <c r="F73" s="19"/>
      <c r="G73" s="24">
        <v>698.88</v>
      </c>
      <c r="H73" s="24">
        <v>2.36</v>
      </c>
      <c r="I73" s="31"/>
      <c r="J73" s="31"/>
      <c r="K73" s="35"/>
    </row>
    <row r="74" spans="1:54" x14ac:dyDescent="0.35">
      <c r="C74" s="58" t="s">
        <v>175</v>
      </c>
      <c r="D74" s="54"/>
      <c r="E74" s="6"/>
      <c r="F74" s="19"/>
      <c r="G74" s="25">
        <v>698.88</v>
      </c>
      <c r="H74" s="25">
        <v>2.36</v>
      </c>
      <c r="I74" s="31"/>
      <c r="J74" s="31"/>
      <c r="K74" s="35"/>
    </row>
    <row r="75" spans="1:54" x14ac:dyDescent="0.35">
      <c r="C75" s="57"/>
      <c r="D75" s="54"/>
      <c r="E75" s="6"/>
      <c r="F75" s="19"/>
      <c r="G75" s="24"/>
      <c r="H75" s="24"/>
      <c r="I75" s="31"/>
      <c r="J75" s="31"/>
      <c r="K75" s="35"/>
    </row>
    <row r="76" spans="1:54" x14ac:dyDescent="0.35">
      <c r="A76" s="10"/>
      <c r="B76" s="28"/>
      <c r="C76" s="58" t="s">
        <v>25</v>
      </c>
      <c r="D76" s="54"/>
      <c r="E76" s="6"/>
      <c r="F76" s="19"/>
      <c r="G76" s="24"/>
      <c r="H76" s="24"/>
      <c r="I76" s="31"/>
      <c r="J76" s="31"/>
      <c r="K76" s="35"/>
    </row>
    <row r="77" spans="1:54" s="2" customFormat="1" ht="13.5" x14ac:dyDescent="0.35">
      <c r="A77" s="28"/>
      <c r="B77" s="28"/>
      <c r="C77" s="57" t="s">
        <v>5122</v>
      </c>
      <c r="D77" s="54"/>
      <c r="E77" s="6"/>
      <c r="F77" s="19"/>
      <c r="G77" s="24" t="s">
        <v>2</v>
      </c>
      <c r="H77" s="24" t="s">
        <v>2</v>
      </c>
      <c r="I77" s="31"/>
      <c r="J77" s="31"/>
      <c r="K77" s="35"/>
      <c r="L77" s="3"/>
      <c r="AI77" s="3"/>
      <c r="AV77" s="3"/>
      <c r="AX77" s="3"/>
      <c r="BB77" s="3"/>
    </row>
    <row r="78" spans="1:54" x14ac:dyDescent="0.35">
      <c r="B78" s="8"/>
      <c r="C78" s="57" t="s">
        <v>192</v>
      </c>
      <c r="D78" s="54"/>
      <c r="E78" s="6"/>
      <c r="F78" s="19"/>
      <c r="G78" s="24">
        <v>105.62</v>
      </c>
      <c r="H78" s="24">
        <v>0.35</v>
      </c>
      <c r="I78" s="31"/>
      <c r="J78" s="31"/>
      <c r="K78" s="35"/>
    </row>
    <row r="79" spans="1:54" x14ac:dyDescent="0.35">
      <c r="C79" s="58" t="s">
        <v>175</v>
      </c>
      <c r="D79" s="54"/>
      <c r="E79" s="6"/>
      <c r="F79" s="19"/>
      <c r="G79" s="25">
        <v>105.62</v>
      </c>
      <c r="H79" s="25">
        <v>0.35</v>
      </c>
      <c r="I79" s="31"/>
      <c r="J79" s="31"/>
      <c r="K79" s="35"/>
    </row>
    <row r="80" spans="1:54" x14ac:dyDescent="0.35">
      <c r="C80" s="57"/>
      <c r="D80" s="54"/>
      <c r="E80" s="6"/>
      <c r="F80" s="19"/>
      <c r="G80" s="24"/>
      <c r="H80" s="24"/>
      <c r="I80" s="31"/>
      <c r="J80" s="31"/>
      <c r="K80" s="35"/>
    </row>
    <row r="81" spans="3:11" x14ac:dyDescent="0.35">
      <c r="C81" s="60" t="s">
        <v>193</v>
      </c>
      <c r="D81" s="55"/>
      <c r="E81" s="5"/>
      <c r="F81" s="20"/>
      <c r="G81" s="26">
        <v>29620.28</v>
      </c>
      <c r="H81" s="26">
        <v>99.999999999999986</v>
      </c>
      <c r="I81" s="32"/>
      <c r="J81" s="32"/>
      <c r="K81" s="36"/>
    </row>
    <row r="84" spans="3:11" x14ac:dyDescent="0.35">
      <c r="C84" s="1" t="s">
        <v>194</v>
      </c>
    </row>
    <row r="85" spans="3:11" x14ac:dyDescent="0.35">
      <c r="C85" s="37" t="s">
        <v>195</v>
      </c>
      <c r="D85" s="37"/>
      <c r="E85" s="37"/>
      <c r="F85" s="37"/>
      <c r="G85" s="37"/>
      <c r="H85" s="37"/>
      <c r="I85" s="37"/>
      <c r="J85" s="37"/>
      <c r="K85" s="37"/>
    </row>
    <row r="86" spans="3:11" x14ac:dyDescent="0.35">
      <c r="C86" s="2" t="s">
        <v>196</v>
      </c>
    </row>
    <row r="87" spans="3:11" x14ac:dyDescent="0.35">
      <c r="C87" s="2" t="s">
        <v>197</v>
      </c>
    </row>
    <row r="88" spans="3:11" ht="30" customHeight="1" x14ac:dyDescent="0.35">
      <c r="C88" s="81" t="s">
        <v>198</v>
      </c>
      <c r="D88" s="82"/>
      <c r="E88" s="82"/>
      <c r="F88" s="82"/>
      <c r="G88" s="82"/>
      <c r="H88" s="82"/>
      <c r="I88" s="82"/>
      <c r="J88" s="82"/>
      <c r="K88" s="82"/>
    </row>
    <row r="89" spans="3:11" x14ac:dyDescent="0.35">
      <c r="C89" s="2" t="s">
        <v>199</v>
      </c>
    </row>
    <row r="91" spans="3:11" x14ac:dyDescent="0.35">
      <c r="C91" s="78" t="s">
        <v>5235</v>
      </c>
      <c r="E91" s="78" t="s">
        <v>5236</v>
      </c>
      <c r="F91" s="79"/>
    </row>
    <row r="92" spans="3:11" x14ac:dyDescent="0.35">
      <c r="E92" s="2" t="s">
        <v>5242</v>
      </c>
    </row>
  </sheetData>
  <mergeCells count="1">
    <mergeCell ref="C88:K88"/>
  </mergeCells>
  <hyperlinks>
    <hyperlink ref="J2" location="'Index'!A1" display="'Index'!A1" xr:uid="{949F3631-9407-48BA-8AE9-D62565B03AEE}"/>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C7CA4-F52B-4DC9-B5A7-2AE460F575AC}">
  <sheetPr codeName="Sheet179"/>
  <dimension ref="A1:IV86"/>
  <sheetViews>
    <sheetView showGridLines="0" zoomScale="90" zoomScaleNormal="90" workbookViewId="0">
      <pane ySplit="6" topLeftCell="A82"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3524</v>
      </c>
      <c r="J2" s="38" t="s">
        <v>4846</v>
      </c>
    </row>
    <row r="3" spans="1:54" ht="16" x14ac:dyDescent="0.4">
      <c r="C3" s="1" t="s">
        <v>28</v>
      </c>
      <c r="D3" s="21" t="s">
        <v>3525</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2590</v>
      </c>
      <c r="C26" s="57" t="s">
        <v>2591</v>
      </c>
      <c r="D26" s="54" t="s">
        <v>2592</v>
      </c>
      <c r="E26" s="6" t="s">
        <v>189</v>
      </c>
      <c r="F26" s="19">
        <v>5000000</v>
      </c>
      <c r="G26" s="24">
        <v>5140.42</v>
      </c>
      <c r="H26" s="24">
        <v>37.81</v>
      </c>
      <c r="I26" s="31">
        <v>6.7863951</v>
      </c>
      <c r="J26" s="31"/>
      <c r="K26" s="35"/>
    </row>
    <row r="27" spans="1:11" x14ac:dyDescent="0.35">
      <c r="B27" s="8" t="s">
        <v>3388</v>
      </c>
      <c r="C27" s="57" t="s">
        <v>3389</v>
      </c>
      <c r="D27" s="54" t="s">
        <v>3390</v>
      </c>
      <c r="E27" s="6" t="s">
        <v>189</v>
      </c>
      <c r="F27" s="19">
        <v>3800000</v>
      </c>
      <c r="G27" s="24">
        <v>3851.96</v>
      </c>
      <c r="H27" s="24">
        <v>28.33</v>
      </c>
      <c r="I27" s="31">
        <v>6.8299240000000001</v>
      </c>
      <c r="J27" s="31"/>
      <c r="K27" s="35"/>
    </row>
    <row r="28" spans="1:11" x14ac:dyDescent="0.35">
      <c r="B28" s="8" t="s">
        <v>3526</v>
      </c>
      <c r="C28" s="57" t="s">
        <v>3527</v>
      </c>
      <c r="D28" s="54" t="s">
        <v>3528</v>
      </c>
      <c r="E28" s="6" t="s">
        <v>189</v>
      </c>
      <c r="F28" s="19">
        <v>500000</v>
      </c>
      <c r="G28" s="24">
        <v>503.4</v>
      </c>
      <c r="H28" s="24">
        <v>3.7</v>
      </c>
      <c r="I28" s="31">
        <v>6.8144239999999998</v>
      </c>
      <c r="J28" s="31"/>
      <c r="K28" s="35"/>
    </row>
    <row r="29" spans="1:11" x14ac:dyDescent="0.35">
      <c r="B29" s="8" t="s">
        <v>3464</v>
      </c>
      <c r="C29" s="57" t="s">
        <v>3465</v>
      </c>
      <c r="D29" s="54" t="s">
        <v>3466</v>
      </c>
      <c r="E29" s="6" t="s">
        <v>189</v>
      </c>
      <c r="F29" s="19">
        <v>225000</v>
      </c>
      <c r="G29" s="24">
        <v>223.82</v>
      </c>
      <c r="H29" s="24">
        <v>1.65</v>
      </c>
      <c r="I29" s="31">
        <v>6.7506414000000001</v>
      </c>
      <c r="J29" s="31"/>
      <c r="K29" s="35"/>
    </row>
    <row r="30" spans="1:11" x14ac:dyDescent="0.35">
      <c r="B30" s="8" t="s">
        <v>3529</v>
      </c>
      <c r="C30" s="57" t="s">
        <v>3530</v>
      </c>
      <c r="D30" s="54" t="s">
        <v>3531</v>
      </c>
      <c r="E30" s="6" t="s">
        <v>189</v>
      </c>
      <c r="F30" s="19">
        <v>200000</v>
      </c>
      <c r="G30" s="24">
        <v>202.39</v>
      </c>
      <c r="H30" s="24">
        <v>1.49</v>
      </c>
      <c r="I30" s="31">
        <v>6.8299240000000001</v>
      </c>
      <c r="J30" s="31"/>
      <c r="K30" s="35"/>
    </row>
    <row r="31" spans="1:11" x14ac:dyDescent="0.35">
      <c r="C31" s="58" t="s">
        <v>175</v>
      </c>
      <c r="D31" s="54"/>
      <c r="E31" s="6"/>
      <c r="F31" s="19"/>
      <c r="G31" s="25">
        <v>9921.99</v>
      </c>
      <c r="H31" s="25">
        <v>72.98</v>
      </c>
      <c r="I31" s="31"/>
      <c r="J31" s="31"/>
      <c r="K31" s="35"/>
    </row>
    <row r="32" spans="1:11" x14ac:dyDescent="0.35">
      <c r="C32" s="57"/>
      <c r="D32" s="54"/>
      <c r="E32" s="6"/>
      <c r="F32" s="19"/>
      <c r="G32" s="24"/>
      <c r="H32" s="24"/>
      <c r="I32" s="31"/>
      <c r="J32" s="31"/>
      <c r="K32" s="35"/>
    </row>
    <row r="33" spans="1:11" x14ac:dyDescent="0.35">
      <c r="A33" s="10"/>
      <c r="B33" s="28"/>
      <c r="C33" s="58" t="s">
        <v>11</v>
      </c>
      <c r="D33" s="54"/>
      <c r="E33" s="6"/>
      <c r="F33" s="19"/>
      <c r="G33" s="24"/>
      <c r="H33" s="24"/>
      <c r="I33" s="31"/>
      <c r="J33" s="31"/>
      <c r="K33" s="35"/>
    </row>
    <row r="34" spans="1:11" x14ac:dyDescent="0.35">
      <c r="A34" s="28"/>
      <c r="B34" s="28"/>
      <c r="C34" s="58" t="s">
        <v>13</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14</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15</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16</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C42" s="59" t="s">
        <v>17</v>
      </c>
      <c r="D42" s="54"/>
      <c r="E42" s="6"/>
      <c r="F42" s="19"/>
      <c r="G42" s="24"/>
      <c r="H42" s="24"/>
      <c r="I42" s="31"/>
      <c r="J42" s="31"/>
      <c r="K42" s="35"/>
    </row>
    <row r="43" spans="1:11" x14ac:dyDescent="0.35">
      <c r="B43" s="8" t="s">
        <v>3486</v>
      </c>
      <c r="C43" s="57" t="s">
        <v>3487</v>
      </c>
      <c r="D43" s="54" t="s">
        <v>3488</v>
      </c>
      <c r="E43" s="6" t="s">
        <v>189</v>
      </c>
      <c r="F43" s="19">
        <v>761000</v>
      </c>
      <c r="G43" s="24">
        <v>692.54</v>
      </c>
      <c r="H43" s="24">
        <v>5.09</v>
      </c>
      <c r="I43" s="31">
        <v>6.6387242000000004</v>
      </c>
      <c r="J43" s="31"/>
      <c r="K43" s="35"/>
    </row>
    <row r="44" spans="1:11" x14ac:dyDescent="0.35">
      <c r="B44" s="8" t="s">
        <v>3354</v>
      </c>
      <c r="C44" s="57" t="s">
        <v>3355</v>
      </c>
      <c r="D44" s="54" t="s">
        <v>3356</v>
      </c>
      <c r="E44" s="6" t="s">
        <v>189</v>
      </c>
      <c r="F44" s="19">
        <v>600000</v>
      </c>
      <c r="G44" s="24">
        <v>555.08000000000004</v>
      </c>
      <c r="H44" s="24">
        <v>4.08</v>
      </c>
      <c r="I44" s="31">
        <v>6.6367117000000002</v>
      </c>
      <c r="J44" s="31"/>
      <c r="K44" s="35"/>
    </row>
    <row r="45" spans="1:11" x14ac:dyDescent="0.35">
      <c r="B45" s="8" t="s">
        <v>766</v>
      </c>
      <c r="C45" s="57" t="s">
        <v>767</v>
      </c>
      <c r="D45" s="54" t="s">
        <v>768</v>
      </c>
      <c r="E45" s="6" t="s">
        <v>189</v>
      </c>
      <c r="F45" s="19">
        <v>470000</v>
      </c>
      <c r="G45" s="24">
        <v>429.79</v>
      </c>
      <c r="H45" s="24">
        <v>3.16</v>
      </c>
      <c r="I45" s="31">
        <v>6.6381566000000003</v>
      </c>
      <c r="J45" s="31"/>
      <c r="K45" s="35"/>
    </row>
    <row r="46" spans="1:11" x14ac:dyDescent="0.35">
      <c r="B46" s="8" t="s">
        <v>3270</v>
      </c>
      <c r="C46" s="57" t="s">
        <v>3271</v>
      </c>
      <c r="D46" s="54" t="s">
        <v>3272</v>
      </c>
      <c r="E46" s="6" t="s">
        <v>189</v>
      </c>
      <c r="F46" s="19">
        <v>316000</v>
      </c>
      <c r="G46" s="24">
        <v>295.23</v>
      </c>
      <c r="H46" s="24">
        <v>2.17</v>
      </c>
      <c r="I46" s="31">
        <v>6.6354733000000001</v>
      </c>
      <c r="J46" s="31"/>
      <c r="K46" s="35"/>
    </row>
    <row r="47" spans="1:11" x14ac:dyDescent="0.35">
      <c r="B47" s="8" t="s">
        <v>3357</v>
      </c>
      <c r="C47" s="57" t="s">
        <v>3358</v>
      </c>
      <c r="D47" s="54" t="s">
        <v>3359</v>
      </c>
      <c r="E47" s="6" t="s">
        <v>189</v>
      </c>
      <c r="F47" s="19">
        <v>292000</v>
      </c>
      <c r="G47" s="24">
        <v>270.38</v>
      </c>
      <c r="H47" s="24">
        <v>1.99</v>
      </c>
      <c r="I47" s="31">
        <v>6.6365569000000004</v>
      </c>
      <c r="J47" s="31"/>
      <c r="K47" s="35"/>
    </row>
    <row r="48" spans="1:11" x14ac:dyDescent="0.35">
      <c r="B48" s="8" t="s">
        <v>3218</v>
      </c>
      <c r="C48" s="57" t="s">
        <v>3219</v>
      </c>
      <c r="D48" s="54" t="s">
        <v>3220</v>
      </c>
      <c r="E48" s="6" t="s">
        <v>189</v>
      </c>
      <c r="F48" s="19">
        <v>200000</v>
      </c>
      <c r="G48" s="24">
        <v>199.6</v>
      </c>
      <c r="H48" s="24">
        <v>1.47</v>
      </c>
      <c r="I48" s="31">
        <v>6.6493000000000002</v>
      </c>
      <c r="J48" s="31"/>
      <c r="K48" s="35"/>
    </row>
    <row r="49" spans="1:11" x14ac:dyDescent="0.35">
      <c r="B49" s="8" t="s">
        <v>3342</v>
      </c>
      <c r="C49" s="57" t="s">
        <v>3343</v>
      </c>
      <c r="D49" s="54" t="s">
        <v>3344</v>
      </c>
      <c r="E49" s="6" t="s">
        <v>189</v>
      </c>
      <c r="F49" s="19">
        <v>200000</v>
      </c>
      <c r="G49" s="24">
        <v>185.09</v>
      </c>
      <c r="H49" s="24">
        <v>1.36</v>
      </c>
      <c r="I49" s="31">
        <v>6.6366601000000003</v>
      </c>
      <c r="J49" s="31"/>
      <c r="K49" s="35"/>
    </row>
    <row r="50" spans="1:11" x14ac:dyDescent="0.35">
      <c r="B50" s="8" t="s">
        <v>3348</v>
      </c>
      <c r="C50" s="57" t="s">
        <v>3349</v>
      </c>
      <c r="D50" s="54" t="s">
        <v>3350</v>
      </c>
      <c r="E50" s="6" t="s">
        <v>189</v>
      </c>
      <c r="F50" s="19">
        <v>200000</v>
      </c>
      <c r="G50" s="24">
        <v>184.96</v>
      </c>
      <c r="H50" s="24">
        <v>1.36</v>
      </c>
      <c r="I50" s="31">
        <v>6.6367117000000002</v>
      </c>
      <c r="J50" s="31"/>
      <c r="K50" s="35"/>
    </row>
    <row r="51" spans="1:11" x14ac:dyDescent="0.35">
      <c r="B51" s="8" t="s">
        <v>3518</v>
      </c>
      <c r="C51" s="57" t="s">
        <v>3519</v>
      </c>
      <c r="D51" s="54" t="s">
        <v>3520</v>
      </c>
      <c r="E51" s="6" t="s">
        <v>189</v>
      </c>
      <c r="F51" s="19">
        <v>130000</v>
      </c>
      <c r="G51" s="24">
        <v>118.39</v>
      </c>
      <c r="H51" s="24">
        <v>0.87</v>
      </c>
      <c r="I51" s="31">
        <v>6.6386725999999996</v>
      </c>
      <c r="J51" s="31"/>
      <c r="K51" s="35"/>
    </row>
    <row r="52" spans="1:11" x14ac:dyDescent="0.35">
      <c r="B52" s="8" t="s">
        <v>3264</v>
      </c>
      <c r="C52" s="57" t="s">
        <v>3265</v>
      </c>
      <c r="D52" s="54" t="s">
        <v>3266</v>
      </c>
      <c r="E52" s="6" t="s">
        <v>189</v>
      </c>
      <c r="F52" s="19">
        <v>100000</v>
      </c>
      <c r="G52" s="24">
        <v>94.44</v>
      </c>
      <c r="H52" s="24">
        <v>0.69</v>
      </c>
      <c r="I52" s="31">
        <v>6.6274753000000004</v>
      </c>
      <c r="J52" s="31"/>
      <c r="K52" s="35"/>
    </row>
    <row r="53" spans="1:11" x14ac:dyDescent="0.35">
      <c r="C53" s="58" t="s">
        <v>175</v>
      </c>
      <c r="D53" s="54"/>
      <c r="E53" s="6"/>
      <c r="F53" s="19"/>
      <c r="G53" s="25">
        <v>3025.5</v>
      </c>
      <c r="H53" s="25">
        <v>22.24</v>
      </c>
      <c r="I53" s="31"/>
      <c r="J53" s="31"/>
      <c r="K53" s="35"/>
    </row>
    <row r="54" spans="1:11" x14ac:dyDescent="0.35">
      <c r="C54" s="57"/>
      <c r="D54" s="54"/>
      <c r="E54" s="6"/>
      <c r="F54" s="19"/>
      <c r="G54" s="24"/>
      <c r="H54" s="24"/>
      <c r="I54" s="31"/>
      <c r="J54" s="31"/>
      <c r="K54" s="35"/>
    </row>
    <row r="55" spans="1:11" x14ac:dyDescent="0.35">
      <c r="A55" s="10"/>
      <c r="B55" s="28"/>
      <c r="C55" s="58" t="s">
        <v>18</v>
      </c>
      <c r="D55" s="54"/>
      <c r="E55" s="6"/>
      <c r="F55" s="19"/>
      <c r="G55" s="24"/>
      <c r="H55" s="24"/>
      <c r="I55" s="31"/>
      <c r="J55" s="31"/>
      <c r="K55" s="35"/>
    </row>
    <row r="56" spans="1:11" x14ac:dyDescent="0.35">
      <c r="A56" s="28"/>
      <c r="B56" s="28"/>
      <c r="C56" s="58" t="s">
        <v>19</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20</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21</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22</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23</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C66" s="59" t="s">
        <v>24</v>
      </c>
      <c r="D66" s="54"/>
      <c r="E66" s="6"/>
      <c r="F66" s="19"/>
      <c r="G66" s="24"/>
      <c r="H66" s="24"/>
      <c r="I66" s="31"/>
      <c r="J66" s="31"/>
      <c r="K66" s="35"/>
    </row>
    <row r="67" spans="1:54" x14ac:dyDescent="0.35">
      <c r="B67" s="8" t="s">
        <v>190</v>
      </c>
      <c r="C67" s="57" t="s">
        <v>191</v>
      </c>
      <c r="D67" s="54"/>
      <c r="E67" s="6"/>
      <c r="F67" s="19"/>
      <c r="G67" s="24">
        <v>554.98</v>
      </c>
      <c r="H67" s="24">
        <v>4.08</v>
      </c>
      <c r="I67" s="31"/>
      <c r="J67" s="31"/>
      <c r="K67" s="35"/>
    </row>
    <row r="68" spans="1:54" x14ac:dyDescent="0.35">
      <c r="C68" s="58" t="s">
        <v>175</v>
      </c>
      <c r="D68" s="54"/>
      <c r="E68" s="6"/>
      <c r="F68" s="19"/>
      <c r="G68" s="25">
        <v>554.98</v>
      </c>
      <c r="H68" s="25">
        <v>4.08</v>
      </c>
      <c r="I68" s="31"/>
      <c r="J68" s="31"/>
      <c r="K68" s="35"/>
    </row>
    <row r="69" spans="1:54" x14ac:dyDescent="0.35">
      <c r="C69" s="57"/>
      <c r="D69" s="54"/>
      <c r="E69" s="6"/>
      <c r="F69" s="19"/>
      <c r="G69" s="24"/>
      <c r="H69" s="24"/>
      <c r="I69" s="31"/>
      <c r="J69" s="31"/>
      <c r="K69" s="35"/>
    </row>
    <row r="70" spans="1:54" x14ac:dyDescent="0.35">
      <c r="A70" s="10"/>
      <c r="B70" s="28"/>
      <c r="C70" s="58" t="s">
        <v>25</v>
      </c>
      <c r="D70" s="54"/>
      <c r="E70" s="6"/>
      <c r="F70" s="19"/>
      <c r="G70" s="24"/>
      <c r="H70" s="24"/>
      <c r="I70" s="31"/>
      <c r="J70" s="31"/>
      <c r="K70" s="35"/>
    </row>
    <row r="71" spans="1:54" s="2" customFormat="1" ht="13.5" x14ac:dyDescent="0.35">
      <c r="A71" s="28"/>
      <c r="B71" s="28"/>
      <c r="C71" s="57" t="s">
        <v>5122</v>
      </c>
      <c r="D71" s="54"/>
      <c r="E71" s="6"/>
      <c r="F71" s="19"/>
      <c r="G71" s="24" t="s">
        <v>2</v>
      </c>
      <c r="H71" s="24" t="s">
        <v>2</v>
      </c>
      <c r="I71" s="31"/>
      <c r="J71" s="31"/>
      <c r="K71" s="35"/>
      <c r="L71" s="3"/>
      <c r="AI71" s="3"/>
      <c r="AV71" s="3"/>
      <c r="AX71" s="3"/>
      <c r="BB71" s="3"/>
    </row>
    <row r="72" spans="1:54" x14ac:dyDescent="0.35">
      <c r="B72" s="8"/>
      <c r="C72" s="57" t="s">
        <v>192</v>
      </c>
      <c r="D72" s="54"/>
      <c r="E72" s="6"/>
      <c r="F72" s="19"/>
      <c r="G72" s="24">
        <v>94.1</v>
      </c>
      <c r="H72" s="24">
        <v>0.7</v>
      </c>
      <c r="I72" s="31"/>
      <c r="J72" s="31"/>
      <c r="K72" s="35"/>
    </row>
    <row r="73" spans="1:54" x14ac:dyDescent="0.35">
      <c r="C73" s="58" t="s">
        <v>175</v>
      </c>
      <c r="D73" s="54"/>
      <c r="E73" s="6"/>
      <c r="F73" s="19"/>
      <c r="G73" s="25">
        <v>94.1</v>
      </c>
      <c r="H73" s="25">
        <v>0.7</v>
      </c>
      <c r="I73" s="31"/>
      <c r="J73" s="31"/>
      <c r="K73" s="35"/>
    </row>
    <row r="74" spans="1:54" x14ac:dyDescent="0.35">
      <c r="C74" s="57"/>
      <c r="D74" s="54"/>
      <c r="E74" s="6"/>
      <c r="F74" s="19"/>
      <c r="G74" s="24"/>
      <c r="H74" s="24"/>
      <c r="I74" s="31"/>
      <c r="J74" s="31"/>
      <c r="K74" s="35"/>
    </row>
    <row r="75" spans="1:54" x14ac:dyDescent="0.35">
      <c r="C75" s="60" t="s">
        <v>193</v>
      </c>
      <c r="D75" s="55"/>
      <c r="E75" s="5"/>
      <c r="F75" s="20"/>
      <c r="G75" s="26">
        <v>13596.57</v>
      </c>
      <c r="H75" s="26">
        <v>100</v>
      </c>
      <c r="I75" s="32"/>
      <c r="J75" s="32"/>
      <c r="K75" s="36"/>
    </row>
    <row r="78" spans="1:54" x14ac:dyDescent="0.35">
      <c r="C78" s="1" t="s">
        <v>194</v>
      </c>
    </row>
    <row r="79" spans="1:54" x14ac:dyDescent="0.35">
      <c r="C79" s="37" t="s">
        <v>195</v>
      </c>
      <c r="D79" s="37"/>
      <c r="E79" s="37"/>
      <c r="F79" s="37"/>
      <c r="G79" s="37"/>
      <c r="H79" s="37"/>
      <c r="I79" s="37"/>
      <c r="J79" s="37"/>
      <c r="K79" s="37"/>
    </row>
    <row r="80" spans="1:54" x14ac:dyDescent="0.35">
      <c r="C80" s="2" t="s">
        <v>196</v>
      </c>
    </row>
    <row r="81" spans="3:11" x14ac:dyDescent="0.35">
      <c r="C81" s="2" t="s">
        <v>197</v>
      </c>
    </row>
    <row r="82" spans="3:11" ht="30" customHeight="1" x14ac:dyDescent="0.35">
      <c r="C82" s="81" t="s">
        <v>198</v>
      </c>
      <c r="D82" s="82"/>
      <c r="E82" s="82"/>
      <c r="F82" s="82"/>
      <c r="G82" s="82"/>
      <c r="H82" s="82"/>
      <c r="I82" s="82"/>
      <c r="J82" s="82"/>
      <c r="K82" s="82"/>
    </row>
    <row r="83" spans="3:11" x14ac:dyDescent="0.35">
      <c r="C83" s="2" t="s">
        <v>199</v>
      </c>
    </row>
    <row r="85" spans="3:11" x14ac:dyDescent="0.35">
      <c r="C85" s="78" t="s">
        <v>5235</v>
      </c>
      <c r="E85" s="78" t="s">
        <v>5236</v>
      </c>
      <c r="F85" s="79"/>
    </row>
    <row r="86" spans="3:11" x14ac:dyDescent="0.35">
      <c r="E86" s="2" t="s">
        <v>5242</v>
      </c>
    </row>
  </sheetData>
  <mergeCells count="1">
    <mergeCell ref="C82:K82"/>
  </mergeCells>
  <hyperlinks>
    <hyperlink ref="J2" location="'Index'!A1" display="'Index'!A1" xr:uid="{880431E2-E33A-46DE-AAC0-6FD77EFF00C1}"/>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E29B7-7BE9-4A8B-91F5-CD68839B4702}">
  <sheetPr codeName="Sheet180"/>
  <dimension ref="A1:IV91"/>
  <sheetViews>
    <sheetView showGridLines="0" zoomScale="90" zoomScaleNormal="90" workbookViewId="0">
      <pane ySplit="6" topLeftCell="A89"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3532</v>
      </c>
      <c r="J2" s="38" t="s">
        <v>4846</v>
      </c>
    </row>
    <row r="3" spans="1:54" ht="16" x14ac:dyDescent="0.4">
      <c r="C3" s="1" t="s">
        <v>28</v>
      </c>
      <c r="D3" s="21" t="s">
        <v>3533</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3534</v>
      </c>
      <c r="C26" s="57" t="s">
        <v>3535</v>
      </c>
      <c r="D26" s="54" t="s">
        <v>3536</v>
      </c>
      <c r="E26" s="6" t="s">
        <v>189</v>
      </c>
      <c r="F26" s="19">
        <v>13000000</v>
      </c>
      <c r="G26" s="24">
        <v>13124.77</v>
      </c>
      <c r="H26" s="24">
        <v>42.84</v>
      </c>
      <c r="I26" s="31">
        <v>6.7936851000000003</v>
      </c>
      <c r="J26" s="31"/>
      <c r="K26" s="35"/>
    </row>
    <row r="27" spans="1:11" x14ac:dyDescent="0.35">
      <c r="B27" s="8" t="s">
        <v>3537</v>
      </c>
      <c r="C27" s="57" t="s">
        <v>3538</v>
      </c>
      <c r="D27" s="54" t="s">
        <v>3539</v>
      </c>
      <c r="E27" s="6" t="s">
        <v>189</v>
      </c>
      <c r="F27" s="19">
        <v>4000000</v>
      </c>
      <c r="G27" s="24">
        <v>4031.86</v>
      </c>
      <c r="H27" s="24">
        <v>13.16</v>
      </c>
      <c r="I27" s="31">
        <v>6.8144239999999998</v>
      </c>
      <c r="J27" s="31"/>
      <c r="K27" s="35"/>
    </row>
    <row r="28" spans="1:11" x14ac:dyDescent="0.35">
      <c r="B28" s="8" t="s">
        <v>3540</v>
      </c>
      <c r="C28" s="57" t="s">
        <v>3541</v>
      </c>
      <c r="D28" s="54" t="s">
        <v>3542</v>
      </c>
      <c r="E28" s="6" t="s">
        <v>189</v>
      </c>
      <c r="F28" s="19">
        <v>2500000</v>
      </c>
      <c r="G28" s="24">
        <v>2517.13</v>
      </c>
      <c r="H28" s="24">
        <v>8.2200000000000006</v>
      </c>
      <c r="I28" s="31">
        <v>6.7813514000000001</v>
      </c>
      <c r="J28" s="31"/>
      <c r="K28" s="35"/>
    </row>
    <row r="29" spans="1:11" x14ac:dyDescent="0.35">
      <c r="B29" s="8" t="s">
        <v>3543</v>
      </c>
      <c r="C29" s="57" t="s">
        <v>3544</v>
      </c>
      <c r="D29" s="54" t="s">
        <v>3545</v>
      </c>
      <c r="E29" s="6" t="s">
        <v>189</v>
      </c>
      <c r="F29" s="19">
        <v>1068700</v>
      </c>
      <c r="G29" s="24">
        <v>1077.72</v>
      </c>
      <c r="H29" s="24">
        <v>3.52</v>
      </c>
      <c r="I29" s="31">
        <v>6.7605450999999999</v>
      </c>
      <c r="J29" s="31"/>
      <c r="K29" s="35"/>
    </row>
    <row r="30" spans="1:11" x14ac:dyDescent="0.35">
      <c r="B30" s="8" t="s">
        <v>3546</v>
      </c>
      <c r="C30" s="57" t="s">
        <v>3547</v>
      </c>
      <c r="D30" s="54" t="s">
        <v>3548</v>
      </c>
      <c r="E30" s="6" t="s">
        <v>189</v>
      </c>
      <c r="F30" s="19">
        <v>1000000</v>
      </c>
      <c r="G30" s="24">
        <v>1006.65</v>
      </c>
      <c r="H30" s="24">
        <v>3.29</v>
      </c>
      <c r="I30" s="31">
        <v>6.8164857999999997</v>
      </c>
      <c r="J30" s="31"/>
      <c r="K30" s="35"/>
    </row>
    <row r="31" spans="1:11" x14ac:dyDescent="0.35">
      <c r="B31" s="8" t="s">
        <v>3549</v>
      </c>
      <c r="C31" s="57" t="s">
        <v>3550</v>
      </c>
      <c r="D31" s="54" t="s">
        <v>3551</v>
      </c>
      <c r="E31" s="6" t="s">
        <v>189</v>
      </c>
      <c r="F31" s="19">
        <v>500000</v>
      </c>
      <c r="G31" s="24">
        <v>503.55</v>
      </c>
      <c r="H31" s="24">
        <v>1.64</v>
      </c>
      <c r="I31" s="31">
        <v>6.7632838</v>
      </c>
      <c r="J31" s="31"/>
      <c r="K31" s="35"/>
    </row>
    <row r="32" spans="1:11" x14ac:dyDescent="0.35">
      <c r="B32" s="8" t="s">
        <v>3464</v>
      </c>
      <c r="C32" s="57" t="s">
        <v>3465</v>
      </c>
      <c r="D32" s="54" t="s">
        <v>3466</v>
      </c>
      <c r="E32" s="6" t="s">
        <v>189</v>
      </c>
      <c r="F32" s="19">
        <v>450000</v>
      </c>
      <c r="G32" s="24">
        <v>447.65</v>
      </c>
      <c r="H32" s="24">
        <v>1.46</v>
      </c>
      <c r="I32" s="31">
        <v>6.7506414000000001</v>
      </c>
      <c r="J32" s="31"/>
      <c r="K32" s="35"/>
    </row>
    <row r="33" spans="1:11" x14ac:dyDescent="0.35">
      <c r="B33" s="8" t="s">
        <v>3552</v>
      </c>
      <c r="C33" s="57" t="s">
        <v>3553</v>
      </c>
      <c r="D33" s="54" t="s">
        <v>3554</v>
      </c>
      <c r="E33" s="6" t="s">
        <v>189</v>
      </c>
      <c r="F33" s="19">
        <v>294200</v>
      </c>
      <c r="G33" s="24">
        <v>296.55</v>
      </c>
      <c r="H33" s="24">
        <v>0.97</v>
      </c>
      <c r="I33" s="31">
        <v>6.8124228999999996</v>
      </c>
      <c r="J33" s="31"/>
      <c r="K33" s="35"/>
    </row>
    <row r="34" spans="1:11" x14ac:dyDescent="0.35">
      <c r="B34" s="8" t="s">
        <v>3555</v>
      </c>
      <c r="C34" s="57" t="s">
        <v>3556</v>
      </c>
      <c r="D34" s="54" t="s">
        <v>3557</v>
      </c>
      <c r="E34" s="6" t="s">
        <v>189</v>
      </c>
      <c r="F34" s="19">
        <v>260000</v>
      </c>
      <c r="G34" s="24">
        <v>261.82</v>
      </c>
      <c r="H34" s="24">
        <v>0.85</v>
      </c>
      <c r="I34" s="31">
        <v>6.7605450999999999</v>
      </c>
      <c r="J34" s="31"/>
      <c r="K34" s="35"/>
    </row>
    <row r="35" spans="1:11" x14ac:dyDescent="0.35">
      <c r="C35" s="58" t="s">
        <v>175</v>
      </c>
      <c r="D35" s="54"/>
      <c r="E35" s="6"/>
      <c r="F35" s="19"/>
      <c r="G35" s="25">
        <v>23267.7</v>
      </c>
      <c r="H35" s="25">
        <v>75.95</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766</v>
      </c>
      <c r="C47" s="57" t="s">
        <v>767</v>
      </c>
      <c r="D47" s="54" t="s">
        <v>768</v>
      </c>
      <c r="E47" s="6" t="s">
        <v>189</v>
      </c>
      <c r="F47" s="19">
        <v>1561000</v>
      </c>
      <c r="G47" s="24">
        <v>1427.44</v>
      </c>
      <c r="H47" s="24">
        <v>4.66</v>
      </c>
      <c r="I47" s="31">
        <v>6.6381566000000003</v>
      </c>
      <c r="J47" s="31"/>
      <c r="K47" s="35"/>
    </row>
    <row r="48" spans="1:11" x14ac:dyDescent="0.35">
      <c r="B48" s="8" t="s">
        <v>3357</v>
      </c>
      <c r="C48" s="57" t="s">
        <v>3358</v>
      </c>
      <c r="D48" s="54" t="s">
        <v>3359</v>
      </c>
      <c r="E48" s="6" t="s">
        <v>189</v>
      </c>
      <c r="F48" s="19">
        <v>1370500</v>
      </c>
      <c r="G48" s="24">
        <v>1269.03</v>
      </c>
      <c r="H48" s="24">
        <v>4.1399999999999997</v>
      </c>
      <c r="I48" s="31">
        <v>6.6365569000000004</v>
      </c>
      <c r="J48" s="31"/>
      <c r="K48" s="35"/>
    </row>
    <row r="49" spans="1:11" x14ac:dyDescent="0.35">
      <c r="B49" s="8" t="s">
        <v>3486</v>
      </c>
      <c r="C49" s="57" t="s">
        <v>3487</v>
      </c>
      <c r="D49" s="54" t="s">
        <v>3488</v>
      </c>
      <c r="E49" s="6" t="s">
        <v>189</v>
      </c>
      <c r="F49" s="19">
        <v>1292500</v>
      </c>
      <c r="G49" s="24">
        <v>1176.22</v>
      </c>
      <c r="H49" s="24">
        <v>3.84</v>
      </c>
      <c r="I49" s="31">
        <v>6.6387242000000004</v>
      </c>
      <c r="J49" s="31"/>
      <c r="K49" s="35"/>
    </row>
    <row r="50" spans="1:11" x14ac:dyDescent="0.35">
      <c r="B50" s="8" t="s">
        <v>3342</v>
      </c>
      <c r="C50" s="57" t="s">
        <v>3343</v>
      </c>
      <c r="D50" s="54" t="s">
        <v>3344</v>
      </c>
      <c r="E50" s="6" t="s">
        <v>189</v>
      </c>
      <c r="F50" s="19">
        <v>600000</v>
      </c>
      <c r="G50" s="24">
        <v>555.28</v>
      </c>
      <c r="H50" s="24">
        <v>1.81</v>
      </c>
      <c r="I50" s="31">
        <v>6.6366601000000003</v>
      </c>
      <c r="J50" s="31"/>
      <c r="K50" s="35"/>
    </row>
    <row r="51" spans="1:11" x14ac:dyDescent="0.35">
      <c r="B51" s="8" t="s">
        <v>3521</v>
      </c>
      <c r="C51" s="57" t="s">
        <v>3522</v>
      </c>
      <c r="D51" s="54" t="s">
        <v>3523</v>
      </c>
      <c r="E51" s="6" t="s">
        <v>189</v>
      </c>
      <c r="F51" s="19">
        <v>588000</v>
      </c>
      <c r="G51" s="24">
        <v>535.77</v>
      </c>
      <c r="H51" s="24">
        <v>1.75</v>
      </c>
      <c r="I51" s="31">
        <v>6.6385693999999997</v>
      </c>
      <c r="J51" s="31"/>
      <c r="K51" s="35"/>
    </row>
    <row r="52" spans="1:11" x14ac:dyDescent="0.35">
      <c r="B52" s="8" t="s">
        <v>3558</v>
      </c>
      <c r="C52" s="57" t="s">
        <v>3559</v>
      </c>
      <c r="D52" s="54" t="s">
        <v>3560</v>
      </c>
      <c r="E52" s="6" t="s">
        <v>189</v>
      </c>
      <c r="F52" s="19">
        <v>500000</v>
      </c>
      <c r="G52" s="24">
        <v>452.34</v>
      </c>
      <c r="H52" s="24">
        <v>1.48</v>
      </c>
      <c r="I52" s="31">
        <v>6.6394982999999996</v>
      </c>
      <c r="J52" s="31"/>
      <c r="K52" s="35"/>
    </row>
    <row r="53" spans="1:11" x14ac:dyDescent="0.35">
      <c r="B53" s="8" t="s">
        <v>3518</v>
      </c>
      <c r="C53" s="57" t="s">
        <v>3519</v>
      </c>
      <c r="D53" s="54" t="s">
        <v>3520</v>
      </c>
      <c r="E53" s="6" t="s">
        <v>189</v>
      </c>
      <c r="F53" s="19">
        <v>475000</v>
      </c>
      <c r="G53" s="24">
        <v>432.58</v>
      </c>
      <c r="H53" s="24">
        <v>1.41</v>
      </c>
      <c r="I53" s="31">
        <v>6.6386725999999996</v>
      </c>
      <c r="J53" s="31"/>
      <c r="K53" s="35"/>
    </row>
    <row r="54" spans="1:11" x14ac:dyDescent="0.35">
      <c r="B54" s="8" t="s">
        <v>3270</v>
      </c>
      <c r="C54" s="57" t="s">
        <v>3271</v>
      </c>
      <c r="D54" s="54" t="s">
        <v>3272</v>
      </c>
      <c r="E54" s="6" t="s">
        <v>189</v>
      </c>
      <c r="F54" s="19">
        <v>225400</v>
      </c>
      <c r="G54" s="24">
        <v>210.58</v>
      </c>
      <c r="H54" s="24">
        <v>0.69</v>
      </c>
      <c r="I54" s="31">
        <v>6.6354733000000001</v>
      </c>
      <c r="J54" s="31"/>
      <c r="K54" s="35"/>
    </row>
    <row r="55" spans="1:11" x14ac:dyDescent="0.35">
      <c r="B55" s="8" t="s">
        <v>3561</v>
      </c>
      <c r="C55" s="57" t="s">
        <v>3562</v>
      </c>
      <c r="D55" s="54" t="s">
        <v>3563</v>
      </c>
      <c r="E55" s="6" t="s">
        <v>189</v>
      </c>
      <c r="F55" s="19">
        <v>225000</v>
      </c>
      <c r="G55" s="24">
        <v>203.04</v>
      </c>
      <c r="H55" s="24">
        <v>0.66</v>
      </c>
      <c r="I55" s="31">
        <v>6.6398079000000001</v>
      </c>
      <c r="J55" s="31"/>
      <c r="K55" s="35"/>
    </row>
    <row r="56" spans="1:11" x14ac:dyDescent="0.35">
      <c r="B56" s="8" t="s">
        <v>3564</v>
      </c>
      <c r="C56" s="57" t="s">
        <v>3565</v>
      </c>
      <c r="D56" s="54" t="s">
        <v>3566</v>
      </c>
      <c r="E56" s="6" t="s">
        <v>189</v>
      </c>
      <c r="F56" s="19">
        <v>150000</v>
      </c>
      <c r="G56" s="24">
        <v>135.61000000000001</v>
      </c>
      <c r="H56" s="24">
        <v>0.44</v>
      </c>
      <c r="I56" s="31">
        <v>6.6395498999999996</v>
      </c>
      <c r="J56" s="31"/>
      <c r="K56" s="35"/>
    </row>
    <row r="57" spans="1:11" x14ac:dyDescent="0.35">
      <c r="B57" s="8" t="s">
        <v>3348</v>
      </c>
      <c r="C57" s="57" t="s">
        <v>3349</v>
      </c>
      <c r="D57" s="54" t="s">
        <v>3350</v>
      </c>
      <c r="E57" s="6" t="s">
        <v>189</v>
      </c>
      <c r="F57" s="19">
        <v>100000</v>
      </c>
      <c r="G57" s="24">
        <v>92.48</v>
      </c>
      <c r="H57" s="24">
        <v>0.3</v>
      </c>
      <c r="I57" s="31">
        <v>6.6367117000000002</v>
      </c>
      <c r="J57" s="31"/>
      <c r="K57" s="35"/>
    </row>
    <row r="58" spans="1:11" x14ac:dyDescent="0.35">
      <c r="C58" s="58" t="s">
        <v>175</v>
      </c>
      <c r="D58" s="54"/>
      <c r="E58" s="6"/>
      <c r="F58" s="19"/>
      <c r="G58" s="25">
        <v>6490.37</v>
      </c>
      <c r="H58" s="25">
        <v>21.18</v>
      </c>
      <c r="I58" s="31"/>
      <c r="J58" s="31"/>
      <c r="K58" s="35"/>
    </row>
    <row r="59" spans="1:11" x14ac:dyDescent="0.35">
      <c r="C59" s="57"/>
      <c r="D59" s="54"/>
      <c r="E59" s="6"/>
      <c r="F59" s="19"/>
      <c r="G59" s="24"/>
      <c r="H59" s="24"/>
      <c r="I59" s="31"/>
      <c r="J59" s="31"/>
      <c r="K59" s="35"/>
    </row>
    <row r="60" spans="1:11" x14ac:dyDescent="0.35">
      <c r="A60" s="10"/>
      <c r="B60" s="28"/>
      <c r="C60" s="58" t="s">
        <v>18</v>
      </c>
      <c r="D60" s="54"/>
      <c r="E60" s="6"/>
      <c r="F60" s="19"/>
      <c r="G60" s="24"/>
      <c r="H60" s="24"/>
      <c r="I60" s="31"/>
      <c r="J60" s="31"/>
      <c r="K60" s="35"/>
    </row>
    <row r="61" spans="1:11" x14ac:dyDescent="0.35">
      <c r="A61" s="28"/>
      <c r="B61" s="28"/>
      <c r="C61" s="58" t="s">
        <v>19</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20</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21</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22</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23</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C71" s="59" t="s">
        <v>24</v>
      </c>
      <c r="D71" s="54"/>
      <c r="E71" s="6"/>
      <c r="F71" s="19"/>
      <c r="G71" s="24"/>
      <c r="H71" s="24"/>
      <c r="I71" s="31"/>
      <c r="J71" s="31"/>
      <c r="K71" s="35"/>
    </row>
    <row r="72" spans="1:54" x14ac:dyDescent="0.35">
      <c r="B72" s="8" t="s">
        <v>190</v>
      </c>
      <c r="C72" s="57" t="s">
        <v>191</v>
      </c>
      <c r="D72" s="54"/>
      <c r="E72" s="6"/>
      <c r="F72" s="19"/>
      <c r="G72" s="24">
        <v>512.6</v>
      </c>
      <c r="H72" s="24">
        <v>1.67</v>
      </c>
      <c r="I72" s="31"/>
      <c r="J72" s="31"/>
      <c r="K72" s="35"/>
    </row>
    <row r="73" spans="1:54" x14ac:dyDescent="0.35">
      <c r="C73" s="58" t="s">
        <v>175</v>
      </c>
      <c r="D73" s="54"/>
      <c r="E73" s="6"/>
      <c r="F73" s="19"/>
      <c r="G73" s="25">
        <v>512.6</v>
      </c>
      <c r="H73" s="25">
        <v>1.67</v>
      </c>
      <c r="I73" s="31"/>
      <c r="J73" s="31"/>
      <c r="K73" s="35"/>
    </row>
    <row r="74" spans="1:54" x14ac:dyDescent="0.35">
      <c r="C74" s="57"/>
      <c r="D74" s="54"/>
      <c r="E74" s="6"/>
      <c r="F74" s="19"/>
      <c r="G74" s="24"/>
      <c r="H74" s="24"/>
      <c r="I74" s="31"/>
      <c r="J74" s="31"/>
      <c r="K74" s="35"/>
    </row>
    <row r="75" spans="1:54" x14ac:dyDescent="0.35">
      <c r="A75" s="10"/>
      <c r="B75" s="28"/>
      <c r="C75" s="58" t="s">
        <v>25</v>
      </c>
      <c r="D75" s="54"/>
      <c r="E75" s="6"/>
      <c r="F75" s="19"/>
      <c r="G75" s="24"/>
      <c r="H75" s="24"/>
      <c r="I75" s="31"/>
      <c r="J75" s="31"/>
      <c r="K75" s="35"/>
    </row>
    <row r="76" spans="1:54" s="2" customFormat="1" ht="13.5" x14ac:dyDescent="0.35">
      <c r="A76" s="28"/>
      <c r="B76" s="28"/>
      <c r="C76" s="57" t="s">
        <v>5122</v>
      </c>
      <c r="D76" s="54"/>
      <c r="E76" s="6"/>
      <c r="F76" s="19"/>
      <c r="G76" s="24" t="s">
        <v>2</v>
      </c>
      <c r="H76" s="24" t="s">
        <v>2</v>
      </c>
      <c r="I76" s="31"/>
      <c r="J76" s="31"/>
      <c r="K76" s="35"/>
      <c r="L76" s="3"/>
      <c r="AI76" s="3"/>
      <c r="AV76" s="3"/>
      <c r="AX76" s="3"/>
      <c r="BB76" s="3"/>
    </row>
    <row r="77" spans="1:54" x14ac:dyDescent="0.35">
      <c r="B77" s="8"/>
      <c r="C77" s="57" t="s">
        <v>192</v>
      </c>
      <c r="D77" s="54"/>
      <c r="E77" s="6"/>
      <c r="F77" s="19"/>
      <c r="G77" s="24">
        <v>368.07</v>
      </c>
      <c r="H77" s="24">
        <v>1.2</v>
      </c>
      <c r="I77" s="31"/>
      <c r="J77" s="31"/>
      <c r="K77" s="35"/>
    </row>
    <row r="78" spans="1:54" x14ac:dyDescent="0.35">
      <c r="C78" s="58" t="s">
        <v>175</v>
      </c>
      <c r="D78" s="54"/>
      <c r="E78" s="6"/>
      <c r="F78" s="19"/>
      <c r="G78" s="25">
        <v>368.07</v>
      </c>
      <c r="H78" s="25">
        <v>1.2</v>
      </c>
      <c r="I78" s="31"/>
      <c r="J78" s="31"/>
      <c r="K78" s="35"/>
    </row>
    <row r="79" spans="1:54" x14ac:dyDescent="0.35">
      <c r="C79" s="57"/>
      <c r="D79" s="54"/>
      <c r="E79" s="6"/>
      <c r="F79" s="19"/>
      <c r="G79" s="24"/>
      <c r="H79" s="24"/>
      <c r="I79" s="31"/>
      <c r="J79" s="31"/>
      <c r="K79" s="35"/>
    </row>
    <row r="80" spans="1:54" x14ac:dyDescent="0.35">
      <c r="C80" s="60" t="s">
        <v>193</v>
      </c>
      <c r="D80" s="55"/>
      <c r="E80" s="5"/>
      <c r="F80" s="20"/>
      <c r="G80" s="26">
        <v>30638.74</v>
      </c>
      <c r="H80" s="26">
        <v>100</v>
      </c>
      <c r="I80" s="32"/>
      <c r="J80" s="32"/>
      <c r="K80" s="36"/>
    </row>
    <row r="83" spans="3:11" x14ac:dyDescent="0.35">
      <c r="C83" s="1" t="s">
        <v>194</v>
      </c>
    </row>
    <row r="84" spans="3:11" x14ac:dyDescent="0.35">
      <c r="C84" s="37" t="s">
        <v>195</v>
      </c>
      <c r="D84" s="37"/>
      <c r="E84" s="37"/>
      <c r="F84" s="37"/>
      <c r="G84" s="37"/>
      <c r="H84" s="37"/>
      <c r="I84" s="37"/>
      <c r="J84" s="37"/>
      <c r="K84" s="37"/>
    </row>
    <row r="85" spans="3:11" x14ac:dyDescent="0.35">
      <c r="C85" s="2" t="s">
        <v>196</v>
      </c>
    </row>
    <row r="86" spans="3:11" x14ac:dyDescent="0.35">
      <c r="C86" s="2" t="s">
        <v>197</v>
      </c>
    </row>
    <row r="87" spans="3:11" ht="30" customHeight="1" x14ac:dyDescent="0.35">
      <c r="C87" s="81" t="s">
        <v>198</v>
      </c>
      <c r="D87" s="82"/>
      <c r="E87" s="82"/>
      <c r="F87" s="82"/>
      <c r="G87" s="82"/>
      <c r="H87" s="82"/>
      <c r="I87" s="82"/>
      <c r="J87" s="82"/>
      <c r="K87" s="82"/>
    </row>
    <row r="88" spans="3:11" x14ac:dyDescent="0.35">
      <c r="C88" s="2" t="s">
        <v>199</v>
      </c>
    </row>
    <row r="90" spans="3:11" x14ac:dyDescent="0.35">
      <c r="C90" s="78" t="s">
        <v>5235</v>
      </c>
      <c r="E90" s="78" t="s">
        <v>5236</v>
      </c>
      <c r="F90" s="79"/>
    </row>
    <row r="91" spans="3:11" x14ac:dyDescent="0.35">
      <c r="E91" s="2" t="s">
        <v>5242</v>
      </c>
    </row>
  </sheetData>
  <mergeCells count="1">
    <mergeCell ref="C87:K87"/>
  </mergeCells>
  <hyperlinks>
    <hyperlink ref="J2" location="'Index'!A1" display="'Index'!A1" xr:uid="{CCD83960-A1C2-459D-957B-98076EB200D3}"/>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C0426-6635-4443-AFBE-95B1B332B7F3}">
  <sheetPr codeName="Sheet181"/>
  <dimension ref="A1:IV78"/>
  <sheetViews>
    <sheetView showGridLines="0" zoomScale="90" zoomScaleNormal="90" workbookViewId="0">
      <pane ySplit="6" topLeftCell="A83"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3567</v>
      </c>
      <c r="J2" s="38" t="s">
        <v>4846</v>
      </c>
    </row>
    <row r="3" spans="1:54" ht="16" x14ac:dyDescent="0.4">
      <c r="C3" s="1" t="s">
        <v>28</v>
      </c>
      <c r="D3" s="21" t="s">
        <v>3568</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3569</v>
      </c>
      <c r="C26" s="57" t="s">
        <v>3570</v>
      </c>
      <c r="D26" s="54" t="s">
        <v>3571</v>
      </c>
      <c r="E26" s="6" t="s">
        <v>189</v>
      </c>
      <c r="F26" s="19">
        <v>2500000</v>
      </c>
      <c r="G26" s="24">
        <v>2526.83</v>
      </c>
      <c r="H26" s="24">
        <v>67.7</v>
      </c>
      <c r="I26" s="31">
        <v>6.7990086999999999</v>
      </c>
      <c r="J26" s="31"/>
      <c r="K26" s="35"/>
    </row>
    <row r="27" spans="1:11" x14ac:dyDescent="0.35">
      <c r="B27" s="8" t="s">
        <v>3572</v>
      </c>
      <c r="C27" s="57" t="s">
        <v>3573</v>
      </c>
      <c r="D27" s="54" t="s">
        <v>3574</v>
      </c>
      <c r="E27" s="6" t="s">
        <v>189</v>
      </c>
      <c r="F27" s="19">
        <v>275000</v>
      </c>
      <c r="G27" s="24">
        <v>276.64999999999998</v>
      </c>
      <c r="H27" s="24">
        <v>7.41</v>
      </c>
      <c r="I27" s="31">
        <v>6.7605450999999999</v>
      </c>
      <c r="J27" s="31"/>
      <c r="K27" s="35"/>
    </row>
    <row r="28" spans="1:11" x14ac:dyDescent="0.35">
      <c r="B28" s="8" t="s">
        <v>3575</v>
      </c>
      <c r="C28" s="57" t="s">
        <v>3576</v>
      </c>
      <c r="D28" s="54" t="s">
        <v>3577</v>
      </c>
      <c r="E28" s="6" t="s">
        <v>189</v>
      </c>
      <c r="F28" s="19">
        <v>100000</v>
      </c>
      <c r="G28" s="24">
        <v>101.11</v>
      </c>
      <c r="H28" s="24">
        <v>2.71</v>
      </c>
      <c r="I28" s="31">
        <v>6.7557913999999997</v>
      </c>
      <c r="J28" s="31"/>
      <c r="K28" s="35"/>
    </row>
    <row r="29" spans="1:11" x14ac:dyDescent="0.35">
      <c r="C29" s="58" t="s">
        <v>175</v>
      </c>
      <c r="D29" s="54"/>
      <c r="E29" s="6"/>
      <c r="F29" s="19"/>
      <c r="G29" s="25">
        <v>2904.59</v>
      </c>
      <c r="H29" s="25">
        <v>77.819999999999993</v>
      </c>
      <c r="I29" s="31"/>
      <c r="J29" s="31"/>
      <c r="K29" s="35"/>
    </row>
    <row r="30" spans="1:11" x14ac:dyDescent="0.35">
      <c r="C30" s="57"/>
      <c r="D30" s="54"/>
      <c r="E30" s="6"/>
      <c r="F30" s="19"/>
      <c r="G30" s="24"/>
      <c r="H30" s="24"/>
      <c r="I30" s="31"/>
      <c r="J30" s="31"/>
      <c r="K30" s="35"/>
    </row>
    <row r="31" spans="1:11" x14ac:dyDescent="0.35">
      <c r="A31" s="10"/>
      <c r="B31" s="28"/>
      <c r="C31" s="58" t="s">
        <v>11</v>
      </c>
      <c r="D31" s="54"/>
      <c r="E31" s="6"/>
      <c r="F31" s="19"/>
      <c r="G31" s="24"/>
      <c r="H31" s="24"/>
      <c r="I31" s="31"/>
      <c r="J31" s="31"/>
      <c r="K31" s="35"/>
    </row>
    <row r="32" spans="1:11" x14ac:dyDescent="0.35">
      <c r="A32" s="28"/>
      <c r="B32" s="28"/>
      <c r="C32" s="58" t="s">
        <v>13</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14</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15</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16</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C40" s="59" t="s">
        <v>17</v>
      </c>
      <c r="D40" s="54"/>
      <c r="E40" s="6"/>
      <c r="F40" s="19"/>
      <c r="G40" s="24"/>
      <c r="H40" s="24"/>
      <c r="I40" s="31"/>
      <c r="J40" s="31"/>
      <c r="K40" s="35"/>
    </row>
    <row r="41" spans="1:11" x14ac:dyDescent="0.35">
      <c r="B41" s="8" t="s">
        <v>3486</v>
      </c>
      <c r="C41" s="57" t="s">
        <v>3487</v>
      </c>
      <c r="D41" s="54" t="s">
        <v>3488</v>
      </c>
      <c r="E41" s="6" t="s">
        <v>189</v>
      </c>
      <c r="F41" s="19">
        <v>305000</v>
      </c>
      <c r="G41" s="24">
        <v>277.56</v>
      </c>
      <c r="H41" s="24">
        <v>7.44</v>
      </c>
      <c r="I41" s="31">
        <v>6.6387242000000004</v>
      </c>
      <c r="J41" s="31"/>
      <c r="K41" s="35"/>
    </row>
    <row r="42" spans="1:11" x14ac:dyDescent="0.35">
      <c r="B42" s="8" t="s">
        <v>3357</v>
      </c>
      <c r="C42" s="57" t="s">
        <v>3358</v>
      </c>
      <c r="D42" s="54" t="s">
        <v>3359</v>
      </c>
      <c r="E42" s="6" t="s">
        <v>189</v>
      </c>
      <c r="F42" s="19">
        <v>121000</v>
      </c>
      <c r="G42" s="24">
        <v>112.04</v>
      </c>
      <c r="H42" s="24">
        <v>3</v>
      </c>
      <c r="I42" s="31">
        <v>6.6365569000000004</v>
      </c>
      <c r="J42" s="31"/>
      <c r="K42" s="35"/>
    </row>
    <row r="43" spans="1:11" x14ac:dyDescent="0.35">
      <c r="B43" s="8" t="s">
        <v>3558</v>
      </c>
      <c r="C43" s="57" t="s">
        <v>3559</v>
      </c>
      <c r="D43" s="54" t="s">
        <v>3560</v>
      </c>
      <c r="E43" s="6" t="s">
        <v>189</v>
      </c>
      <c r="F43" s="19">
        <v>120000</v>
      </c>
      <c r="G43" s="24">
        <v>108.56</v>
      </c>
      <c r="H43" s="24">
        <v>2.91</v>
      </c>
      <c r="I43" s="31">
        <v>6.6394982999999996</v>
      </c>
      <c r="J43" s="31"/>
      <c r="K43" s="35"/>
    </row>
    <row r="44" spans="1:11" x14ac:dyDescent="0.35">
      <c r="B44" s="8" t="s">
        <v>3518</v>
      </c>
      <c r="C44" s="57" t="s">
        <v>3519</v>
      </c>
      <c r="D44" s="54" t="s">
        <v>3520</v>
      </c>
      <c r="E44" s="6" t="s">
        <v>189</v>
      </c>
      <c r="F44" s="19">
        <v>100000</v>
      </c>
      <c r="G44" s="24">
        <v>91.07</v>
      </c>
      <c r="H44" s="24">
        <v>2.44</v>
      </c>
      <c r="I44" s="31">
        <v>6.6386725999999996</v>
      </c>
      <c r="J44" s="31"/>
      <c r="K44" s="35"/>
    </row>
    <row r="45" spans="1:11" x14ac:dyDescent="0.35">
      <c r="C45" s="58" t="s">
        <v>175</v>
      </c>
      <c r="D45" s="54"/>
      <c r="E45" s="6"/>
      <c r="F45" s="19"/>
      <c r="G45" s="25">
        <v>589.23</v>
      </c>
      <c r="H45" s="25">
        <v>15.79</v>
      </c>
      <c r="I45" s="31"/>
      <c r="J45" s="31"/>
      <c r="K45" s="35"/>
    </row>
    <row r="46" spans="1:11" x14ac:dyDescent="0.35">
      <c r="C46" s="57"/>
      <c r="D46" s="54"/>
      <c r="E46" s="6"/>
      <c r="F46" s="19"/>
      <c r="G46" s="24"/>
      <c r="H46" s="24"/>
      <c r="I46" s="31"/>
      <c r="J46" s="31"/>
      <c r="K46" s="35"/>
    </row>
    <row r="47" spans="1:11" x14ac:dyDescent="0.35">
      <c r="A47" s="10"/>
      <c r="B47" s="28"/>
      <c r="C47" s="58" t="s">
        <v>18</v>
      </c>
      <c r="D47" s="54"/>
      <c r="E47" s="6"/>
      <c r="F47" s="19"/>
      <c r="G47" s="24"/>
      <c r="H47" s="24"/>
      <c r="I47" s="31"/>
      <c r="J47" s="31"/>
      <c r="K47" s="35"/>
    </row>
    <row r="48" spans="1:11" x14ac:dyDescent="0.35">
      <c r="A48" s="28"/>
      <c r="B48" s="28"/>
      <c r="C48" s="58" t="s">
        <v>19</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20</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A52" s="28"/>
      <c r="B52" s="28"/>
      <c r="C52" s="58" t="s">
        <v>21</v>
      </c>
      <c r="D52" s="54"/>
      <c r="E52" s="6"/>
      <c r="F52" s="19"/>
      <c r="G52" s="24" t="s">
        <v>2</v>
      </c>
      <c r="H52" s="24" t="s">
        <v>2</v>
      </c>
      <c r="I52" s="31"/>
      <c r="J52" s="31"/>
      <c r="K52" s="35"/>
    </row>
    <row r="53" spans="1:54" x14ac:dyDescent="0.35">
      <c r="A53" s="28"/>
      <c r="B53" s="28"/>
      <c r="C53" s="58"/>
      <c r="D53" s="54"/>
      <c r="E53" s="6"/>
      <c r="F53" s="19"/>
      <c r="G53" s="24"/>
      <c r="H53" s="24"/>
      <c r="I53" s="31"/>
      <c r="J53" s="31"/>
      <c r="K53" s="35"/>
    </row>
    <row r="54" spans="1:54" x14ac:dyDescent="0.35">
      <c r="A54" s="28"/>
      <c r="B54" s="28"/>
      <c r="C54" s="58" t="s">
        <v>22</v>
      </c>
      <c r="D54" s="54"/>
      <c r="E54" s="6"/>
      <c r="F54" s="19"/>
      <c r="G54" s="24" t="s">
        <v>2</v>
      </c>
      <c r="H54" s="24" t="s">
        <v>2</v>
      </c>
      <c r="I54" s="31"/>
      <c r="J54" s="31"/>
      <c r="K54" s="35"/>
    </row>
    <row r="55" spans="1:54" x14ac:dyDescent="0.35">
      <c r="A55" s="28"/>
      <c r="B55" s="28"/>
      <c r="C55" s="58"/>
      <c r="D55" s="54"/>
      <c r="E55" s="6"/>
      <c r="F55" s="19"/>
      <c r="G55" s="24"/>
      <c r="H55" s="24"/>
      <c r="I55" s="31"/>
      <c r="J55" s="31"/>
      <c r="K55" s="35"/>
    </row>
    <row r="56" spans="1:54" x14ac:dyDescent="0.35">
      <c r="A56" s="28"/>
      <c r="B56" s="28"/>
      <c r="C56" s="58" t="s">
        <v>23</v>
      </c>
      <c r="D56" s="54"/>
      <c r="E56" s="6"/>
      <c r="F56" s="19"/>
      <c r="G56" s="24" t="s">
        <v>2</v>
      </c>
      <c r="H56" s="24" t="s">
        <v>2</v>
      </c>
      <c r="I56" s="31"/>
      <c r="J56" s="31"/>
      <c r="K56" s="35"/>
    </row>
    <row r="57" spans="1:54" x14ac:dyDescent="0.35">
      <c r="A57" s="28"/>
      <c r="B57" s="28"/>
      <c r="C57" s="58"/>
      <c r="D57" s="54"/>
      <c r="E57" s="6"/>
      <c r="F57" s="19"/>
      <c r="G57" s="24"/>
      <c r="H57" s="24"/>
      <c r="I57" s="31"/>
      <c r="J57" s="31"/>
      <c r="K57" s="35"/>
    </row>
    <row r="58" spans="1:54" x14ac:dyDescent="0.35">
      <c r="C58" s="59" t="s">
        <v>24</v>
      </c>
      <c r="D58" s="54"/>
      <c r="E58" s="6"/>
      <c r="F58" s="19"/>
      <c r="G58" s="24"/>
      <c r="H58" s="24"/>
      <c r="I58" s="31"/>
      <c r="J58" s="31"/>
      <c r="K58" s="35"/>
    </row>
    <row r="59" spans="1:54" x14ac:dyDescent="0.35">
      <c r="B59" s="8" t="s">
        <v>190</v>
      </c>
      <c r="C59" s="57" t="s">
        <v>191</v>
      </c>
      <c r="D59" s="54"/>
      <c r="E59" s="6"/>
      <c r="F59" s="19"/>
      <c r="G59" s="24">
        <v>145.44</v>
      </c>
      <c r="H59" s="24">
        <v>3.9</v>
      </c>
      <c r="I59" s="31"/>
      <c r="J59" s="31"/>
      <c r="K59" s="35"/>
    </row>
    <row r="60" spans="1:54" x14ac:dyDescent="0.35">
      <c r="C60" s="58" t="s">
        <v>175</v>
      </c>
      <c r="D60" s="54"/>
      <c r="E60" s="6"/>
      <c r="F60" s="19"/>
      <c r="G60" s="25">
        <v>145.44</v>
      </c>
      <c r="H60" s="25">
        <v>3.9</v>
      </c>
      <c r="I60" s="31"/>
      <c r="J60" s="31"/>
      <c r="K60" s="35"/>
    </row>
    <row r="61" spans="1:54" x14ac:dyDescent="0.35">
      <c r="C61" s="57"/>
      <c r="D61" s="54"/>
      <c r="E61" s="6"/>
      <c r="F61" s="19"/>
      <c r="G61" s="24"/>
      <c r="H61" s="24"/>
      <c r="I61" s="31"/>
      <c r="J61" s="31"/>
      <c r="K61" s="35"/>
    </row>
    <row r="62" spans="1:54" x14ac:dyDescent="0.35">
      <c r="A62" s="10"/>
      <c r="B62" s="28"/>
      <c r="C62" s="58" t="s">
        <v>25</v>
      </c>
      <c r="D62" s="54"/>
      <c r="E62" s="6"/>
      <c r="F62" s="19"/>
      <c r="G62" s="24"/>
      <c r="H62" s="24"/>
      <c r="I62" s="31"/>
      <c r="J62" s="31"/>
      <c r="K62" s="35"/>
    </row>
    <row r="63" spans="1:54" s="2" customFormat="1" ht="13.5" x14ac:dyDescent="0.35">
      <c r="A63" s="28"/>
      <c r="B63" s="28"/>
      <c r="C63" s="57" t="s">
        <v>5122</v>
      </c>
      <c r="D63" s="54"/>
      <c r="E63" s="6"/>
      <c r="F63" s="19"/>
      <c r="G63" s="24" t="s">
        <v>2</v>
      </c>
      <c r="H63" s="24" t="s">
        <v>2</v>
      </c>
      <c r="I63" s="31"/>
      <c r="J63" s="31"/>
      <c r="K63" s="35"/>
      <c r="L63" s="3"/>
      <c r="AI63" s="3"/>
      <c r="AV63" s="3"/>
      <c r="AX63" s="3"/>
      <c r="BB63" s="3"/>
    </row>
    <row r="64" spans="1:54" x14ac:dyDescent="0.35">
      <c r="B64" s="8"/>
      <c r="C64" s="57" t="s">
        <v>192</v>
      </c>
      <c r="D64" s="54"/>
      <c r="E64" s="6"/>
      <c r="F64" s="19"/>
      <c r="G64" s="24">
        <v>93.01</v>
      </c>
      <c r="H64" s="24">
        <v>2.4900000000000002</v>
      </c>
      <c r="I64" s="31"/>
      <c r="J64" s="31"/>
      <c r="K64" s="35"/>
    </row>
    <row r="65" spans="3:11" x14ac:dyDescent="0.35">
      <c r="C65" s="58" t="s">
        <v>175</v>
      </c>
      <c r="D65" s="54"/>
      <c r="E65" s="6"/>
      <c r="F65" s="19"/>
      <c r="G65" s="25">
        <v>93.01</v>
      </c>
      <c r="H65" s="25">
        <v>2.4900000000000002</v>
      </c>
      <c r="I65" s="31"/>
      <c r="J65" s="31"/>
      <c r="K65" s="35"/>
    </row>
    <row r="66" spans="3:11" x14ac:dyDescent="0.35">
      <c r="C66" s="57"/>
      <c r="D66" s="54"/>
      <c r="E66" s="6"/>
      <c r="F66" s="19"/>
      <c r="G66" s="24"/>
      <c r="H66" s="24"/>
      <c r="I66" s="31"/>
      <c r="J66" s="31"/>
      <c r="K66" s="35"/>
    </row>
    <row r="67" spans="3:11" x14ac:dyDescent="0.35">
      <c r="C67" s="60" t="s">
        <v>193</v>
      </c>
      <c r="D67" s="55"/>
      <c r="E67" s="5"/>
      <c r="F67" s="20"/>
      <c r="G67" s="26">
        <v>3732.27</v>
      </c>
      <c r="H67" s="26">
        <v>99.999999999999986</v>
      </c>
      <c r="I67" s="32"/>
      <c r="J67" s="32"/>
      <c r="K67" s="36"/>
    </row>
    <row r="70" spans="3:11" x14ac:dyDescent="0.35">
      <c r="C70" s="1" t="s">
        <v>194</v>
      </c>
    </row>
    <row r="71" spans="3:11" x14ac:dyDescent="0.35">
      <c r="C71" s="37" t="s">
        <v>195</v>
      </c>
      <c r="D71" s="37"/>
      <c r="E71" s="37"/>
      <c r="F71" s="37"/>
      <c r="G71" s="37"/>
      <c r="H71" s="37"/>
      <c r="I71" s="37"/>
      <c r="J71" s="37"/>
      <c r="K71" s="37"/>
    </row>
    <row r="72" spans="3:11" x14ac:dyDescent="0.35">
      <c r="C72" s="2" t="s">
        <v>196</v>
      </c>
    </row>
    <row r="73" spans="3:11" x14ac:dyDescent="0.35">
      <c r="C73" s="2" t="s">
        <v>197</v>
      </c>
    </row>
    <row r="74" spans="3:11" ht="30" customHeight="1" x14ac:dyDescent="0.35">
      <c r="C74" s="81" t="s">
        <v>198</v>
      </c>
      <c r="D74" s="82"/>
      <c r="E74" s="82"/>
      <c r="F74" s="82"/>
      <c r="G74" s="82"/>
      <c r="H74" s="82"/>
      <c r="I74" s="82"/>
      <c r="J74" s="82"/>
      <c r="K74" s="82"/>
    </row>
    <row r="75" spans="3:11" x14ac:dyDescent="0.35">
      <c r="C75" s="2" t="s">
        <v>199</v>
      </c>
    </row>
    <row r="77" spans="3:11" x14ac:dyDescent="0.35">
      <c r="C77" s="78" t="s">
        <v>5235</v>
      </c>
      <c r="E77" s="78" t="s">
        <v>5236</v>
      </c>
      <c r="F77" s="79"/>
    </row>
    <row r="78" spans="3:11" x14ac:dyDescent="0.35">
      <c r="E78" s="2" t="s">
        <v>5242</v>
      </c>
    </row>
  </sheetData>
  <mergeCells count="1">
    <mergeCell ref="C74:K74"/>
  </mergeCells>
  <hyperlinks>
    <hyperlink ref="J2" location="'Index'!A1" display="'Index'!A1" xr:uid="{F35B83E2-136F-4A8A-AFC1-DD674EDA064F}"/>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BFBB1-F0A4-4717-8D14-80B64EB3CA8B}">
  <sheetPr codeName="Sheet182"/>
  <dimension ref="A1:IV89"/>
  <sheetViews>
    <sheetView showGridLines="0" zoomScale="90" zoomScaleNormal="90" workbookViewId="0">
      <pane ySplit="6" topLeftCell="A87"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3578</v>
      </c>
      <c r="J2" s="38" t="s">
        <v>4846</v>
      </c>
    </row>
    <row r="3" spans="1:54" ht="16" x14ac:dyDescent="0.4">
      <c r="C3" s="1" t="s">
        <v>28</v>
      </c>
      <c r="D3" s="21" t="s">
        <v>3579</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3580</v>
      </c>
      <c r="C26" s="57" t="s">
        <v>3581</v>
      </c>
      <c r="D26" s="54" t="s">
        <v>3582</v>
      </c>
      <c r="E26" s="6" t="s">
        <v>189</v>
      </c>
      <c r="F26" s="19">
        <v>5000000</v>
      </c>
      <c r="G26" s="24">
        <v>5053.08</v>
      </c>
      <c r="H26" s="24">
        <v>20.07</v>
      </c>
      <c r="I26" s="31">
        <v>6.7865712</v>
      </c>
      <c r="J26" s="31"/>
      <c r="K26" s="35"/>
    </row>
    <row r="27" spans="1:11" x14ac:dyDescent="0.35">
      <c r="B27" s="8" t="s">
        <v>3583</v>
      </c>
      <c r="C27" s="57" t="s">
        <v>3584</v>
      </c>
      <c r="D27" s="54" t="s">
        <v>3585</v>
      </c>
      <c r="E27" s="6" t="s">
        <v>189</v>
      </c>
      <c r="F27" s="19">
        <v>5000000</v>
      </c>
      <c r="G27" s="24">
        <v>5034.8900000000003</v>
      </c>
      <c r="H27" s="24">
        <v>20</v>
      </c>
      <c r="I27" s="31">
        <v>6.7618368999999996</v>
      </c>
      <c r="J27" s="31"/>
      <c r="K27" s="35"/>
    </row>
    <row r="28" spans="1:11" x14ac:dyDescent="0.35">
      <c r="B28" s="8" t="s">
        <v>3586</v>
      </c>
      <c r="C28" s="57" t="s">
        <v>3587</v>
      </c>
      <c r="D28" s="54" t="s">
        <v>3588</v>
      </c>
      <c r="E28" s="6" t="s">
        <v>189</v>
      </c>
      <c r="F28" s="19">
        <v>4000000</v>
      </c>
      <c r="G28" s="24">
        <v>4043.6</v>
      </c>
      <c r="H28" s="24">
        <v>16.059999999999999</v>
      </c>
      <c r="I28" s="31">
        <v>6.7976647999999997</v>
      </c>
      <c r="J28" s="31"/>
      <c r="K28" s="35"/>
    </row>
    <row r="29" spans="1:11" x14ac:dyDescent="0.35">
      <c r="B29" s="8" t="s">
        <v>3589</v>
      </c>
      <c r="C29" s="57" t="s">
        <v>3590</v>
      </c>
      <c r="D29" s="54" t="s">
        <v>3591</v>
      </c>
      <c r="E29" s="6" t="s">
        <v>189</v>
      </c>
      <c r="F29" s="19">
        <v>2500000</v>
      </c>
      <c r="G29" s="24">
        <v>2507.19</v>
      </c>
      <c r="H29" s="24">
        <v>9.9600000000000009</v>
      </c>
      <c r="I29" s="31">
        <v>6.7553951000000003</v>
      </c>
      <c r="J29" s="31"/>
      <c r="K29" s="35"/>
    </row>
    <row r="30" spans="1:11" x14ac:dyDescent="0.35">
      <c r="B30" s="8" t="s">
        <v>3592</v>
      </c>
      <c r="C30" s="57" t="s">
        <v>3593</v>
      </c>
      <c r="D30" s="54" t="s">
        <v>3594</v>
      </c>
      <c r="E30" s="6" t="s">
        <v>189</v>
      </c>
      <c r="F30" s="19">
        <v>2500000</v>
      </c>
      <c r="G30" s="24">
        <v>2506.1999999999998</v>
      </c>
      <c r="H30" s="24">
        <v>9.9600000000000009</v>
      </c>
      <c r="I30" s="31">
        <v>6.7614910999999998</v>
      </c>
      <c r="J30" s="31"/>
      <c r="K30" s="35"/>
    </row>
    <row r="31" spans="1:11" x14ac:dyDescent="0.35">
      <c r="B31" s="8" t="s">
        <v>3595</v>
      </c>
      <c r="C31" s="57" t="s">
        <v>3596</v>
      </c>
      <c r="D31" s="54" t="s">
        <v>3597</v>
      </c>
      <c r="E31" s="6" t="s">
        <v>189</v>
      </c>
      <c r="F31" s="19">
        <v>500000</v>
      </c>
      <c r="G31" s="24">
        <v>503.1</v>
      </c>
      <c r="H31" s="24">
        <v>2</v>
      </c>
      <c r="I31" s="31">
        <v>6.7610618999999996</v>
      </c>
      <c r="J31" s="31"/>
      <c r="K31" s="35"/>
    </row>
    <row r="32" spans="1:11" x14ac:dyDescent="0.35">
      <c r="B32" s="8" t="s">
        <v>3598</v>
      </c>
      <c r="C32" s="57" t="s">
        <v>3599</v>
      </c>
      <c r="D32" s="54" t="s">
        <v>3600</v>
      </c>
      <c r="E32" s="6" t="s">
        <v>189</v>
      </c>
      <c r="F32" s="19">
        <v>105100</v>
      </c>
      <c r="G32" s="24">
        <v>105.75</v>
      </c>
      <c r="H32" s="24">
        <v>0.42</v>
      </c>
      <c r="I32" s="31">
        <v>6.8144239999999998</v>
      </c>
      <c r="J32" s="31"/>
      <c r="K32" s="35"/>
    </row>
    <row r="33" spans="1:11" x14ac:dyDescent="0.35">
      <c r="C33" s="58" t="s">
        <v>175</v>
      </c>
      <c r="D33" s="54"/>
      <c r="E33" s="6"/>
      <c r="F33" s="19"/>
      <c r="G33" s="25">
        <v>19753.810000000001</v>
      </c>
      <c r="H33" s="25">
        <v>78.47</v>
      </c>
      <c r="I33" s="31"/>
      <c r="J33" s="31"/>
      <c r="K33" s="35"/>
    </row>
    <row r="34" spans="1:11" x14ac:dyDescent="0.35">
      <c r="C34" s="57"/>
      <c r="D34" s="54"/>
      <c r="E34" s="6"/>
      <c r="F34" s="19"/>
      <c r="G34" s="24"/>
      <c r="H34" s="24"/>
      <c r="I34" s="31"/>
      <c r="J34" s="31"/>
      <c r="K34" s="35"/>
    </row>
    <row r="35" spans="1:11" x14ac:dyDescent="0.35">
      <c r="A35" s="10"/>
      <c r="B35" s="28"/>
      <c r="C35" s="58" t="s">
        <v>11</v>
      </c>
      <c r="D35" s="54"/>
      <c r="E35" s="6"/>
      <c r="F35" s="19"/>
      <c r="G35" s="24"/>
      <c r="H35" s="24"/>
      <c r="I35" s="31"/>
      <c r="J35" s="31"/>
      <c r="K35" s="35"/>
    </row>
    <row r="36" spans="1:11" x14ac:dyDescent="0.35">
      <c r="A36" s="28"/>
      <c r="B36" s="28"/>
      <c r="C36" s="58" t="s">
        <v>13</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14</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15</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16</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C44" s="59" t="s">
        <v>17</v>
      </c>
      <c r="D44" s="54"/>
      <c r="E44" s="6"/>
      <c r="F44" s="19"/>
      <c r="G44" s="24"/>
      <c r="H44" s="24"/>
      <c r="I44" s="31"/>
      <c r="J44" s="31"/>
      <c r="K44" s="35"/>
    </row>
    <row r="45" spans="1:11" x14ac:dyDescent="0.35">
      <c r="B45" s="8" t="s">
        <v>3486</v>
      </c>
      <c r="C45" s="57" t="s">
        <v>3487</v>
      </c>
      <c r="D45" s="54" t="s">
        <v>3488</v>
      </c>
      <c r="E45" s="6" t="s">
        <v>189</v>
      </c>
      <c r="F45" s="19">
        <v>1068000</v>
      </c>
      <c r="G45" s="24">
        <v>971.92</v>
      </c>
      <c r="H45" s="24">
        <v>3.86</v>
      </c>
      <c r="I45" s="31">
        <v>6.6387242000000004</v>
      </c>
      <c r="J45" s="31"/>
      <c r="K45" s="35"/>
    </row>
    <row r="46" spans="1:11" x14ac:dyDescent="0.35">
      <c r="B46" s="8" t="s">
        <v>3348</v>
      </c>
      <c r="C46" s="57" t="s">
        <v>3349</v>
      </c>
      <c r="D46" s="54" t="s">
        <v>3350</v>
      </c>
      <c r="E46" s="6" t="s">
        <v>189</v>
      </c>
      <c r="F46" s="19">
        <v>750000</v>
      </c>
      <c r="G46" s="24">
        <v>693.6</v>
      </c>
      <c r="H46" s="24">
        <v>2.76</v>
      </c>
      <c r="I46" s="31">
        <v>6.6367117000000002</v>
      </c>
      <c r="J46" s="31"/>
      <c r="K46" s="35"/>
    </row>
    <row r="47" spans="1:11" x14ac:dyDescent="0.35">
      <c r="B47" s="8" t="s">
        <v>3601</v>
      </c>
      <c r="C47" s="57" t="s">
        <v>3602</v>
      </c>
      <c r="D47" s="54" t="s">
        <v>3603</v>
      </c>
      <c r="E47" s="6" t="s">
        <v>189</v>
      </c>
      <c r="F47" s="19">
        <v>620000</v>
      </c>
      <c r="G47" s="24">
        <v>555.61</v>
      </c>
      <c r="H47" s="24">
        <v>2.21</v>
      </c>
      <c r="I47" s="31">
        <v>6.6406852000000001</v>
      </c>
      <c r="J47" s="31"/>
      <c r="K47" s="35"/>
    </row>
    <row r="48" spans="1:11" x14ac:dyDescent="0.35">
      <c r="B48" s="8" t="s">
        <v>3604</v>
      </c>
      <c r="C48" s="57" t="s">
        <v>3605</v>
      </c>
      <c r="D48" s="54" t="s">
        <v>3606</v>
      </c>
      <c r="E48" s="6" t="s">
        <v>189</v>
      </c>
      <c r="F48" s="19">
        <v>600000</v>
      </c>
      <c r="G48" s="24">
        <v>537.98</v>
      </c>
      <c r="H48" s="24">
        <v>2.14</v>
      </c>
      <c r="I48" s="31">
        <v>6.6405820000000002</v>
      </c>
      <c r="J48" s="31"/>
      <c r="K48" s="35"/>
    </row>
    <row r="49" spans="1:11" x14ac:dyDescent="0.35">
      <c r="B49" s="8" t="s">
        <v>3518</v>
      </c>
      <c r="C49" s="57" t="s">
        <v>3519</v>
      </c>
      <c r="D49" s="54" t="s">
        <v>3520</v>
      </c>
      <c r="E49" s="6" t="s">
        <v>189</v>
      </c>
      <c r="F49" s="19">
        <v>559900</v>
      </c>
      <c r="G49" s="24">
        <v>509.89</v>
      </c>
      <c r="H49" s="24">
        <v>2.0299999999999998</v>
      </c>
      <c r="I49" s="31">
        <v>6.6386725999999996</v>
      </c>
      <c r="J49" s="31"/>
      <c r="K49" s="35"/>
    </row>
    <row r="50" spans="1:11" x14ac:dyDescent="0.35">
      <c r="B50" s="8" t="s">
        <v>3521</v>
      </c>
      <c r="C50" s="57" t="s">
        <v>3522</v>
      </c>
      <c r="D50" s="54" t="s">
        <v>3523</v>
      </c>
      <c r="E50" s="6" t="s">
        <v>189</v>
      </c>
      <c r="F50" s="19">
        <v>275000</v>
      </c>
      <c r="G50" s="24">
        <v>250.57</v>
      </c>
      <c r="H50" s="24">
        <v>1</v>
      </c>
      <c r="I50" s="31">
        <v>6.6385693999999997</v>
      </c>
      <c r="J50" s="31"/>
      <c r="K50" s="35"/>
    </row>
    <row r="51" spans="1:11" x14ac:dyDescent="0.35">
      <c r="B51" s="8" t="s">
        <v>3564</v>
      </c>
      <c r="C51" s="57" t="s">
        <v>3565</v>
      </c>
      <c r="D51" s="54" t="s">
        <v>3566</v>
      </c>
      <c r="E51" s="6" t="s">
        <v>189</v>
      </c>
      <c r="F51" s="19">
        <v>235000</v>
      </c>
      <c r="G51" s="24">
        <v>212.45</v>
      </c>
      <c r="H51" s="24">
        <v>0.84</v>
      </c>
      <c r="I51" s="31">
        <v>6.6395498999999996</v>
      </c>
      <c r="J51" s="31"/>
      <c r="K51" s="35"/>
    </row>
    <row r="52" spans="1:11" x14ac:dyDescent="0.35">
      <c r="B52" s="8" t="s">
        <v>3561</v>
      </c>
      <c r="C52" s="57" t="s">
        <v>3562</v>
      </c>
      <c r="D52" s="54" t="s">
        <v>3563</v>
      </c>
      <c r="E52" s="6" t="s">
        <v>189</v>
      </c>
      <c r="F52" s="19">
        <v>223800</v>
      </c>
      <c r="G52" s="24">
        <v>201.96</v>
      </c>
      <c r="H52" s="24">
        <v>0.8</v>
      </c>
      <c r="I52" s="31">
        <v>6.6398079000000001</v>
      </c>
      <c r="J52" s="31"/>
      <c r="K52" s="35"/>
    </row>
    <row r="53" spans="1:11" x14ac:dyDescent="0.35">
      <c r="B53" s="8" t="s">
        <v>3558</v>
      </c>
      <c r="C53" s="57" t="s">
        <v>3559</v>
      </c>
      <c r="D53" s="54" t="s">
        <v>3560</v>
      </c>
      <c r="E53" s="6" t="s">
        <v>189</v>
      </c>
      <c r="F53" s="19">
        <v>203200</v>
      </c>
      <c r="G53" s="24">
        <v>183.83</v>
      </c>
      <c r="H53" s="24">
        <v>0.73</v>
      </c>
      <c r="I53" s="31">
        <v>6.6394982999999996</v>
      </c>
      <c r="J53" s="31"/>
      <c r="K53" s="35"/>
    </row>
    <row r="54" spans="1:11" x14ac:dyDescent="0.35">
      <c r="B54" s="8" t="s">
        <v>3357</v>
      </c>
      <c r="C54" s="57" t="s">
        <v>3358</v>
      </c>
      <c r="D54" s="54" t="s">
        <v>3359</v>
      </c>
      <c r="E54" s="6" t="s">
        <v>189</v>
      </c>
      <c r="F54" s="19">
        <v>107500</v>
      </c>
      <c r="G54" s="24">
        <v>99.54</v>
      </c>
      <c r="H54" s="24">
        <v>0.4</v>
      </c>
      <c r="I54" s="31">
        <v>6.6365569000000004</v>
      </c>
      <c r="J54" s="31"/>
      <c r="K54" s="35"/>
    </row>
    <row r="55" spans="1:11" x14ac:dyDescent="0.35">
      <c r="B55" s="8" t="s">
        <v>3607</v>
      </c>
      <c r="C55" s="57" t="s">
        <v>3608</v>
      </c>
      <c r="D55" s="54" t="s">
        <v>3609</v>
      </c>
      <c r="E55" s="6" t="s">
        <v>189</v>
      </c>
      <c r="F55" s="19">
        <v>100000</v>
      </c>
      <c r="G55" s="24">
        <v>89.84</v>
      </c>
      <c r="H55" s="24">
        <v>0.36</v>
      </c>
      <c r="I55" s="31">
        <v>6.6403755999999996</v>
      </c>
      <c r="J55" s="31"/>
      <c r="K55" s="35"/>
    </row>
    <row r="56" spans="1:11" x14ac:dyDescent="0.35">
      <c r="C56" s="58" t="s">
        <v>175</v>
      </c>
      <c r="D56" s="54"/>
      <c r="E56" s="6"/>
      <c r="F56" s="19"/>
      <c r="G56" s="25">
        <v>4307.1899999999996</v>
      </c>
      <c r="H56" s="25">
        <v>17.13</v>
      </c>
      <c r="I56" s="31"/>
      <c r="J56" s="31"/>
      <c r="K56" s="35"/>
    </row>
    <row r="57" spans="1:11" x14ac:dyDescent="0.35">
      <c r="C57" s="57"/>
      <c r="D57" s="54"/>
      <c r="E57" s="6"/>
      <c r="F57" s="19"/>
      <c r="G57" s="24"/>
      <c r="H57" s="24"/>
      <c r="I57" s="31"/>
      <c r="J57" s="31"/>
      <c r="K57" s="35"/>
    </row>
    <row r="58" spans="1:11" x14ac:dyDescent="0.35">
      <c r="A58" s="10"/>
      <c r="B58" s="28"/>
      <c r="C58" s="58" t="s">
        <v>18</v>
      </c>
      <c r="D58" s="54"/>
      <c r="E58" s="6"/>
      <c r="F58" s="19"/>
      <c r="G58" s="24"/>
      <c r="H58" s="24"/>
      <c r="I58" s="31"/>
      <c r="J58" s="31"/>
      <c r="K58" s="35"/>
    </row>
    <row r="59" spans="1:11" x14ac:dyDescent="0.35">
      <c r="A59" s="28"/>
      <c r="B59" s="28"/>
      <c r="C59" s="58" t="s">
        <v>19</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20</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21</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22</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23</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C69" s="59" t="s">
        <v>24</v>
      </c>
      <c r="D69" s="54"/>
      <c r="E69" s="6"/>
      <c r="F69" s="19"/>
      <c r="G69" s="24"/>
      <c r="H69" s="24"/>
      <c r="I69" s="31"/>
      <c r="J69" s="31"/>
      <c r="K69" s="35"/>
    </row>
    <row r="70" spans="1:54" x14ac:dyDescent="0.35">
      <c r="B70" s="8" t="s">
        <v>190</v>
      </c>
      <c r="C70" s="57" t="s">
        <v>191</v>
      </c>
      <c r="D70" s="54"/>
      <c r="E70" s="6"/>
      <c r="F70" s="19"/>
      <c r="G70" s="24">
        <v>540.84</v>
      </c>
      <c r="H70" s="24">
        <v>2.15</v>
      </c>
      <c r="I70" s="31"/>
      <c r="J70" s="31"/>
      <c r="K70" s="35"/>
    </row>
    <row r="71" spans="1:54" x14ac:dyDescent="0.35">
      <c r="C71" s="58" t="s">
        <v>175</v>
      </c>
      <c r="D71" s="54"/>
      <c r="E71" s="6"/>
      <c r="F71" s="19"/>
      <c r="G71" s="25">
        <v>540.84</v>
      </c>
      <c r="H71" s="25">
        <v>2.15</v>
      </c>
      <c r="I71" s="31"/>
      <c r="J71" s="31"/>
      <c r="K71" s="35"/>
    </row>
    <row r="72" spans="1:54" x14ac:dyDescent="0.35">
      <c r="C72" s="57"/>
      <c r="D72" s="54"/>
      <c r="E72" s="6"/>
      <c r="F72" s="19"/>
      <c r="G72" s="24"/>
      <c r="H72" s="24"/>
      <c r="I72" s="31"/>
      <c r="J72" s="31"/>
      <c r="K72" s="35"/>
    </row>
    <row r="73" spans="1:54" x14ac:dyDescent="0.35">
      <c r="A73" s="10"/>
      <c r="B73" s="28"/>
      <c r="C73" s="58" t="s">
        <v>25</v>
      </c>
      <c r="D73" s="54"/>
      <c r="E73" s="6"/>
      <c r="F73" s="19"/>
      <c r="G73" s="24"/>
      <c r="H73" s="24"/>
      <c r="I73" s="31"/>
      <c r="J73" s="31"/>
      <c r="K73" s="35"/>
    </row>
    <row r="74" spans="1:54" s="2" customFormat="1" ht="13.5" x14ac:dyDescent="0.35">
      <c r="A74" s="28"/>
      <c r="B74" s="28"/>
      <c r="C74" s="57" t="s">
        <v>5122</v>
      </c>
      <c r="D74" s="54"/>
      <c r="E74" s="6"/>
      <c r="F74" s="19"/>
      <c r="G74" s="24" t="s">
        <v>2</v>
      </c>
      <c r="H74" s="24" t="s">
        <v>2</v>
      </c>
      <c r="I74" s="31"/>
      <c r="J74" s="31"/>
      <c r="K74" s="35"/>
      <c r="L74" s="3"/>
      <c r="AI74" s="3"/>
      <c r="AV74" s="3"/>
      <c r="AX74" s="3"/>
      <c r="BB74" s="3"/>
    </row>
    <row r="75" spans="1:54" x14ac:dyDescent="0.35">
      <c r="B75" s="8"/>
      <c r="C75" s="57" t="s">
        <v>192</v>
      </c>
      <c r="D75" s="54"/>
      <c r="E75" s="6"/>
      <c r="F75" s="19"/>
      <c r="G75" s="24">
        <v>573.03</v>
      </c>
      <c r="H75" s="24">
        <v>2.25</v>
      </c>
      <c r="I75" s="31"/>
      <c r="J75" s="31"/>
      <c r="K75" s="35"/>
    </row>
    <row r="76" spans="1:54" x14ac:dyDescent="0.35">
      <c r="C76" s="58" t="s">
        <v>175</v>
      </c>
      <c r="D76" s="54"/>
      <c r="E76" s="6"/>
      <c r="F76" s="19"/>
      <c r="G76" s="25">
        <v>573.03</v>
      </c>
      <c r="H76" s="25">
        <v>2.25</v>
      </c>
      <c r="I76" s="31"/>
      <c r="J76" s="31"/>
      <c r="K76" s="35"/>
    </row>
    <row r="77" spans="1:54" x14ac:dyDescent="0.35">
      <c r="C77" s="57"/>
      <c r="D77" s="54"/>
      <c r="E77" s="6"/>
      <c r="F77" s="19"/>
      <c r="G77" s="24"/>
      <c r="H77" s="24"/>
      <c r="I77" s="31"/>
      <c r="J77" s="31"/>
      <c r="K77" s="35"/>
    </row>
    <row r="78" spans="1:54" x14ac:dyDescent="0.35">
      <c r="C78" s="60" t="s">
        <v>193</v>
      </c>
      <c r="D78" s="55"/>
      <c r="E78" s="5"/>
      <c r="F78" s="20"/>
      <c r="G78" s="26">
        <v>25174.87</v>
      </c>
      <c r="H78" s="26">
        <v>100</v>
      </c>
      <c r="I78" s="32"/>
      <c r="J78" s="32"/>
      <c r="K78" s="36"/>
    </row>
    <row r="81" spans="3:11" x14ac:dyDescent="0.35">
      <c r="C81" s="1" t="s">
        <v>194</v>
      </c>
    </row>
    <row r="82" spans="3:11" x14ac:dyDescent="0.35">
      <c r="C82" s="37" t="s">
        <v>195</v>
      </c>
      <c r="D82" s="37"/>
      <c r="E82" s="37"/>
      <c r="F82" s="37"/>
      <c r="G82" s="37"/>
      <c r="H82" s="37"/>
      <c r="I82" s="37"/>
      <c r="J82" s="37"/>
      <c r="K82" s="37"/>
    </row>
    <row r="83" spans="3:11" x14ac:dyDescent="0.35">
      <c r="C83" s="2" t="s">
        <v>196</v>
      </c>
    </row>
    <row r="84" spans="3:11" x14ac:dyDescent="0.35">
      <c r="C84" s="2" t="s">
        <v>197</v>
      </c>
    </row>
    <row r="85" spans="3:11" ht="30" customHeight="1" x14ac:dyDescent="0.35">
      <c r="C85" s="81" t="s">
        <v>198</v>
      </c>
      <c r="D85" s="82"/>
      <c r="E85" s="82"/>
      <c r="F85" s="82"/>
      <c r="G85" s="82"/>
      <c r="H85" s="82"/>
      <c r="I85" s="82"/>
      <c r="J85" s="82"/>
      <c r="K85" s="82"/>
    </row>
    <row r="86" spans="3:11" x14ac:dyDescent="0.35">
      <c r="C86" s="2" t="s">
        <v>199</v>
      </c>
    </row>
    <row r="88" spans="3:11" x14ac:dyDescent="0.35">
      <c r="C88" s="78" t="s">
        <v>5235</v>
      </c>
      <c r="E88" s="78" t="s">
        <v>5236</v>
      </c>
      <c r="F88" s="79"/>
    </row>
    <row r="89" spans="3:11" x14ac:dyDescent="0.35">
      <c r="E89" s="2" t="s">
        <v>5242</v>
      </c>
    </row>
  </sheetData>
  <mergeCells count="1">
    <mergeCell ref="C85:K85"/>
  </mergeCells>
  <hyperlinks>
    <hyperlink ref="J2" location="'Index'!A1" display="'Index'!A1" xr:uid="{B161EBCB-91F1-49AC-A8D1-7F3470A4BC6E}"/>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A14F4-A45E-4BC3-A2A0-86F2E4F80FEF}">
  <sheetPr codeName="Sheet183"/>
  <dimension ref="A1:IV74"/>
  <sheetViews>
    <sheetView showGridLines="0" zoomScale="90" zoomScaleNormal="90" workbookViewId="0">
      <pane ySplit="6" topLeftCell="A72"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3610</v>
      </c>
      <c r="J2" s="38" t="s">
        <v>4846</v>
      </c>
    </row>
    <row r="3" spans="1:54" ht="16" x14ac:dyDescent="0.4">
      <c r="C3" s="1" t="s">
        <v>28</v>
      </c>
      <c r="D3" s="21" t="s">
        <v>3611</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3612</v>
      </c>
      <c r="C26" s="57" t="s">
        <v>3613</v>
      </c>
      <c r="D26" s="54" t="s">
        <v>3614</v>
      </c>
      <c r="E26" s="6" t="s">
        <v>189</v>
      </c>
      <c r="F26" s="19">
        <v>20084400</v>
      </c>
      <c r="G26" s="24">
        <v>20081.490000000002</v>
      </c>
      <c r="H26" s="24">
        <v>70.239999999999995</v>
      </c>
      <c r="I26" s="31">
        <v>6.50265</v>
      </c>
      <c r="J26" s="31"/>
      <c r="K26" s="35"/>
    </row>
    <row r="27" spans="1:11" x14ac:dyDescent="0.35">
      <c r="B27" s="8" t="s">
        <v>3615</v>
      </c>
      <c r="C27" s="57" t="s">
        <v>3616</v>
      </c>
      <c r="D27" s="54" t="s">
        <v>3617</v>
      </c>
      <c r="E27" s="6" t="s">
        <v>189</v>
      </c>
      <c r="F27" s="19">
        <v>3000000</v>
      </c>
      <c r="G27" s="24">
        <v>3003.46</v>
      </c>
      <c r="H27" s="24">
        <v>10.51</v>
      </c>
      <c r="I27" s="31">
        <v>6.4732000000000003</v>
      </c>
      <c r="J27" s="31"/>
      <c r="K27" s="35"/>
    </row>
    <row r="28" spans="1:11" x14ac:dyDescent="0.35">
      <c r="C28" s="58" t="s">
        <v>175</v>
      </c>
      <c r="D28" s="54"/>
      <c r="E28" s="6"/>
      <c r="F28" s="19"/>
      <c r="G28" s="25">
        <v>23084.95</v>
      </c>
      <c r="H28" s="25">
        <v>80.75</v>
      </c>
      <c r="I28" s="31"/>
      <c r="J28" s="31"/>
      <c r="K28" s="35"/>
    </row>
    <row r="29" spans="1:11" x14ac:dyDescent="0.35">
      <c r="C29" s="57"/>
      <c r="D29" s="54"/>
      <c r="E29" s="6"/>
      <c r="F29" s="19"/>
      <c r="G29" s="24"/>
      <c r="H29" s="24"/>
      <c r="I29" s="31"/>
      <c r="J29" s="31"/>
      <c r="K29" s="35"/>
    </row>
    <row r="30" spans="1:11" x14ac:dyDescent="0.35">
      <c r="A30" s="10"/>
      <c r="B30" s="28"/>
      <c r="C30" s="58" t="s">
        <v>11</v>
      </c>
      <c r="D30" s="54"/>
      <c r="E30" s="6"/>
      <c r="F30" s="19"/>
      <c r="G30" s="24"/>
      <c r="H30" s="24"/>
      <c r="I30" s="31"/>
      <c r="J30" s="31"/>
      <c r="K30" s="35"/>
    </row>
    <row r="31" spans="1:11" x14ac:dyDescent="0.35">
      <c r="A31" s="28"/>
      <c r="B31" s="28"/>
      <c r="C31" s="58" t="s">
        <v>13</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14</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15</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16</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C39" s="59" t="s">
        <v>17</v>
      </c>
      <c r="D39" s="54"/>
      <c r="E39" s="6"/>
      <c r="F39" s="19"/>
      <c r="G39" s="24"/>
      <c r="H39" s="24"/>
      <c r="I39" s="31"/>
      <c r="J39" s="31"/>
      <c r="K39" s="35"/>
    </row>
    <row r="40" spans="1:11" x14ac:dyDescent="0.35">
      <c r="B40" s="8" t="s">
        <v>3215</v>
      </c>
      <c r="C40" s="57" t="s">
        <v>3216</v>
      </c>
      <c r="D40" s="54" t="s">
        <v>3217</v>
      </c>
      <c r="E40" s="6" t="s">
        <v>189</v>
      </c>
      <c r="F40" s="19">
        <v>532800</v>
      </c>
      <c r="G40" s="24">
        <v>530.82000000000005</v>
      </c>
      <c r="H40" s="24">
        <v>1.86</v>
      </c>
      <c r="I40" s="31">
        <v>6.49925</v>
      </c>
      <c r="J40" s="31"/>
      <c r="K40" s="35"/>
    </row>
    <row r="41" spans="1:11" x14ac:dyDescent="0.35">
      <c r="C41" s="58" t="s">
        <v>175</v>
      </c>
      <c r="D41" s="54"/>
      <c r="E41" s="6"/>
      <c r="F41" s="19"/>
      <c r="G41" s="25">
        <v>530.82000000000005</v>
      </c>
      <c r="H41" s="25">
        <v>1.86</v>
      </c>
      <c r="I41" s="31"/>
      <c r="J41" s="31"/>
      <c r="K41" s="35"/>
    </row>
    <row r="42" spans="1:11" x14ac:dyDescent="0.35">
      <c r="C42" s="57"/>
      <c r="D42" s="54"/>
      <c r="E42" s="6"/>
      <c r="F42" s="19"/>
      <c r="G42" s="24"/>
      <c r="H42" s="24"/>
      <c r="I42" s="31"/>
      <c r="J42" s="31"/>
      <c r="K42" s="35"/>
    </row>
    <row r="43" spans="1:11" x14ac:dyDescent="0.35">
      <c r="A43" s="10"/>
      <c r="B43" s="28"/>
      <c r="C43" s="58" t="s">
        <v>18</v>
      </c>
      <c r="D43" s="54"/>
      <c r="E43" s="6"/>
      <c r="F43" s="19"/>
      <c r="G43" s="24"/>
      <c r="H43" s="24"/>
      <c r="I43" s="31"/>
      <c r="J43" s="31"/>
      <c r="K43" s="35"/>
    </row>
    <row r="44" spans="1:11" x14ac:dyDescent="0.35">
      <c r="A44" s="28"/>
      <c r="B44" s="28"/>
      <c r="C44" s="58" t="s">
        <v>19</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20</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21</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22</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A52" s="28"/>
      <c r="B52" s="28"/>
      <c r="C52" s="58" t="s">
        <v>23</v>
      </c>
      <c r="D52" s="54"/>
      <c r="E52" s="6"/>
      <c r="F52" s="19"/>
      <c r="G52" s="24" t="s">
        <v>2</v>
      </c>
      <c r="H52" s="24" t="s">
        <v>2</v>
      </c>
      <c r="I52" s="31"/>
      <c r="J52" s="31"/>
      <c r="K52" s="35"/>
    </row>
    <row r="53" spans="1:54" x14ac:dyDescent="0.35">
      <c r="A53" s="28"/>
      <c r="B53" s="28"/>
      <c r="C53" s="58"/>
      <c r="D53" s="54"/>
      <c r="E53" s="6"/>
      <c r="F53" s="19"/>
      <c r="G53" s="24"/>
      <c r="H53" s="24"/>
      <c r="I53" s="31"/>
      <c r="J53" s="31"/>
      <c r="K53" s="35"/>
    </row>
    <row r="54" spans="1:54" x14ac:dyDescent="0.35">
      <c r="C54" s="59" t="s">
        <v>24</v>
      </c>
      <c r="D54" s="54"/>
      <c r="E54" s="6"/>
      <c r="F54" s="19"/>
      <c r="G54" s="24"/>
      <c r="H54" s="24"/>
      <c r="I54" s="31"/>
      <c r="J54" s="31"/>
      <c r="K54" s="35"/>
    </row>
    <row r="55" spans="1:54" x14ac:dyDescent="0.35">
      <c r="B55" s="8" t="s">
        <v>190</v>
      </c>
      <c r="C55" s="57" t="s">
        <v>191</v>
      </c>
      <c r="D55" s="54"/>
      <c r="E55" s="6"/>
      <c r="F55" s="19"/>
      <c r="G55" s="24">
        <v>4289.08</v>
      </c>
      <c r="H55" s="24">
        <v>15</v>
      </c>
      <c r="I55" s="31"/>
      <c r="J55" s="31"/>
      <c r="K55" s="35"/>
    </row>
    <row r="56" spans="1:54" x14ac:dyDescent="0.35">
      <c r="C56" s="58" t="s">
        <v>175</v>
      </c>
      <c r="D56" s="54"/>
      <c r="E56" s="6"/>
      <c r="F56" s="19"/>
      <c r="G56" s="25">
        <v>4289.08</v>
      </c>
      <c r="H56" s="25">
        <v>15</v>
      </c>
      <c r="I56" s="31"/>
      <c r="J56" s="31"/>
      <c r="K56" s="35"/>
    </row>
    <row r="57" spans="1:54" x14ac:dyDescent="0.35">
      <c r="C57" s="57"/>
      <c r="D57" s="54"/>
      <c r="E57" s="6"/>
      <c r="F57" s="19"/>
      <c r="G57" s="24"/>
      <c r="H57" s="24"/>
      <c r="I57" s="31"/>
      <c r="J57" s="31"/>
      <c r="K57" s="35"/>
    </row>
    <row r="58" spans="1:54" x14ac:dyDescent="0.35">
      <c r="A58" s="10"/>
      <c r="B58" s="28"/>
      <c r="C58" s="58" t="s">
        <v>25</v>
      </c>
      <c r="D58" s="54"/>
      <c r="E58" s="6"/>
      <c r="F58" s="19"/>
      <c r="G58" s="24"/>
      <c r="H58" s="24"/>
      <c r="I58" s="31"/>
      <c r="J58" s="31"/>
      <c r="K58" s="35"/>
    </row>
    <row r="59" spans="1:54" s="2" customFormat="1" ht="13.5" x14ac:dyDescent="0.35">
      <c r="A59" s="28"/>
      <c r="B59" s="28"/>
      <c r="C59" s="57" t="s">
        <v>5122</v>
      </c>
      <c r="D59" s="54"/>
      <c r="E59" s="6"/>
      <c r="F59" s="19"/>
      <c r="G59" s="24" t="s">
        <v>2</v>
      </c>
      <c r="H59" s="24" t="s">
        <v>2</v>
      </c>
      <c r="I59" s="31"/>
      <c r="J59" s="31"/>
      <c r="K59" s="35"/>
      <c r="L59" s="3"/>
      <c r="AI59" s="3"/>
      <c r="AV59" s="3"/>
      <c r="AX59" s="3"/>
      <c r="BB59" s="3"/>
    </row>
    <row r="60" spans="1:54" x14ac:dyDescent="0.35">
      <c r="B60" s="8"/>
      <c r="C60" s="57" t="s">
        <v>192</v>
      </c>
      <c r="D60" s="54"/>
      <c r="E60" s="6"/>
      <c r="F60" s="19"/>
      <c r="G60" s="24">
        <v>683.15</v>
      </c>
      <c r="H60" s="24">
        <v>2.39</v>
      </c>
      <c r="I60" s="31"/>
      <c r="J60" s="31"/>
      <c r="K60" s="35"/>
    </row>
    <row r="61" spans="1:54" x14ac:dyDescent="0.35">
      <c r="C61" s="58" t="s">
        <v>175</v>
      </c>
      <c r="D61" s="54"/>
      <c r="E61" s="6"/>
      <c r="F61" s="19"/>
      <c r="G61" s="25">
        <v>683.15</v>
      </c>
      <c r="H61" s="25">
        <v>2.39</v>
      </c>
      <c r="I61" s="31"/>
      <c r="J61" s="31"/>
      <c r="K61" s="35"/>
    </row>
    <row r="62" spans="1:54" x14ac:dyDescent="0.35">
      <c r="C62" s="57"/>
      <c r="D62" s="54"/>
      <c r="E62" s="6"/>
      <c r="F62" s="19"/>
      <c r="G62" s="24"/>
      <c r="H62" s="24"/>
      <c r="I62" s="31"/>
      <c r="J62" s="31"/>
      <c r="K62" s="35"/>
    </row>
    <row r="63" spans="1:54" x14ac:dyDescent="0.35">
      <c r="C63" s="60" t="s">
        <v>193</v>
      </c>
      <c r="D63" s="55"/>
      <c r="E63" s="5"/>
      <c r="F63" s="20"/>
      <c r="G63" s="26">
        <v>28588</v>
      </c>
      <c r="H63" s="26">
        <v>100</v>
      </c>
      <c r="I63" s="32"/>
      <c r="J63" s="32"/>
      <c r="K63" s="36"/>
    </row>
    <row r="66" spans="3:11" x14ac:dyDescent="0.35">
      <c r="C66" s="1" t="s">
        <v>194</v>
      </c>
    </row>
    <row r="67" spans="3:11" x14ac:dyDescent="0.35">
      <c r="C67" s="37" t="s">
        <v>195</v>
      </c>
      <c r="D67" s="37"/>
      <c r="E67" s="37"/>
      <c r="F67" s="37"/>
      <c r="G67" s="37"/>
      <c r="H67" s="37"/>
      <c r="I67" s="37"/>
      <c r="J67" s="37"/>
      <c r="K67" s="37"/>
    </row>
    <row r="68" spans="3:11" x14ac:dyDescent="0.35">
      <c r="C68" s="2" t="s">
        <v>196</v>
      </c>
    </row>
    <row r="69" spans="3:11" x14ac:dyDescent="0.35">
      <c r="C69" s="2" t="s">
        <v>197</v>
      </c>
    </row>
    <row r="70" spans="3:11" ht="30" customHeight="1" x14ac:dyDescent="0.35">
      <c r="C70" s="81" t="s">
        <v>198</v>
      </c>
      <c r="D70" s="82"/>
      <c r="E70" s="82"/>
      <c r="F70" s="82"/>
      <c r="G70" s="82"/>
      <c r="H70" s="82"/>
      <c r="I70" s="82"/>
      <c r="J70" s="82"/>
      <c r="K70" s="82"/>
    </row>
    <row r="71" spans="3:11" x14ac:dyDescent="0.35">
      <c r="C71" s="2" t="s">
        <v>199</v>
      </c>
    </row>
    <row r="73" spans="3:11" x14ac:dyDescent="0.35">
      <c r="C73" s="78" t="s">
        <v>5235</v>
      </c>
      <c r="E73" s="78" t="s">
        <v>5236</v>
      </c>
      <c r="F73" s="79"/>
    </row>
    <row r="74" spans="3:11" x14ac:dyDescent="0.35">
      <c r="E74" s="2" t="s">
        <v>5284</v>
      </c>
    </row>
  </sheetData>
  <mergeCells count="1">
    <mergeCell ref="C70:K70"/>
  </mergeCells>
  <hyperlinks>
    <hyperlink ref="J2" location="'Index'!A1" display="'Index'!A1" xr:uid="{3C01AE48-ED61-4871-B214-38F07C41EF93}"/>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FAAD2-4BC5-4EC9-873E-0626248B22DE}">
  <sheetPr codeName="Sheet184"/>
  <dimension ref="A1:IV86"/>
  <sheetViews>
    <sheetView showGridLines="0" zoomScale="90" zoomScaleNormal="90" workbookViewId="0">
      <pane ySplit="6" topLeftCell="A82"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3618</v>
      </c>
      <c r="J2" s="38" t="s">
        <v>4846</v>
      </c>
    </row>
    <row r="3" spans="1:54" ht="16" x14ac:dyDescent="0.4">
      <c r="C3" s="1" t="s">
        <v>28</v>
      </c>
      <c r="D3" s="21" t="s">
        <v>3619</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3586</v>
      </c>
      <c r="C26" s="57" t="s">
        <v>3587</v>
      </c>
      <c r="D26" s="54" t="s">
        <v>3588</v>
      </c>
      <c r="E26" s="6" t="s">
        <v>189</v>
      </c>
      <c r="F26" s="19">
        <v>12500000</v>
      </c>
      <c r="G26" s="24">
        <v>12636.26</v>
      </c>
      <c r="H26" s="24">
        <v>49.6</v>
      </c>
      <c r="I26" s="31">
        <v>6.7976647999999997</v>
      </c>
      <c r="J26" s="31"/>
      <c r="K26" s="35"/>
    </row>
    <row r="27" spans="1:11" x14ac:dyDescent="0.35">
      <c r="B27" s="8" t="s">
        <v>3620</v>
      </c>
      <c r="C27" s="57" t="s">
        <v>3621</v>
      </c>
      <c r="D27" s="54" t="s">
        <v>3622</v>
      </c>
      <c r="E27" s="6" t="s">
        <v>189</v>
      </c>
      <c r="F27" s="19">
        <v>1000000</v>
      </c>
      <c r="G27" s="24">
        <v>1006.52</v>
      </c>
      <c r="H27" s="24">
        <v>3.95</v>
      </c>
      <c r="I27" s="31">
        <v>6.7605450999999999</v>
      </c>
      <c r="J27" s="31"/>
      <c r="K27" s="35"/>
    </row>
    <row r="28" spans="1:11" x14ac:dyDescent="0.35">
      <c r="B28" s="8" t="s">
        <v>3623</v>
      </c>
      <c r="C28" s="57" t="s">
        <v>3624</v>
      </c>
      <c r="D28" s="54" t="s">
        <v>3625</v>
      </c>
      <c r="E28" s="6" t="s">
        <v>189</v>
      </c>
      <c r="F28" s="19">
        <v>1000000</v>
      </c>
      <c r="G28" s="24">
        <v>1002.8</v>
      </c>
      <c r="H28" s="24">
        <v>3.94</v>
      </c>
      <c r="I28" s="31">
        <v>6.7813711999999997</v>
      </c>
      <c r="J28" s="31"/>
      <c r="K28" s="35"/>
    </row>
    <row r="29" spans="1:11" x14ac:dyDescent="0.35">
      <c r="B29" s="8" t="s">
        <v>3626</v>
      </c>
      <c r="C29" s="57" t="s">
        <v>3627</v>
      </c>
      <c r="D29" s="54" t="s">
        <v>3628</v>
      </c>
      <c r="E29" s="6" t="s">
        <v>189</v>
      </c>
      <c r="F29" s="19">
        <v>500000</v>
      </c>
      <c r="G29" s="24">
        <v>503.33</v>
      </c>
      <c r="H29" s="24">
        <v>1.98</v>
      </c>
      <c r="I29" s="31">
        <v>6.7618368999999996</v>
      </c>
      <c r="J29" s="31"/>
      <c r="K29" s="35"/>
    </row>
    <row r="30" spans="1:11" x14ac:dyDescent="0.35">
      <c r="C30" s="58" t="s">
        <v>175</v>
      </c>
      <c r="D30" s="54"/>
      <c r="E30" s="6"/>
      <c r="F30" s="19"/>
      <c r="G30" s="25">
        <v>15148.91</v>
      </c>
      <c r="H30" s="25">
        <v>59.47</v>
      </c>
      <c r="I30" s="31"/>
      <c r="J30" s="31"/>
      <c r="K30" s="35"/>
    </row>
    <row r="31" spans="1:11" x14ac:dyDescent="0.35">
      <c r="C31" s="57"/>
      <c r="D31" s="54"/>
      <c r="E31" s="6"/>
      <c r="F31" s="19"/>
      <c r="G31" s="24"/>
      <c r="H31" s="24"/>
      <c r="I31" s="31"/>
      <c r="J31" s="31"/>
      <c r="K31" s="35"/>
    </row>
    <row r="32" spans="1:11" x14ac:dyDescent="0.35">
      <c r="A32" s="10"/>
      <c r="B32" s="28"/>
      <c r="C32" s="58" t="s">
        <v>11</v>
      </c>
      <c r="D32" s="54"/>
      <c r="E32" s="6"/>
      <c r="F32" s="19"/>
      <c r="G32" s="24"/>
      <c r="H32" s="24"/>
      <c r="I32" s="31"/>
      <c r="J32" s="31"/>
      <c r="K32" s="35"/>
    </row>
    <row r="33" spans="1:11" x14ac:dyDescent="0.35">
      <c r="A33" s="28"/>
      <c r="B33" s="28"/>
      <c r="C33" s="58" t="s">
        <v>13</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3629</v>
      </c>
      <c r="C42" s="57" t="s">
        <v>3630</v>
      </c>
      <c r="D42" s="54" t="s">
        <v>3631</v>
      </c>
      <c r="E42" s="6" t="s">
        <v>189</v>
      </c>
      <c r="F42" s="19">
        <v>4551500</v>
      </c>
      <c r="G42" s="24">
        <v>4077.34</v>
      </c>
      <c r="H42" s="24">
        <v>16</v>
      </c>
      <c r="I42" s="31">
        <v>6.6407368</v>
      </c>
      <c r="J42" s="31"/>
      <c r="K42" s="35"/>
    </row>
    <row r="43" spans="1:11" x14ac:dyDescent="0.35">
      <c r="B43" s="8" t="s">
        <v>3601</v>
      </c>
      <c r="C43" s="57" t="s">
        <v>3602</v>
      </c>
      <c r="D43" s="54" t="s">
        <v>3603</v>
      </c>
      <c r="E43" s="6" t="s">
        <v>189</v>
      </c>
      <c r="F43" s="19">
        <v>2500000</v>
      </c>
      <c r="G43" s="24">
        <v>2240.36</v>
      </c>
      <c r="H43" s="24">
        <v>8.7899999999999991</v>
      </c>
      <c r="I43" s="31">
        <v>6.6406852000000001</v>
      </c>
      <c r="J43" s="31"/>
      <c r="K43" s="35"/>
    </row>
    <row r="44" spans="1:11" x14ac:dyDescent="0.35">
      <c r="B44" s="8" t="s">
        <v>3486</v>
      </c>
      <c r="C44" s="57" t="s">
        <v>3487</v>
      </c>
      <c r="D44" s="54" t="s">
        <v>3488</v>
      </c>
      <c r="E44" s="6" t="s">
        <v>189</v>
      </c>
      <c r="F44" s="19">
        <v>720000</v>
      </c>
      <c r="G44" s="24">
        <v>655.23</v>
      </c>
      <c r="H44" s="24">
        <v>2.57</v>
      </c>
      <c r="I44" s="31">
        <v>6.6387242000000004</v>
      </c>
      <c r="J44" s="31"/>
      <c r="K44" s="35"/>
    </row>
    <row r="45" spans="1:11" x14ac:dyDescent="0.35">
      <c r="B45" s="8" t="s">
        <v>3632</v>
      </c>
      <c r="C45" s="57" t="s">
        <v>3633</v>
      </c>
      <c r="D45" s="54" t="s">
        <v>3634</v>
      </c>
      <c r="E45" s="6" t="s">
        <v>189</v>
      </c>
      <c r="F45" s="19">
        <v>625000</v>
      </c>
      <c r="G45" s="24">
        <v>559.69000000000005</v>
      </c>
      <c r="H45" s="24">
        <v>2.2000000000000002</v>
      </c>
      <c r="I45" s="31">
        <v>6.6407368</v>
      </c>
      <c r="J45" s="31"/>
      <c r="K45" s="35"/>
    </row>
    <row r="46" spans="1:11" x14ac:dyDescent="0.35">
      <c r="B46" s="8" t="s">
        <v>3604</v>
      </c>
      <c r="C46" s="57" t="s">
        <v>3605</v>
      </c>
      <c r="D46" s="54" t="s">
        <v>3606</v>
      </c>
      <c r="E46" s="6" t="s">
        <v>189</v>
      </c>
      <c r="F46" s="19">
        <v>600000</v>
      </c>
      <c r="G46" s="24">
        <v>537.98</v>
      </c>
      <c r="H46" s="24">
        <v>2.11</v>
      </c>
      <c r="I46" s="31">
        <v>6.6405820000000002</v>
      </c>
      <c r="J46" s="31"/>
      <c r="K46" s="35"/>
    </row>
    <row r="47" spans="1:11" x14ac:dyDescent="0.35">
      <c r="B47" s="8" t="s">
        <v>3607</v>
      </c>
      <c r="C47" s="57" t="s">
        <v>3608</v>
      </c>
      <c r="D47" s="54" t="s">
        <v>3609</v>
      </c>
      <c r="E47" s="6" t="s">
        <v>189</v>
      </c>
      <c r="F47" s="19">
        <v>407100</v>
      </c>
      <c r="G47" s="24">
        <v>365.73</v>
      </c>
      <c r="H47" s="24">
        <v>1.44</v>
      </c>
      <c r="I47" s="31">
        <v>6.6403755999999996</v>
      </c>
      <c r="J47" s="31"/>
      <c r="K47" s="35"/>
    </row>
    <row r="48" spans="1:11" x14ac:dyDescent="0.35">
      <c r="B48" s="8" t="s">
        <v>3267</v>
      </c>
      <c r="C48" s="57" t="s">
        <v>3268</v>
      </c>
      <c r="D48" s="54" t="s">
        <v>3269</v>
      </c>
      <c r="E48" s="6" t="s">
        <v>189</v>
      </c>
      <c r="F48" s="19">
        <v>361800</v>
      </c>
      <c r="G48" s="24">
        <v>340.46</v>
      </c>
      <c r="H48" s="24">
        <v>1.34</v>
      </c>
      <c r="I48" s="31">
        <v>6.6286104000000003</v>
      </c>
      <c r="J48" s="31"/>
      <c r="K48" s="35"/>
    </row>
    <row r="49" spans="1:11" x14ac:dyDescent="0.35">
      <c r="B49" s="8" t="s">
        <v>3521</v>
      </c>
      <c r="C49" s="57" t="s">
        <v>3522</v>
      </c>
      <c r="D49" s="54" t="s">
        <v>3523</v>
      </c>
      <c r="E49" s="6" t="s">
        <v>189</v>
      </c>
      <c r="F49" s="19">
        <v>277000</v>
      </c>
      <c r="G49" s="24">
        <v>252.4</v>
      </c>
      <c r="H49" s="24">
        <v>0.99</v>
      </c>
      <c r="I49" s="31">
        <v>6.6385693999999997</v>
      </c>
      <c r="J49" s="31"/>
      <c r="K49" s="35"/>
    </row>
    <row r="50" spans="1:11" x14ac:dyDescent="0.35">
      <c r="B50" s="8" t="s">
        <v>3518</v>
      </c>
      <c r="C50" s="57" t="s">
        <v>3519</v>
      </c>
      <c r="D50" s="54" t="s">
        <v>3520</v>
      </c>
      <c r="E50" s="6" t="s">
        <v>189</v>
      </c>
      <c r="F50" s="19">
        <v>100000</v>
      </c>
      <c r="G50" s="24">
        <v>91.07</v>
      </c>
      <c r="H50" s="24">
        <v>0.36</v>
      </c>
      <c r="I50" s="31">
        <v>6.6386725999999996</v>
      </c>
      <c r="J50" s="31"/>
      <c r="K50" s="35"/>
    </row>
    <row r="51" spans="1:11" x14ac:dyDescent="0.35">
      <c r="B51" s="8" t="s">
        <v>3558</v>
      </c>
      <c r="C51" s="57" t="s">
        <v>3559</v>
      </c>
      <c r="D51" s="54" t="s">
        <v>3560</v>
      </c>
      <c r="E51" s="6" t="s">
        <v>189</v>
      </c>
      <c r="F51" s="19">
        <v>100000</v>
      </c>
      <c r="G51" s="24">
        <v>90.47</v>
      </c>
      <c r="H51" s="24">
        <v>0.36</v>
      </c>
      <c r="I51" s="31">
        <v>6.6394982999999996</v>
      </c>
      <c r="J51" s="31"/>
      <c r="K51" s="35"/>
    </row>
    <row r="52" spans="1:11" x14ac:dyDescent="0.35">
      <c r="B52" s="8" t="s">
        <v>1178</v>
      </c>
      <c r="C52" s="57" t="s">
        <v>1179</v>
      </c>
      <c r="D52" s="54" t="s">
        <v>1180</v>
      </c>
      <c r="E52" s="6" t="s">
        <v>189</v>
      </c>
      <c r="F52" s="19">
        <v>100000</v>
      </c>
      <c r="G52" s="24">
        <v>89.6</v>
      </c>
      <c r="H52" s="24">
        <v>0.35</v>
      </c>
      <c r="I52" s="31">
        <v>6.6406852000000001</v>
      </c>
      <c r="J52" s="31"/>
      <c r="K52" s="35"/>
    </row>
    <row r="53" spans="1:11" x14ac:dyDescent="0.35">
      <c r="C53" s="58" t="s">
        <v>175</v>
      </c>
      <c r="D53" s="54"/>
      <c r="E53" s="6"/>
      <c r="F53" s="19"/>
      <c r="G53" s="25">
        <v>9300.33</v>
      </c>
      <c r="H53" s="25">
        <v>36.51</v>
      </c>
      <c r="I53" s="31"/>
      <c r="J53" s="31"/>
      <c r="K53" s="35"/>
    </row>
    <row r="54" spans="1:11" x14ac:dyDescent="0.35">
      <c r="C54" s="57"/>
      <c r="D54" s="54"/>
      <c r="E54" s="6"/>
      <c r="F54" s="19"/>
      <c r="G54" s="24"/>
      <c r="H54" s="24"/>
      <c r="I54" s="31"/>
      <c r="J54" s="31"/>
      <c r="K54" s="35"/>
    </row>
    <row r="55" spans="1:11" x14ac:dyDescent="0.35">
      <c r="A55" s="10"/>
      <c r="B55" s="28"/>
      <c r="C55" s="58" t="s">
        <v>18</v>
      </c>
      <c r="D55" s="54"/>
      <c r="E55" s="6"/>
      <c r="F55" s="19"/>
      <c r="G55" s="24"/>
      <c r="H55" s="24"/>
      <c r="I55" s="31"/>
      <c r="J55" s="31"/>
      <c r="K55" s="35"/>
    </row>
    <row r="56" spans="1:11" x14ac:dyDescent="0.35">
      <c r="A56" s="28"/>
      <c r="B56" s="28"/>
      <c r="C56" s="58" t="s">
        <v>19</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20</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21</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22</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23</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C66" s="59" t="s">
        <v>24</v>
      </c>
      <c r="D66" s="54"/>
      <c r="E66" s="6"/>
      <c r="F66" s="19"/>
      <c r="G66" s="24"/>
      <c r="H66" s="24"/>
      <c r="I66" s="31"/>
      <c r="J66" s="31"/>
      <c r="K66" s="35"/>
    </row>
    <row r="67" spans="1:54" x14ac:dyDescent="0.35">
      <c r="B67" s="8" t="s">
        <v>190</v>
      </c>
      <c r="C67" s="57" t="s">
        <v>191</v>
      </c>
      <c r="D67" s="54"/>
      <c r="E67" s="6"/>
      <c r="F67" s="19"/>
      <c r="G67" s="24">
        <v>607.26</v>
      </c>
      <c r="H67" s="24">
        <v>2.38</v>
      </c>
      <c r="I67" s="31"/>
      <c r="J67" s="31"/>
      <c r="K67" s="35"/>
    </row>
    <row r="68" spans="1:54" x14ac:dyDescent="0.35">
      <c r="C68" s="58" t="s">
        <v>175</v>
      </c>
      <c r="D68" s="54"/>
      <c r="E68" s="6"/>
      <c r="F68" s="19"/>
      <c r="G68" s="25">
        <v>607.26</v>
      </c>
      <c r="H68" s="25">
        <v>2.38</v>
      </c>
      <c r="I68" s="31"/>
      <c r="J68" s="31"/>
      <c r="K68" s="35"/>
    </row>
    <row r="69" spans="1:54" x14ac:dyDescent="0.35">
      <c r="C69" s="57"/>
      <c r="D69" s="54"/>
      <c r="E69" s="6"/>
      <c r="F69" s="19"/>
      <c r="G69" s="24"/>
      <c r="H69" s="24"/>
      <c r="I69" s="31"/>
      <c r="J69" s="31"/>
      <c r="K69" s="35"/>
    </row>
    <row r="70" spans="1:54" x14ac:dyDescent="0.35">
      <c r="A70" s="10"/>
      <c r="B70" s="28"/>
      <c r="C70" s="58" t="s">
        <v>25</v>
      </c>
      <c r="D70" s="54"/>
      <c r="E70" s="6"/>
      <c r="F70" s="19"/>
      <c r="G70" s="24"/>
      <c r="H70" s="24"/>
      <c r="I70" s="31"/>
      <c r="J70" s="31"/>
      <c r="K70" s="35"/>
    </row>
    <row r="71" spans="1:54" s="2" customFormat="1" ht="13.5" x14ac:dyDescent="0.35">
      <c r="A71" s="28"/>
      <c r="B71" s="28"/>
      <c r="C71" s="57" t="s">
        <v>5122</v>
      </c>
      <c r="D71" s="54"/>
      <c r="E71" s="6"/>
      <c r="F71" s="19"/>
      <c r="G71" s="24" t="s">
        <v>2</v>
      </c>
      <c r="H71" s="24" t="s">
        <v>2</v>
      </c>
      <c r="I71" s="31"/>
      <c r="J71" s="31"/>
      <c r="K71" s="35"/>
      <c r="L71" s="3"/>
      <c r="AI71" s="3"/>
      <c r="AV71" s="3"/>
      <c r="AX71" s="3"/>
      <c r="BB71" s="3"/>
    </row>
    <row r="72" spans="1:54" x14ac:dyDescent="0.35">
      <c r="B72" s="8"/>
      <c r="C72" s="57" t="s">
        <v>192</v>
      </c>
      <c r="D72" s="54"/>
      <c r="E72" s="6"/>
      <c r="F72" s="19"/>
      <c r="G72" s="24">
        <v>421.42</v>
      </c>
      <c r="H72" s="24">
        <v>1.64</v>
      </c>
      <c r="I72" s="31"/>
      <c r="J72" s="31"/>
      <c r="K72" s="35"/>
    </row>
    <row r="73" spans="1:54" x14ac:dyDescent="0.35">
      <c r="C73" s="58" t="s">
        <v>175</v>
      </c>
      <c r="D73" s="54"/>
      <c r="E73" s="6"/>
      <c r="F73" s="19"/>
      <c r="G73" s="25">
        <v>421.42</v>
      </c>
      <c r="H73" s="25">
        <v>1.64</v>
      </c>
      <c r="I73" s="31"/>
      <c r="J73" s="31"/>
      <c r="K73" s="35"/>
    </row>
    <row r="74" spans="1:54" x14ac:dyDescent="0.35">
      <c r="C74" s="57"/>
      <c r="D74" s="54"/>
      <c r="E74" s="6"/>
      <c r="F74" s="19"/>
      <c r="G74" s="24"/>
      <c r="H74" s="24"/>
      <c r="I74" s="31"/>
      <c r="J74" s="31"/>
      <c r="K74" s="35"/>
    </row>
    <row r="75" spans="1:54" x14ac:dyDescent="0.35">
      <c r="C75" s="60" t="s">
        <v>193</v>
      </c>
      <c r="D75" s="55"/>
      <c r="E75" s="5"/>
      <c r="F75" s="20"/>
      <c r="G75" s="26">
        <v>25477.919999999998</v>
      </c>
      <c r="H75" s="26">
        <v>99.999999999999986</v>
      </c>
      <c r="I75" s="32"/>
      <c r="J75" s="32"/>
      <c r="K75" s="36"/>
    </row>
    <row r="78" spans="1:54" x14ac:dyDescent="0.35">
      <c r="C78" s="1" t="s">
        <v>194</v>
      </c>
    </row>
    <row r="79" spans="1:54" x14ac:dyDescent="0.35">
      <c r="C79" s="37" t="s">
        <v>195</v>
      </c>
      <c r="D79" s="37"/>
      <c r="E79" s="37"/>
      <c r="F79" s="37"/>
      <c r="G79" s="37"/>
      <c r="H79" s="37"/>
      <c r="I79" s="37"/>
      <c r="J79" s="37"/>
      <c r="K79" s="37"/>
    </row>
    <row r="80" spans="1:54" x14ac:dyDescent="0.35">
      <c r="C80" s="2" t="s">
        <v>196</v>
      </c>
    </row>
    <row r="81" spans="3:11" x14ac:dyDescent="0.35">
      <c r="C81" s="2" t="s">
        <v>197</v>
      </c>
    </row>
    <row r="82" spans="3:11" ht="30" customHeight="1" x14ac:dyDescent="0.35">
      <c r="C82" s="81" t="s">
        <v>198</v>
      </c>
      <c r="D82" s="82"/>
      <c r="E82" s="82"/>
      <c r="F82" s="82"/>
      <c r="G82" s="82"/>
      <c r="H82" s="82"/>
      <c r="I82" s="82"/>
      <c r="J82" s="82"/>
      <c r="K82" s="82"/>
    </row>
    <row r="83" spans="3:11" x14ac:dyDescent="0.35">
      <c r="C83" s="2" t="s">
        <v>199</v>
      </c>
    </row>
    <row r="85" spans="3:11" x14ac:dyDescent="0.35">
      <c r="C85" s="78" t="s">
        <v>5235</v>
      </c>
      <c r="E85" s="78" t="s">
        <v>5236</v>
      </c>
      <c r="F85" s="79"/>
    </row>
    <row r="86" spans="3:11" x14ac:dyDescent="0.35">
      <c r="E86" s="2" t="s">
        <v>5242</v>
      </c>
    </row>
  </sheetData>
  <mergeCells count="1">
    <mergeCell ref="C82:K82"/>
  </mergeCells>
  <hyperlinks>
    <hyperlink ref="J2" location="'Index'!A1" display="'Index'!A1" xr:uid="{FC31E81D-C8B9-427D-B6DF-19C39E0DD1A3}"/>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87CF0-1400-4F92-8631-EB2BF848BDFB}">
  <sheetPr codeName="Sheet185"/>
  <dimension ref="A1:IV84"/>
  <sheetViews>
    <sheetView showGridLines="0" zoomScale="90" zoomScaleNormal="90" workbookViewId="0">
      <pane ySplit="6" topLeftCell="A77"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3635</v>
      </c>
      <c r="J2" s="38" t="s">
        <v>4846</v>
      </c>
    </row>
    <row r="3" spans="1:54" ht="16" x14ac:dyDescent="0.4">
      <c r="C3" s="1" t="s">
        <v>28</v>
      </c>
      <c r="D3" s="21" t="s">
        <v>3636</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3637</v>
      </c>
      <c r="C26" s="57" t="s">
        <v>3638</v>
      </c>
      <c r="D26" s="54" t="s">
        <v>3639</v>
      </c>
      <c r="E26" s="6" t="s">
        <v>189</v>
      </c>
      <c r="F26" s="19">
        <v>5000000</v>
      </c>
      <c r="G26" s="24">
        <v>5034.9799999999996</v>
      </c>
      <c r="H26" s="24">
        <v>20.239999999999998</v>
      </c>
      <c r="I26" s="31">
        <v>6.8403070000000001</v>
      </c>
      <c r="J26" s="31"/>
      <c r="K26" s="35"/>
    </row>
    <row r="27" spans="1:11" x14ac:dyDescent="0.35">
      <c r="B27" s="8" t="s">
        <v>3640</v>
      </c>
      <c r="C27" s="57" t="s">
        <v>3641</v>
      </c>
      <c r="D27" s="54" t="s">
        <v>3642</v>
      </c>
      <c r="E27" s="6" t="s">
        <v>189</v>
      </c>
      <c r="F27" s="19">
        <v>4000000</v>
      </c>
      <c r="G27" s="24">
        <v>4026.86</v>
      </c>
      <c r="H27" s="24">
        <v>16.190000000000001</v>
      </c>
      <c r="I27" s="31">
        <v>6.8473882000000001</v>
      </c>
      <c r="J27" s="31"/>
      <c r="K27" s="35"/>
    </row>
    <row r="28" spans="1:11" x14ac:dyDescent="0.35">
      <c r="B28" s="8" t="s">
        <v>3643</v>
      </c>
      <c r="C28" s="57" t="s">
        <v>3644</v>
      </c>
      <c r="D28" s="54" t="s">
        <v>3645</v>
      </c>
      <c r="E28" s="6" t="s">
        <v>189</v>
      </c>
      <c r="F28" s="19">
        <v>4000000</v>
      </c>
      <c r="G28" s="24">
        <v>4026.67</v>
      </c>
      <c r="H28" s="24">
        <v>16.190000000000001</v>
      </c>
      <c r="I28" s="31">
        <v>6.8401002000000002</v>
      </c>
      <c r="J28" s="31"/>
      <c r="K28" s="35"/>
    </row>
    <row r="29" spans="1:11" x14ac:dyDescent="0.35">
      <c r="B29" s="8" t="s">
        <v>3646</v>
      </c>
      <c r="C29" s="57" t="s">
        <v>3647</v>
      </c>
      <c r="D29" s="54" t="s">
        <v>3648</v>
      </c>
      <c r="E29" s="6" t="s">
        <v>189</v>
      </c>
      <c r="F29" s="19">
        <v>2500000</v>
      </c>
      <c r="G29" s="24">
        <v>2517.48</v>
      </c>
      <c r="H29" s="24">
        <v>10.119999999999999</v>
      </c>
      <c r="I29" s="31">
        <v>6.8506587000000003</v>
      </c>
      <c r="J29" s="31"/>
      <c r="K29" s="35"/>
    </row>
    <row r="30" spans="1:11" x14ac:dyDescent="0.35">
      <c r="B30" s="8" t="s">
        <v>3649</v>
      </c>
      <c r="C30" s="57" t="s">
        <v>3650</v>
      </c>
      <c r="D30" s="54" t="s">
        <v>3651</v>
      </c>
      <c r="E30" s="6" t="s">
        <v>189</v>
      </c>
      <c r="F30" s="19">
        <v>2500000</v>
      </c>
      <c r="G30" s="24">
        <v>2516.04</v>
      </c>
      <c r="H30" s="24">
        <v>10.11</v>
      </c>
      <c r="I30" s="31">
        <v>6.8661139000000002</v>
      </c>
      <c r="J30" s="31"/>
      <c r="K30" s="35"/>
    </row>
    <row r="31" spans="1:11" x14ac:dyDescent="0.35">
      <c r="B31" s="8" t="s">
        <v>3652</v>
      </c>
      <c r="C31" s="57" t="s">
        <v>3653</v>
      </c>
      <c r="D31" s="54" t="s">
        <v>3654</v>
      </c>
      <c r="E31" s="6" t="s">
        <v>189</v>
      </c>
      <c r="F31" s="19">
        <v>221100</v>
      </c>
      <c r="G31" s="24">
        <v>222.51</v>
      </c>
      <c r="H31" s="24">
        <v>0.89</v>
      </c>
      <c r="I31" s="31">
        <v>6.8677988000000001</v>
      </c>
      <c r="J31" s="31"/>
      <c r="K31" s="35"/>
    </row>
    <row r="32" spans="1:11" x14ac:dyDescent="0.35">
      <c r="C32" s="58" t="s">
        <v>175</v>
      </c>
      <c r="D32" s="54"/>
      <c r="E32" s="6"/>
      <c r="F32" s="19"/>
      <c r="G32" s="25">
        <v>18344.54</v>
      </c>
      <c r="H32" s="25">
        <v>73.739999999999995</v>
      </c>
      <c r="I32" s="31"/>
      <c r="J32" s="31"/>
      <c r="K32" s="35"/>
    </row>
    <row r="33" spans="1:11" x14ac:dyDescent="0.35">
      <c r="C33" s="57"/>
      <c r="D33" s="54"/>
      <c r="E33" s="6"/>
      <c r="F33" s="19"/>
      <c r="G33" s="24"/>
      <c r="H33" s="24"/>
      <c r="I33" s="31"/>
      <c r="J33" s="31"/>
      <c r="K33" s="35"/>
    </row>
    <row r="34" spans="1:11" x14ac:dyDescent="0.35">
      <c r="A34" s="10"/>
      <c r="B34" s="28"/>
      <c r="C34" s="58" t="s">
        <v>11</v>
      </c>
      <c r="D34" s="54"/>
      <c r="E34" s="6"/>
      <c r="F34" s="19"/>
      <c r="G34" s="24"/>
      <c r="H34" s="24"/>
      <c r="I34" s="31"/>
      <c r="J34" s="31"/>
      <c r="K34" s="35"/>
    </row>
    <row r="35" spans="1:11" x14ac:dyDescent="0.35">
      <c r="A35" s="28"/>
      <c r="B35" s="28"/>
      <c r="C35" s="58" t="s">
        <v>13</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1178</v>
      </c>
      <c r="C44" s="57" t="s">
        <v>1179</v>
      </c>
      <c r="D44" s="54" t="s">
        <v>1180</v>
      </c>
      <c r="E44" s="6" t="s">
        <v>189</v>
      </c>
      <c r="F44" s="19">
        <v>1503200</v>
      </c>
      <c r="G44" s="24">
        <v>1346.84</v>
      </c>
      <c r="H44" s="24">
        <v>5.41</v>
      </c>
      <c r="I44" s="31">
        <v>6.6406852000000001</v>
      </c>
      <c r="J44" s="31"/>
      <c r="K44" s="35"/>
    </row>
    <row r="45" spans="1:11" x14ac:dyDescent="0.35">
      <c r="B45" s="8" t="s">
        <v>3604</v>
      </c>
      <c r="C45" s="57" t="s">
        <v>3605</v>
      </c>
      <c r="D45" s="54" t="s">
        <v>3606</v>
      </c>
      <c r="E45" s="6" t="s">
        <v>189</v>
      </c>
      <c r="F45" s="19">
        <v>1232500</v>
      </c>
      <c r="G45" s="24">
        <v>1105.0899999999999</v>
      </c>
      <c r="H45" s="24">
        <v>4.4400000000000004</v>
      </c>
      <c r="I45" s="31">
        <v>6.6405820000000002</v>
      </c>
      <c r="J45" s="31"/>
      <c r="K45" s="35"/>
    </row>
    <row r="46" spans="1:11" x14ac:dyDescent="0.35">
      <c r="B46" s="8" t="s">
        <v>3601</v>
      </c>
      <c r="C46" s="57" t="s">
        <v>3602</v>
      </c>
      <c r="D46" s="54" t="s">
        <v>3603</v>
      </c>
      <c r="E46" s="6" t="s">
        <v>189</v>
      </c>
      <c r="F46" s="19">
        <v>1148500</v>
      </c>
      <c r="G46" s="24">
        <v>1029.22</v>
      </c>
      <c r="H46" s="24">
        <v>4.1399999999999997</v>
      </c>
      <c r="I46" s="31">
        <v>6.6406852000000001</v>
      </c>
      <c r="J46" s="31"/>
      <c r="K46" s="35"/>
    </row>
    <row r="47" spans="1:11" x14ac:dyDescent="0.35">
      <c r="B47" s="8" t="s">
        <v>3558</v>
      </c>
      <c r="C47" s="57" t="s">
        <v>3559</v>
      </c>
      <c r="D47" s="54" t="s">
        <v>3560</v>
      </c>
      <c r="E47" s="6" t="s">
        <v>189</v>
      </c>
      <c r="F47" s="19">
        <v>750000</v>
      </c>
      <c r="G47" s="24">
        <v>678.51</v>
      </c>
      <c r="H47" s="24">
        <v>2.73</v>
      </c>
      <c r="I47" s="31">
        <v>6.6394982999999996</v>
      </c>
      <c r="J47" s="31"/>
      <c r="K47" s="35"/>
    </row>
    <row r="48" spans="1:11" x14ac:dyDescent="0.35">
      <c r="B48" s="8" t="s">
        <v>3629</v>
      </c>
      <c r="C48" s="57" t="s">
        <v>3630</v>
      </c>
      <c r="D48" s="54" t="s">
        <v>3631</v>
      </c>
      <c r="E48" s="6" t="s">
        <v>189</v>
      </c>
      <c r="F48" s="19">
        <v>725000</v>
      </c>
      <c r="G48" s="24">
        <v>649.47</v>
      </c>
      <c r="H48" s="24">
        <v>2.61</v>
      </c>
      <c r="I48" s="31">
        <v>6.6407368</v>
      </c>
      <c r="J48" s="31"/>
      <c r="K48" s="35"/>
    </row>
    <row r="49" spans="1:11" x14ac:dyDescent="0.35">
      <c r="B49" s="8" t="s">
        <v>3607</v>
      </c>
      <c r="C49" s="57" t="s">
        <v>3608</v>
      </c>
      <c r="D49" s="54" t="s">
        <v>3609</v>
      </c>
      <c r="E49" s="6" t="s">
        <v>189</v>
      </c>
      <c r="F49" s="19">
        <v>500000</v>
      </c>
      <c r="G49" s="24">
        <v>449.2</v>
      </c>
      <c r="H49" s="24">
        <v>1.81</v>
      </c>
      <c r="I49" s="31">
        <v>6.6403755999999996</v>
      </c>
      <c r="J49" s="31"/>
      <c r="K49" s="35"/>
    </row>
    <row r="50" spans="1:11" x14ac:dyDescent="0.35">
      <c r="B50" s="8" t="s">
        <v>3632</v>
      </c>
      <c r="C50" s="57" t="s">
        <v>3633</v>
      </c>
      <c r="D50" s="54" t="s">
        <v>3634</v>
      </c>
      <c r="E50" s="6" t="s">
        <v>189</v>
      </c>
      <c r="F50" s="19">
        <v>333000</v>
      </c>
      <c r="G50" s="24">
        <v>298.2</v>
      </c>
      <c r="H50" s="24">
        <v>1.2</v>
      </c>
      <c r="I50" s="31">
        <v>6.6407368</v>
      </c>
      <c r="J50" s="31"/>
      <c r="K50" s="35"/>
    </row>
    <row r="51" spans="1:11" x14ac:dyDescent="0.35">
      <c r="C51" s="58" t="s">
        <v>175</v>
      </c>
      <c r="D51" s="54"/>
      <c r="E51" s="6"/>
      <c r="F51" s="19"/>
      <c r="G51" s="25">
        <v>5556.53</v>
      </c>
      <c r="H51" s="25">
        <v>22.34</v>
      </c>
      <c r="I51" s="31"/>
      <c r="J51" s="31"/>
      <c r="K51" s="35"/>
    </row>
    <row r="52" spans="1:11" x14ac:dyDescent="0.35">
      <c r="C52" s="57"/>
      <c r="D52" s="54"/>
      <c r="E52" s="6"/>
      <c r="F52" s="19"/>
      <c r="G52" s="24"/>
      <c r="H52" s="24"/>
      <c r="I52" s="31"/>
      <c r="J52" s="31"/>
      <c r="K52" s="35"/>
    </row>
    <row r="53" spans="1:11" x14ac:dyDescent="0.35">
      <c r="A53" s="10"/>
      <c r="B53" s="28"/>
      <c r="C53" s="58" t="s">
        <v>18</v>
      </c>
      <c r="D53" s="54"/>
      <c r="E53" s="6"/>
      <c r="F53" s="19"/>
      <c r="G53" s="24"/>
      <c r="H53" s="24"/>
      <c r="I53" s="31"/>
      <c r="J53" s="31"/>
      <c r="K53" s="35"/>
    </row>
    <row r="54" spans="1:11" x14ac:dyDescent="0.35">
      <c r="A54" s="28"/>
      <c r="B54" s="28"/>
      <c r="C54" s="58" t="s">
        <v>19</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20</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21</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22</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23</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C64" s="59" t="s">
        <v>24</v>
      </c>
      <c r="D64" s="54"/>
      <c r="E64" s="6"/>
      <c r="F64" s="19"/>
      <c r="G64" s="24"/>
      <c r="H64" s="24"/>
      <c r="I64" s="31"/>
      <c r="J64" s="31"/>
      <c r="K64" s="35"/>
    </row>
    <row r="65" spans="1:54" x14ac:dyDescent="0.35">
      <c r="B65" s="8" t="s">
        <v>190</v>
      </c>
      <c r="C65" s="57" t="s">
        <v>191</v>
      </c>
      <c r="D65" s="54"/>
      <c r="E65" s="6"/>
      <c r="F65" s="19"/>
      <c r="G65" s="24">
        <v>688.79</v>
      </c>
      <c r="H65" s="24">
        <v>2.77</v>
      </c>
      <c r="I65" s="31"/>
      <c r="J65" s="31"/>
      <c r="K65" s="35"/>
    </row>
    <row r="66" spans="1:54" x14ac:dyDescent="0.35">
      <c r="C66" s="58" t="s">
        <v>175</v>
      </c>
      <c r="D66" s="54"/>
      <c r="E66" s="6"/>
      <c r="F66" s="19"/>
      <c r="G66" s="25">
        <v>688.79</v>
      </c>
      <c r="H66" s="25">
        <v>2.77</v>
      </c>
      <c r="I66" s="31"/>
      <c r="J66" s="31"/>
      <c r="K66" s="35"/>
    </row>
    <row r="67" spans="1:54" x14ac:dyDescent="0.35">
      <c r="C67" s="57"/>
      <c r="D67" s="54"/>
      <c r="E67" s="6"/>
      <c r="F67" s="19"/>
      <c r="G67" s="24"/>
      <c r="H67" s="24"/>
      <c r="I67" s="31"/>
      <c r="J67" s="31"/>
      <c r="K67" s="35"/>
    </row>
    <row r="68" spans="1:54" x14ac:dyDescent="0.35">
      <c r="A68" s="10"/>
      <c r="B68" s="28"/>
      <c r="C68" s="58" t="s">
        <v>25</v>
      </c>
      <c r="D68" s="54"/>
      <c r="E68" s="6"/>
      <c r="F68" s="19"/>
      <c r="G68" s="24"/>
      <c r="H68" s="24"/>
      <c r="I68" s="31"/>
      <c r="J68" s="31"/>
      <c r="K68" s="35"/>
    </row>
    <row r="69" spans="1:54" s="2" customFormat="1" ht="13.5" x14ac:dyDescent="0.35">
      <c r="A69" s="28"/>
      <c r="B69" s="28"/>
      <c r="C69" s="57" t="s">
        <v>5122</v>
      </c>
      <c r="D69" s="54"/>
      <c r="E69" s="6"/>
      <c r="F69" s="19"/>
      <c r="G69" s="24" t="s">
        <v>2</v>
      </c>
      <c r="H69" s="24" t="s">
        <v>2</v>
      </c>
      <c r="I69" s="31"/>
      <c r="J69" s="31"/>
      <c r="K69" s="35"/>
      <c r="L69" s="3"/>
      <c r="AI69" s="3"/>
      <c r="AV69" s="3"/>
      <c r="AX69" s="3"/>
      <c r="BB69" s="3"/>
    </row>
    <row r="70" spans="1:54" x14ac:dyDescent="0.35">
      <c r="B70" s="8"/>
      <c r="C70" s="57" t="s">
        <v>192</v>
      </c>
      <c r="D70" s="54"/>
      <c r="E70" s="6"/>
      <c r="F70" s="19"/>
      <c r="G70" s="24">
        <v>287.85000000000002</v>
      </c>
      <c r="H70" s="24">
        <v>1.1499999999999999</v>
      </c>
      <c r="I70" s="31"/>
      <c r="J70" s="31"/>
      <c r="K70" s="35"/>
    </row>
    <row r="71" spans="1:54" x14ac:dyDescent="0.35">
      <c r="C71" s="58" t="s">
        <v>175</v>
      </c>
      <c r="D71" s="54"/>
      <c r="E71" s="6"/>
      <c r="F71" s="19"/>
      <c r="G71" s="25">
        <v>287.85000000000002</v>
      </c>
      <c r="H71" s="25">
        <v>1.1499999999999999</v>
      </c>
      <c r="I71" s="31"/>
      <c r="J71" s="31"/>
      <c r="K71" s="35"/>
    </row>
    <row r="72" spans="1:54" x14ac:dyDescent="0.35">
      <c r="C72" s="57"/>
      <c r="D72" s="54"/>
      <c r="E72" s="6"/>
      <c r="F72" s="19"/>
      <c r="G72" s="24"/>
      <c r="H72" s="24"/>
      <c r="I72" s="31"/>
      <c r="J72" s="31"/>
      <c r="K72" s="35"/>
    </row>
    <row r="73" spans="1:54" x14ac:dyDescent="0.35">
      <c r="C73" s="60" t="s">
        <v>193</v>
      </c>
      <c r="D73" s="55"/>
      <c r="E73" s="5"/>
      <c r="F73" s="20"/>
      <c r="G73" s="26">
        <v>24877.71</v>
      </c>
      <c r="H73" s="26">
        <v>100</v>
      </c>
      <c r="I73" s="32"/>
      <c r="J73" s="32"/>
      <c r="K73" s="36"/>
    </row>
    <row r="76" spans="1:54" x14ac:dyDescent="0.35">
      <c r="C76" s="1" t="s">
        <v>194</v>
      </c>
    </row>
    <row r="77" spans="1:54" x14ac:dyDescent="0.35">
      <c r="C77" s="37" t="s">
        <v>195</v>
      </c>
      <c r="D77" s="37"/>
      <c r="E77" s="37"/>
      <c r="F77" s="37"/>
      <c r="G77" s="37"/>
      <c r="H77" s="37"/>
      <c r="I77" s="37"/>
      <c r="J77" s="37"/>
      <c r="K77" s="37"/>
    </row>
    <row r="78" spans="1:54" x14ac:dyDescent="0.35">
      <c r="C78" s="2" t="s">
        <v>196</v>
      </c>
    </row>
    <row r="79" spans="1:54" x14ac:dyDescent="0.35">
      <c r="C79" s="2" t="s">
        <v>197</v>
      </c>
    </row>
    <row r="80" spans="1:54" ht="30" customHeight="1" x14ac:dyDescent="0.35">
      <c r="C80" s="81" t="s">
        <v>198</v>
      </c>
      <c r="D80" s="82"/>
      <c r="E80" s="82"/>
      <c r="F80" s="82"/>
      <c r="G80" s="82"/>
      <c r="H80" s="82"/>
      <c r="I80" s="82"/>
      <c r="J80" s="82"/>
      <c r="K80" s="82"/>
    </row>
    <row r="81" spans="3:6" x14ac:dyDescent="0.35">
      <c r="C81" s="2" t="s">
        <v>199</v>
      </c>
    </row>
    <row r="83" spans="3:6" x14ac:dyDescent="0.35">
      <c r="C83" s="78" t="s">
        <v>5235</v>
      </c>
      <c r="E83" s="78" t="s">
        <v>5236</v>
      </c>
      <c r="F83" s="79"/>
    </row>
    <row r="84" spans="3:6" x14ac:dyDescent="0.35">
      <c r="E84" s="2" t="s">
        <v>5242</v>
      </c>
    </row>
  </sheetData>
  <mergeCells count="1">
    <mergeCell ref="C80:K80"/>
  </mergeCells>
  <hyperlinks>
    <hyperlink ref="J2" location="'Index'!A1" display="'Index'!A1" xr:uid="{D028657B-5476-4645-BDE6-70810610F197}"/>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0EB8C-4742-4E20-95F9-F0161FA27BAE}">
  <sheetPr codeName="Sheet186"/>
  <dimension ref="A1:IV173"/>
  <sheetViews>
    <sheetView showGridLines="0" zoomScale="90" zoomScaleNormal="90" workbookViewId="0">
      <pane ySplit="6" topLeftCell="A168"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3655</v>
      </c>
      <c r="J2" s="38" t="s">
        <v>4846</v>
      </c>
    </row>
    <row r="3" spans="1:54" ht="16" x14ac:dyDescent="0.4">
      <c r="C3" s="1" t="s">
        <v>28</v>
      </c>
      <c r="D3" s="21" t="s">
        <v>3656</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3657</v>
      </c>
      <c r="C18" s="57" t="s">
        <v>637</v>
      </c>
      <c r="D18" s="54" t="s">
        <v>3658</v>
      </c>
      <c r="E18" s="6" t="s">
        <v>592</v>
      </c>
      <c r="F18" s="19">
        <v>67450</v>
      </c>
      <c r="G18" s="24">
        <v>67659.100000000006</v>
      </c>
      <c r="H18" s="24">
        <v>7.38</v>
      </c>
      <c r="I18" s="31">
        <v>7.2481999999999998</v>
      </c>
      <c r="J18" s="31"/>
      <c r="K18" s="35" t="s">
        <v>593</v>
      </c>
    </row>
    <row r="19" spans="2:11" x14ac:dyDescent="0.35">
      <c r="B19" s="8" t="s">
        <v>3659</v>
      </c>
      <c r="C19" s="57" t="s">
        <v>2818</v>
      </c>
      <c r="D19" s="54" t="s">
        <v>3660</v>
      </c>
      <c r="E19" s="6" t="s">
        <v>592</v>
      </c>
      <c r="F19" s="19">
        <v>5000</v>
      </c>
      <c r="G19" s="24">
        <v>50033.55</v>
      </c>
      <c r="H19" s="24">
        <v>5.46</v>
      </c>
      <c r="I19" s="31">
        <v>7.2232000000000003</v>
      </c>
      <c r="J19" s="31"/>
      <c r="K19" s="35" t="s">
        <v>593</v>
      </c>
    </row>
    <row r="20" spans="2:11" x14ac:dyDescent="0.35">
      <c r="B20" s="8" t="s">
        <v>3661</v>
      </c>
      <c r="C20" s="57" t="s">
        <v>637</v>
      </c>
      <c r="D20" s="54" t="s">
        <v>3662</v>
      </c>
      <c r="E20" s="6" t="s">
        <v>592</v>
      </c>
      <c r="F20" s="19">
        <v>48500</v>
      </c>
      <c r="G20" s="24">
        <v>48620.81</v>
      </c>
      <c r="H20" s="24">
        <v>5.3</v>
      </c>
      <c r="I20" s="31">
        <v>7.2594000000000003</v>
      </c>
      <c r="J20" s="31"/>
      <c r="K20" s="35" t="s">
        <v>593</v>
      </c>
    </row>
    <row r="21" spans="2:11" x14ac:dyDescent="0.35">
      <c r="B21" s="8" t="s">
        <v>3663</v>
      </c>
      <c r="C21" s="57" t="s">
        <v>690</v>
      </c>
      <c r="D21" s="54" t="s">
        <v>3664</v>
      </c>
      <c r="E21" s="6" t="s">
        <v>592</v>
      </c>
      <c r="F21" s="19">
        <v>46900</v>
      </c>
      <c r="G21" s="24">
        <v>46962.89</v>
      </c>
      <c r="H21" s="24">
        <v>5.12</v>
      </c>
      <c r="I21" s="31">
        <v>7.2582000000000004</v>
      </c>
      <c r="J21" s="31"/>
      <c r="K21" s="35" t="s">
        <v>593</v>
      </c>
    </row>
    <row r="22" spans="2:11" x14ac:dyDescent="0.35">
      <c r="B22" s="8" t="s">
        <v>2822</v>
      </c>
      <c r="C22" s="57" t="s">
        <v>654</v>
      </c>
      <c r="D22" s="54" t="s">
        <v>2823</v>
      </c>
      <c r="E22" s="6" t="s">
        <v>592</v>
      </c>
      <c r="F22" s="19">
        <v>3800</v>
      </c>
      <c r="G22" s="24">
        <v>37886.300000000003</v>
      </c>
      <c r="H22" s="24">
        <v>4.13</v>
      </c>
      <c r="I22" s="31">
        <v>7.35</v>
      </c>
      <c r="J22" s="31"/>
      <c r="K22" s="35"/>
    </row>
    <row r="23" spans="2:11" x14ac:dyDescent="0.35">
      <c r="B23" s="8" t="s">
        <v>2567</v>
      </c>
      <c r="C23" s="57" t="s">
        <v>654</v>
      </c>
      <c r="D23" s="54" t="s">
        <v>2568</v>
      </c>
      <c r="E23" s="6" t="s">
        <v>592</v>
      </c>
      <c r="F23" s="19">
        <v>3550</v>
      </c>
      <c r="G23" s="24">
        <v>34928.519999999997</v>
      </c>
      <c r="H23" s="24">
        <v>3.81</v>
      </c>
      <c r="I23" s="31">
        <v>7.2962999999999996</v>
      </c>
      <c r="J23" s="31"/>
      <c r="K23" s="35" t="s">
        <v>593</v>
      </c>
    </row>
    <row r="24" spans="2:11" x14ac:dyDescent="0.35">
      <c r="B24" s="8" t="s">
        <v>3665</v>
      </c>
      <c r="C24" s="57" t="s">
        <v>654</v>
      </c>
      <c r="D24" s="54" t="s">
        <v>3666</v>
      </c>
      <c r="E24" s="6" t="s">
        <v>592</v>
      </c>
      <c r="F24" s="19">
        <v>2050</v>
      </c>
      <c r="G24" s="24">
        <v>20641.39</v>
      </c>
      <c r="H24" s="24">
        <v>2.25</v>
      </c>
      <c r="I24" s="31">
        <v>7.3236999999999997</v>
      </c>
      <c r="J24" s="31"/>
      <c r="K24" s="35" t="s">
        <v>593</v>
      </c>
    </row>
    <row r="25" spans="2:11" x14ac:dyDescent="0.35">
      <c r="B25" s="8" t="s">
        <v>3667</v>
      </c>
      <c r="C25" s="57" t="s">
        <v>690</v>
      </c>
      <c r="D25" s="54" t="s">
        <v>3668</v>
      </c>
      <c r="E25" s="6" t="s">
        <v>592</v>
      </c>
      <c r="F25" s="19">
        <v>17000</v>
      </c>
      <c r="G25" s="24">
        <v>17040.7</v>
      </c>
      <c r="H25" s="24">
        <v>1.86</v>
      </c>
      <c r="I25" s="31">
        <v>7.2580999999999998</v>
      </c>
      <c r="J25" s="31"/>
      <c r="K25" s="35" t="s">
        <v>593</v>
      </c>
    </row>
    <row r="26" spans="2:11" x14ac:dyDescent="0.35">
      <c r="B26" s="8" t="s">
        <v>3669</v>
      </c>
      <c r="C26" s="57" t="s">
        <v>2818</v>
      </c>
      <c r="D26" s="54" t="s">
        <v>3670</v>
      </c>
      <c r="E26" s="6" t="s">
        <v>592</v>
      </c>
      <c r="F26" s="19">
        <v>1600</v>
      </c>
      <c r="G26" s="24">
        <v>15983.49</v>
      </c>
      <c r="H26" s="24">
        <v>1.74</v>
      </c>
      <c r="I26" s="31">
        <v>7.2130999999999998</v>
      </c>
      <c r="J26" s="31"/>
      <c r="K26" s="35" t="s">
        <v>593</v>
      </c>
    </row>
    <row r="27" spans="2:11" x14ac:dyDescent="0.35">
      <c r="B27" s="8" t="s">
        <v>3671</v>
      </c>
      <c r="C27" s="57" t="s">
        <v>547</v>
      </c>
      <c r="D27" s="54" t="s">
        <v>3672</v>
      </c>
      <c r="E27" s="6" t="s">
        <v>592</v>
      </c>
      <c r="F27" s="19">
        <v>13700</v>
      </c>
      <c r="G27" s="24">
        <v>13723.43</v>
      </c>
      <c r="H27" s="24">
        <v>1.5</v>
      </c>
      <c r="I27" s="31">
        <v>7.1631999999999998</v>
      </c>
      <c r="J27" s="31"/>
      <c r="K27" s="35" t="s">
        <v>593</v>
      </c>
    </row>
    <row r="28" spans="2:11" x14ac:dyDescent="0.35">
      <c r="B28" s="8" t="s">
        <v>3673</v>
      </c>
      <c r="C28" s="57" t="s">
        <v>547</v>
      </c>
      <c r="D28" s="54" t="s">
        <v>3674</v>
      </c>
      <c r="E28" s="6" t="s">
        <v>592</v>
      </c>
      <c r="F28" s="19">
        <v>950</v>
      </c>
      <c r="G28" s="24">
        <v>9544.1200000000008</v>
      </c>
      <c r="H28" s="24">
        <v>1.04</v>
      </c>
      <c r="I28" s="31">
        <v>7.1688000000000001</v>
      </c>
      <c r="J28" s="31"/>
      <c r="K28" s="35" t="s">
        <v>593</v>
      </c>
    </row>
    <row r="29" spans="2:11" x14ac:dyDescent="0.35">
      <c r="B29" s="8" t="s">
        <v>3675</v>
      </c>
      <c r="C29" s="57" t="s">
        <v>547</v>
      </c>
      <c r="D29" s="54" t="s">
        <v>3676</v>
      </c>
      <c r="E29" s="6" t="s">
        <v>592</v>
      </c>
      <c r="F29" s="19">
        <v>750</v>
      </c>
      <c r="G29" s="24">
        <v>7565.87</v>
      </c>
      <c r="H29" s="24">
        <v>0.82</v>
      </c>
      <c r="I29" s="31">
        <v>7.1631999999999998</v>
      </c>
      <c r="J29" s="31"/>
      <c r="K29" s="35" t="s">
        <v>593</v>
      </c>
    </row>
    <row r="30" spans="2:11" x14ac:dyDescent="0.35">
      <c r="B30" s="8" t="s">
        <v>2447</v>
      </c>
      <c r="C30" s="57" t="s">
        <v>654</v>
      </c>
      <c r="D30" s="54" t="s">
        <v>2448</v>
      </c>
      <c r="E30" s="6" t="s">
        <v>592</v>
      </c>
      <c r="F30" s="19">
        <v>7500</v>
      </c>
      <c r="G30" s="24">
        <v>7544.99</v>
      </c>
      <c r="H30" s="24">
        <v>0.82</v>
      </c>
      <c r="I30" s="31">
        <v>7.2962999999999996</v>
      </c>
      <c r="J30" s="31"/>
      <c r="K30" s="35" t="s">
        <v>593</v>
      </c>
    </row>
    <row r="31" spans="2:11" x14ac:dyDescent="0.35">
      <c r="B31" s="8" t="s">
        <v>3677</v>
      </c>
      <c r="C31" s="57" t="s">
        <v>690</v>
      </c>
      <c r="D31" s="54" t="s">
        <v>3678</v>
      </c>
      <c r="E31" s="6" t="s">
        <v>592</v>
      </c>
      <c r="F31" s="19">
        <v>620</v>
      </c>
      <c r="G31" s="24">
        <v>6314.63</v>
      </c>
      <c r="H31" s="24">
        <v>0.69</v>
      </c>
      <c r="I31" s="31">
        <v>7.2538999999999998</v>
      </c>
      <c r="J31" s="31"/>
      <c r="K31" s="35" t="s">
        <v>593</v>
      </c>
    </row>
    <row r="32" spans="2:11" x14ac:dyDescent="0.35">
      <c r="B32" s="8" t="s">
        <v>3679</v>
      </c>
      <c r="C32" s="57" t="s">
        <v>654</v>
      </c>
      <c r="D32" s="54" t="s">
        <v>3680</v>
      </c>
      <c r="E32" s="6" t="s">
        <v>592</v>
      </c>
      <c r="F32" s="19">
        <v>600</v>
      </c>
      <c r="G32" s="24">
        <v>5984.69</v>
      </c>
      <c r="H32" s="24">
        <v>0.65</v>
      </c>
      <c r="I32" s="31">
        <v>7.2961999999999998</v>
      </c>
      <c r="J32" s="31"/>
      <c r="K32" s="35" t="s">
        <v>593</v>
      </c>
    </row>
    <row r="33" spans="2:11" x14ac:dyDescent="0.35">
      <c r="B33" s="8" t="s">
        <v>3681</v>
      </c>
      <c r="C33" s="57" t="s">
        <v>637</v>
      </c>
      <c r="D33" s="54" t="s">
        <v>3682</v>
      </c>
      <c r="E33" s="6" t="s">
        <v>592</v>
      </c>
      <c r="F33" s="19">
        <v>5000</v>
      </c>
      <c r="G33" s="24">
        <v>5008.8900000000003</v>
      </c>
      <c r="H33" s="24">
        <v>0.55000000000000004</v>
      </c>
      <c r="I33" s="31">
        <v>7.2481</v>
      </c>
      <c r="J33" s="31"/>
      <c r="K33" s="35" t="s">
        <v>593</v>
      </c>
    </row>
    <row r="34" spans="2:11" x14ac:dyDescent="0.35">
      <c r="B34" s="8" t="s">
        <v>3683</v>
      </c>
      <c r="C34" s="57" t="s">
        <v>547</v>
      </c>
      <c r="D34" s="54" t="s">
        <v>3684</v>
      </c>
      <c r="E34" s="6" t="s">
        <v>592</v>
      </c>
      <c r="F34" s="19">
        <v>350</v>
      </c>
      <c r="G34" s="24">
        <v>3533.82</v>
      </c>
      <c r="H34" s="24">
        <v>0.39</v>
      </c>
      <c r="I34" s="31">
        <v>7.1631999999999998</v>
      </c>
      <c r="J34" s="31"/>
      <c r="K34" s="35" t="s">
        <v>593</v>
      </c>
    </row>
    <row r="35" spans="2:11" x14ac:dyDescent="0.35">
      <c r="B35" s="8" t="s">
        <v>3685</v>
      </c>
      <c r="C35" s="57" t="s">
        <v>690</v>
      </c>
      <c r="D35" s="54" t="s">
        <v>3686</v>
      </c>
      <c r="E35" s="6" t="s">
        <v>592</v>
      </c>
      <c r="F35" s="19">
        <v>300</v>
      </c>
      <c r="G35" s="24">
        <v>3055.32</v>
      </c>
      <c r="H35" s="24">
        <v>0.33</v>
      </c>
      <c r="I35" s="31">
        <v>7.2689000000000004</v>
      </c>
      <c r="J35" s="31"/>
      <c r="K35" s="35" t="s">
        <v>593</v>
      </c>
    </row>
    <row r="36" spans="2:11" x14ac:dyDescent="0.35">
      <c r="B36" s="8" t="s">
        <v>2532</v>
      </c>
      <c r="C36" s="57" t="s">
        <v>654</v>
      </c>
      <c r="D36" s="54" t="s">
        <v>2533</v>
      </c>
      <c r="E36" s="6" t="s">
        <v>592</v>
      </c>
      <c r="F36" s="19">
        <v>2500</v>
      </c>
      <c r="G36" s="24">
        <v>2515.02</v>
      </c>
      <c r="H36" s="24">
        <v>0.27</v>
      </c>
      <c r="I36" s="31">
        <v>7.3</v>
      </c>
      <c r="J36" s="31"/>
      <c r="K36" s="35"/>
    </row>
    <row r="37" spans="2:11" x14ac:dyDescent="0.35">
      <c r="B37" s="8" t="s">
        <v>3687</v>
      </c>
      <c r="C37" s="57" t="s">
        <v>654</v>
      </c>
      <c r="D37" s="54" t="s">
        <v>3688</v>
      </c>
      <c r="E37" s="6" t="s">
        <v>592</v>
      </c>
      <c r="F37" s="19">
        <v>625</v>
      </c>
      <c r="G37" s="24">
        <v>2470.92</v>
      </c>
      <c r="H37" s="24">
        <v>0.27</v>
      </c>
      <c r="I37" s="31">
        <v>7.3235999999999999</v>
      </c>
      <c r="J37" s="31"/>
      <c r="K37" s="35" t="s">
        <v>593</v>
      </c>
    </row>
    <row r="38" spans="2:11" x14ac:dyDescent="0.35">
      <c r="B38" s="8" t="s">
        <v>3689</v>
      </c>
      <c r="C38" s="57" t="s">
        <v>654</v>
      </c>
      <c r="D38" s="54" t="s">
        <v>3690</v>
      </c>
      <c r="E38" s="6" t="s">
        <v>592</v>
      </c>
      <c r="F38" s="19">
        <v>204</v>
      </c>
      <c r="G38" s="24">
        <v>2095.4499999999998</v>
      </c>
      <c r="H38" s="24">
        <v>0.23</v>
      </c>
      <c r="I38" s="31">
        <v>7.3025000000000002</v>
      </c>
      <c r="J38" s="31"/>
      <c r="K38" s="35" t="s">
        <v>593</v>
      </c>
    </row>
    <row r="39" spans="2:11" x14ac:dyDescent="0.35">
      <c r="B39" s="8" t="s">
        <v>3691</v>
      </c>
      <c r="C39" s="57" t="s">
        <v>2798</v>
      </c>
      <c r="D39" s="54" t="s">
        <v>3692</v>
      </c>
      <c r="E39" s="6" t="s">
        <v>592</v>
      </c>
      <c r="F39" s="19">
        <v>150</v>
      </c>
      <c r="G39" s="24">
        <v>1514.81</v>
      </c>
      <c r="H39" s="24">
        <v>0.17</v>
      </c>
      <c r="I39" s="31">
        <v>7.2031000000000001</v>
      </c>
      <c r="J39" s="31"/>
      <c r="K39" s="35" t="s">
        <v>593</v>
      </c>
    </row>
    <row r="40" spans="2:11" x14ac:dyDescent="0.35">
      <c r="B40" s="8" t="s">
        <v>3693</v>
      </c>
      <c r="C40" s="57" t="s">
        <v>121</v>
      </c>
      <c r="D40" s="54" t="s">
        <v>3694</v>
      </c>
      <c r="E40" s="6" t="s">
        <v>592</v>
      </c>
      <c r="F40" s="19">
        <v>80</v>
      </c>
      <c r="G40" s="24">
        <v>1023.6</v>
      </c>
      <c r="H40" s="24">
        <v>0.11</v>
      </c>
      <c r="I40" s="31">
        <v>7.1932</v>
      </c>
      <c r="J40" s="31"/>
      <c r="K40" s="35" t="s">
        <v>593</v>
      </c>
    </row>
    <row r="41" spans="2:11" x14ac:dyDescent="0.35">
      <c r="B41" s="8" t="s">
        <v>3695</v>
      </c>
      <c r="C41" s="57" t="s">
        <v>2369</v>
      </c>
      <c r="D41" s="54" t="s">
        <v>3696</v>
      </c>
      <c r="E41" s="6" t="s">
        <v>601</v>
      </c>
      <c r="F41" s="19">
        <v>1000</v>
      </c>
      <c r="G41" s="24">
        <v>1014.72</v>
      </c>
      <c r="H41" s="24">
        <v>0.11</v>
      </c>
      <c r="I41" s="31">
        <v>7.2088000000000001</v>
      </c>
      <c r="J41" s="31"/>
      <c r="K41" s="35" t="s">
        <v>593</v>
      </c>
    </row>
    <row r="42" spans="2:11" x14ac:dyDescent="0.35">
      <c r="B42" s="8" t="s">
        <v>3697</v>
      </c>
      <c r="C42" s="57" t="s">
        <v>654</v>
      </c>
      <c r="D42" s="54" t="s">
        <v>3698</v>
      </c>
      <c r="E42" s="6" t="s">
        <v>592</v>
      </c>
      <c r="F42" s="19">
        <v>70</v>
      </c>
      <c r="G42" s="24">
        <v>718.1</v>
      </c>
      <c r="H42" s="24">
        <v>0.08</v>
      </c>
      <c r="I42" s="31">
        <v>7.2962999999999996</v>
      </c>
      <c r="J42" s="31"/>
      <c r="K42" s="35" t="s">
        <v>593</v>
      </c>
    </row>
    <row r="43" spans="2:11" x14ac:dyDescent="0.35">
      <c r="B43" s="8" t="s">
        <v>3699</v>
      </c>
      <c r="C43" s="57" t="s">
        <v>121</v>
      </c>
      <c r="D43" s="54" t="s">
        <v>3700</v>
      </c>
      <c r="E43" s="6" t="s">
        <v>592</v>
      </c>
      <c r="F43" s="19">
        <v>50</v>
      </c>
      <c r="G43" s="24">
        <v>506.27</v>
      </c>
      <c r="H43" s="24">
        <v>0.06</v>
      </c>
      <c r="I43" s="31">
        <v>7.1931000000000003</v>
      </c>
      <c r="J43" s="31"/>
      <c r="K43" s="35" t="s">
        <v>593</v>
      </c>
    </row>
    <row r="44" spans="2:11" x14ac:dyDescent="0.35">
      <c r="B44" s="8" t="s">
        <v>3701</v>
      </c>
      <c r="C44" s="57" t="s">
        <v>2369</v>
      </c>
      <c r="D44" s="54" t="s">
        <v>3702</v>
      </c>
      <c r="E44" s="6" t="s">
        <v>601</v>
      </c>
      <c r="F44" s="19">
        <v>250</v>
      </c>
      <c r="G44" s="24">
        <v>497.94</v>
      </c>
      <c r="H44" s="24">
        <v>0.05</v>
      </c>
      <c r="I44" s="31">
        <v>7.2031999999999998</v>
      </c>
      <c r="J44" s="31"/>
      <c r="K44" s="35" t="s">
        <v>593</v>
      </c>
    </row>
    <row r="45" spans="2:11" x14ac:dyDescent="0.35">
      <c r="C45" s="58" t="s">
        <v>175</v>
      </c>
      <c r="D45" s="54"/>
      <c r="E45" s="6"/>
      <c r="F45" s="19"/>
      <c r="G45" s="25">
        <v>414389.34</v>
      </c>
      <c r="H45" s="25">
        <v>45.19</v>
      </c>
      <c r="I45" s="31"/>
      <c r="J45" s="31"/>
      <c r="K45" s="35"/>
    </row>
    <row r="46" spans="2:11" x14ac:dyDescent="0.35">
      <c r="C46" s="57"/>
      <c r="D46" s="54"/>
      <c r="E46" s="6"/>
      <c r="F46" s="19"/>
      <c r="G46" s="24"/>
      <c r="H46" s="24"/>
      <c r="I46" s="31"/>
      <c r="J46" s="31"/>
      <c r="K46" s="35"/>
    </row>
    <row r="47" spans="2:11" x14ac:dyDescent="0.35">
      <c r="C47" s="58" t="s">
        <v>7</v>
      </c>
      <c r="D47" s="54"/>
      <c r="E47" s="6"/>
      <c r="F47" s="19"/>
      <c r="G47" s="24" t="s">
        <v>2</v>
      </c>
      <c r="H47" s="24" t="s">
        <v>2</v>
      </c>
      <c r="I47" s="31"/>
      <c r="J47" s="31"/>
      <c r="K47" s="35"/>
    </row>
    <row r="48" spans="2:11" x14ac:dyDescent="0.35">
      <c r="C48" s="57"/>
      <c r="D48" s="54"/>
      <c r="E48" s="6"/>
      <c r="F48" s="19"/>
      <c r="G48" s="24"/>
      <c r="H48" s="24"/>
      <c r="I48" s="31"/>
      <c r="J48" s="31"/>
      <c r="K48" s="35"/>
    </row>
    <row r="49" spans="2:11" x14ac:dyDescent="0.35">
      <c r="C49" s="58" t="s">
        <v>8</v>
      </c>
      <c r="D49" s="54"/>
      <c r="E49" s="6"/>
      <c r="F49" s="19"/>
      <c r="G49" s="24" t="s">
        <v>2</v>
      </c>
      <c r="H49" s="24" t="s">
        <v>2</v>
      </c>
      <c r="I49" s="31"/>
      <c r="J49" s="31"/>
      <c r="K49" s="35"/>
    </row>
    <row r="50" spans="2:11" x14ac:dyDescent="0.35">
      <c r="C50" s="57"/>
      <c r="D50" s="54"/>
      <c r="E50" s="6"/>
      <c r="F50" s="19"/>
      <c r="G50" s="24"/>
      <c r="H50" s="24"/>
      <c r="I50" s="31"/>
      <c r="J50" s="31"/>
      <c r="K50" s="35"/>
    </row>
    <row r="51" spans="2:11" x14ac:dyDescent="0.35">
      <c r="C51" s="59" t="s">
        <v>9</v>
      </c>
      <c r="D51" s="54"/>
      <c r="E51" s="6"/>
      <c r="F51" s="19"/>
      <c r="G51" s="24"/>
      <c r="H51" s="24"/>
      <c r="I51" s="31"/>
      <c r="J51" s="31"/>
      <c r="K51" s="35"/>
    </row>
    <row r="52" spans="2:11" x14ac:dyDescent="0.35">
      <c r="B52" s="8" t="s">
        <v>3703</v>
      </c>
      <c r="C52" s="57" t="s">
        <v>3704</v>
      </c>
      <c r="D52" s="54" t="s">
        <v>3705</v>
      </c>
      <c r="E52" s="6" t="s">
        <v>189</v>
      </c>
      <c r="F52" s="19">
        <v>8150000</v>
      </c>
      <c r="G52" s="24">
        <v>8087.78</v>
      </c>
      <c r="H52" s="24">
        <v>0.88</v>
      </c>
      <c r="I52" s="31">
        <v>6.5072751999999996</v>
      </c>
      <c r="J52" s="31"/>
      <c r="K52" s="35"/>
    </row>
    <row r="53" spans="2:11" x14ac:dyDescent="0.35">
      <c r="B53" s="8" t="s">
        <v>3706</v>
      </c>
      <c r="C53" s="57" t="s">
        <v>3707</v>
      </c>
      <c r="D53" s="54" t="s">
        <v>3708</v>
      </c>
      <c r="E53" s="6" t="s">
        <v>189</v>
      </c>
      <c r="F53" s="19">
        <v>202100</v>
      </c>
      <c r="G53" s="24">
        <v>203.83</v>
      </c>
      <c r="H53" s="24">
        <v>0.02</v>
      </c>
      <c r="I53" s="31">
        <v>6.4881793999999999</v>
      </c>
      <c r="J53" s="31"/>
      <c r="K53" s="35"/>
    </row>
    <row r="54" spans="2:11" x14ac:dyDescent="0.35">
      <c r="C54" s="58" t="s">
        <v>175</v>
      </c>
      <c r="D54" s="54"/>
      <c r="E54" s="6"/>
      <c r="F54" s="19"/>
      <c r="G54" s="25">
        <v>8291.61</v>
      </c>
      <c r="H54" s="25">
        <v>0.9</v>
      </c>
      <c r="I54" s="31"/>
      <c r="J54" s="31"/>
      <c r="K54" s="35"/>
    </row>
    <row r="55" spans="2:11" x14ac:dyDescent="0.35">
      <c r="C55" s="57"/>
      <c r="D55" s="54"/>
      <c r="E55" s="6"/>
      <c r="F55" s="19"/>
      <c r="G55" s="24"/>
      <c r="H55" s="24"/>
      <c r="I55" s="31"/>
      <c r="J55" s="31"/>
      <c r="K55" s="35"/>
    </row>
    <row r="56" spans="2:11" x14ac:dyDescent="0.35">
      <c r="C56" s="59" t="s">
        <v>10</v>
      </c>
      <c r="D56" s="54"/>
      <c r="E56" s="6"/>
      <c r="F56" s="19"/>
      <c r="G56" s="24"/>
      <c r="H56" s="24"/>
      <c r="I56" s="31"/>
      <c r="J56" s="31"/>
      <c r="K56" s="35"/>
    </row>
    <row r="57" spans="2:11" x14ac:dyDescent="0.35">
      <c r="B57" s="8" t="s">
        <v>3464</v>
      </c>
      <c r="C57" s="57" t="s">
        <v>3465</v>
      </c>
      <c r="D57" s="54" t="s">
        <v>3466</v>
      </c>
      <c r="E57" s="6" t="s">
        <v>189</v>
      </c>
      <c r="F57" s="19">
        <v>40500000</v>
      </c>
      <c r="G57" s="24">
        <v>40288.14</v>
      </c>
      <c r="H57" s="24">
        <v>4.3899999999999997</v>
      </c>
      <c r="I57" s="31">
        <v>6.7506414000000001</v>
      </c>
      <c r="J57" s="31"/>
      <c r="K57" s="35"/>
    </row>
    <row r="58" spans="2:11" x14ac:dyDescent="0.35">
      <c r="B58" s="8" t="s">
        <v>3374</v>
      </c>
      <c r="C58" s="57" t="s">
        <v>3375</v>
      </c>
      <c r="D58" s="54" t="s">
        <v>3376</v>
      </c>
      <c r="E58" s="6" t="s">
        <v>189</v>
      </c>
      <c r="F58" s="19">
        <v>35703300</v>
      </c>
      <c r="G58" s="24">
        <v>36273.620000000003</v>
      </c>
      <c r="H58" s="24">
        <v>3.95</v>
      </c>
      <c r="I58" s="31">
        <v>6.776078</v>
      </c>
      <c r="J58" s="31"/>
      <c r="K58" s="35"/>
    </row>
    <row r="59" spans="2:11" x14ac:dyDescent="0.35">
      <c r="B59" s="8" t="s">
        <v>3455</v>
      </c>
      <c r="C59" s="57" t="s">
        <v>3456</v>
      </c>
      <c r="D59" s="54" t="s">
        <v>3457</v>
      </c>
      <c r="E59" s="6" t="s">
        <v>189</v>
      </c>
      <c r="F59" s="19">
        <v>28000000</v>
      </c>
      <c r="G59" s="24">
        <v>28424.560000000001</v>
      </c>
      <c r="H59" s="24">
        <v>3.1</v>
      </c>
      <c r="I59" s="31">
        <v>6.7875319000000003</v>
      </c>
      <c r="J59" s="31"/>
      <c r="K59" s="35"/>
    </row>
    <row r="60" spans="2:11" x14ac:dyDescent="0.35">
      <c r="B60" s="8" t="s">
        <v>3709</v>
      </c>
      <c r="C60" s="57" t="s">
        <v>3710</v>
      </c>
      <c r="D60" s="54" t="s">
        <v>3711</v>
      </c>
      <c r="E60" s="6" t="s">
        <v>189</v>
      </c>
      <c r="F60" s="19">
        <v>27500000</v>
      </c>
      <c r="G60" s="24">
        <v>27879.01</v>
      </c>
      <c r="H60" s="24">
        <v>3.04</v>
      </c>
      <c r="I60" s="31">
        <v>6.7728745000000004</v>
      </c>
      <c r="J60" s="31"/>
      <c r="K60" s="35"/>
    </row>
    <row r="61" spans="2:11" x14ac:dyDescent="0.35">
      <c r="B61" s="8" t="s">
        <v>3712</v>
      </c>
      <c r="C61" s="57" t="s">
        <v>3713</v>
      </c>
      <c r="D61" s="54" t="s">
        <v>3714</v>
      </c>
      <c r="E61" s="6" t="s">
        <v>189</v>
      </c>
      <c r="F61" s="19">
        <v>26000000</v>
      </c>
      <c r="G61" s="24">
        <v>26304.9</v>
      </c>
      <c r="H61" s="24">
        <v>2.87</v>
      </c>
      <c r="I61" s="31">
        <v>6.7610618999999996</v>
      </c>
      <c r="J61" s="31"/>
      <c r="K61" s="35"/>
    </row>
    <row r="62" spans="2:11" x14ac:dyDescent="0.35">
      <c r="B62" s="8" t="s">
        <v>3715</v>
      </c>
      <c r="C62" s="57" t="s">
        <v>3716</v>
      </c>
      <c r="D62" s="54" t="s">
        <v>3717</v>
      </c>
      <c r="E62" s="6" t="s">
        <v>189</v>
      </c>
      <c r="F62" s="19">
        <v>20326000</v>
      </c>
      <c r="G62" s="24">
        <v>20560.03</v>
      </c>
      <c r="H62" s="24">
        <v>2.2400000000000002</v>
      </c>
      <c r="I62" s="31">
        <v>6.8299240000000001</v>
      </c>
      <c r="J62" s="31"/>
      <c r="K62" s="35"/>
    </row>
    <row r="63" spans="2:11" x14ac:dyDescent="0.35">
      <c r="B63" s="8" t="s">
        <v>3330</v>
      </c>
      <c r="C63" s="57" t="s">
        <v>3331</v>
      </c>
      <c r="D63" s="54" t="s">
        <v>3332</v>
      </c>
      <c r="E63" s="6" t="s">
        <v>189</v>
      </c>
      <c r="F63" s="19">
        <v>17500000</v>
      </c>
      <c r="G63" s="24">
        <v>17777.29</v>
      </c>
      <c r="H63" s="24">
        <v>1.94</v>
      </c>
      <c r="I63" s="31">
        <v>6.7774730999999999</v>
      </c>
      <c r="J63" s="31"/>
      <c r="K63" s="35"/>
    </row>
    <row r="64" spans="2:11" x14ac:dyDescent="0.35">
      <c r="B64" s="8" t="s">
        <v>1984</v>
      </c>
      <c r="C64" s="57" t="s">
        <v>1985</v>
      </c>
      <c r="D64" s="54" t="s">
        <v>1986</v>
      </c>
      <c r="E64" s="6" t="s">
        <v>189</v>
      </c>
      <c r="F64" s="19">
        <v>14654600</v>
      </c>
      <c r="G64" s="24">
        <v>14875.31</v>
      </c>
      <c r="H64" s="24">
        <v>1.62</v>
      </c>
      <c r="I64" s="31">
        <v>6.776078</v>
      </c>
      <c r="J64" s="31"/>
      <c r="K64" s="35"/>
    </row>
    <row r="65" spans="2:11" x14ac:dyDescent="0.35">
      <c r="B65" s="8" t="s">
        <v>3494</v>
      </c>
      <c r="C65" s="57" t="s">
        <v>3495</v>
      </c>
      <c r="D65" s="54" t="s">
        <v>3496</v>
      </c>
      <c r="E65" s="6" t="s">
        <v>189</v>
      </c>
      <c r="F65" s="19">
        <v>14592400</v>
      </c>
      <c r="G65" s="24">
        <v>14735.81</v>
      </c>
      <c r="H65" s="24">
        <v>1.61</v>
      </c>
      <c r="I65" s="31">
        <v>6.7557913999999997</v>
      </c>
      <c r="J65" s="31"/>
      <c r="K65" s="35"/>
    </row>
    <row r="66" spans="2:11" x14ac:dyDescent="0.35">
      <c r="B66" s="8" t="s">
        <v>3718</v>
      </c>
      <c r="C66" s="57" t="s">
        <v>3719</v>
      </c>
      <c r="D66" s="54" t="s">
        <v>3720</v>
      </c>
      <c r="E66" s="6" t="s">
        <v>189</v>
      </c>
      <c r="F66" s="19">
        <v>13500000</v>
      </c>
      <c r="G66" s="24">
        <v>13689.93</v>
      </c>
      <c r="H66" s="24">
        <v>1.49</v>
      </c>
      <c r="I66" s="31">
        <v>6.7760451000000002</v>
      </c>
      <c r="J66" s="31"/>
      <c r="K66" s="35"/>
    </row>
    <row r="67" spans="2:11" x14ac:dyDescent="0.35">
      <c r="B67" s="8" t="s">
        <v>3721</v>
      </c>
      <c r="C67" s="57" t="s">
        <v>3722</v>
      </c>
      <c r="D67" s="54" t="s">
        <v>3723</v>
      </c>
      <c r="E67" s="6" t="s">
        <v>189</v>
      </c>
      <c r="F67" s="19">
        <v>13500000</v>
      </c>
      <c r="G67" s="24">
        <v>13564.87</v>
      </c>
      <c r="H67" s="24">
        <v>1.48</v>
      </c>
      <c r="I67" s="31">
        <v>6.7610618999999996</v>
      </c>
      <c r="J67" s="31"/>
      <c r="K67" s="35"/>
    </row>
    <row r="68" spans="2:11" x14ac:dyDescent="0.35">
      <c r="B68" s="8" t="s">
        <v>2599</v>
      </c>
      <c r="C68" s="57" t="s">
        <v>2600</v>
      </c>
      <c r="D68" s="54" t="s">
        <v>2601</v>
      </c>
      <c r="E68" s="6" t="s">
        <v>189</v>
      </c>
      <c r="F68" s="19">
        <v>13000000</v>
      </c>
      <c r="G68" s="24">
        <v>13091.62</v>
      </c>
      <c r="H68" s="24">
        <v>1.43</v>
      </c>
      <c r="I68" s="31">
        <v>6.7865712</v>
      </c>
      <c r="J68" s="31"/>
      <c r="K68" s="35"/>
    </row>
    <row r="69" spans="2:11" x14ac:dyDescent="0.35">
      <c r="B69" s="8" t="s">
        <v>3724</v>
      </c>
      <c r="C69" s="57" t="s">
        <v>3725</v>
      </c>
      <c r="D69" s="54" t="s">
        <v>3726</v>
      </c>
      <c r="E69" s="6" t="s">
        <v>189</v>
      </c>
      <c r="F69" s="19">
        <v>10333500</v>
      </c>
      <c r="G69" s="24">
        <v>10479.459999999999</v>
      </c>
      <c r="H69" s="24">
        <v>1.1399999999999999</v>
      </c>
      <c r="I69" s="31">
        <v>6.7712914</v>
      </c>
      <c r="J69" s="31"/>
      <c r="K69" s="35"/>
    </row>
    <row r="70" spans="2:11" x14ac:dyDescent="0.35">
      <c r="B70" s="8" t="s">
        <v>3497</v>
      </c>
      <c r="C70" s="57" t="s">
        <v>3498</v>
      </c>
      <c r="D70" s="54" t="s">
        <v>3499</v>
      </c>
      <c r="E70" s="6" t="s">
        <v>189</v>
      </c>
      <c r="F70" s="19">
        <v>10102100</v>
      </c>
      <c r="G70" s="24">
        <v>10221.26</v>
      </c>
      <c r="H70" s="24">
        <v>1.1100000000000001</v>
      </c>
      <c r="I70" s="31">
        <v>6.7765618999999999</v>
      </c>
      <c r="J70" s="31"/>
      <c r="K70" s="35"/>
    </row>
    <row r="71" spans="2:11" x14ac:dyDescent="0.35">
      <c r="B71" s="8" t="s">
        <v>3727</v>
      </c>
      <c r="C71" s="57" t="s">
        <v>3728</v>
      </c>
      <c r="D71" s="54" t="s">
        <v>3729</v>
      </c>
      <c r="E71" s="6" t="s">
        <v>189</v>
      </c>
      <c r="F71" s="19">
        <v>10000000</v>
      </c>
      <c r="G71" s="24">
        <v>10142.200000000001</v>
      </c>
      <c r="H71" s="24">
        <v>1.1100000000000001</v>
      </c>
      <c r="I71" s="31">
        <v>6.7937481999999996</v>
      </c>
      <c r="J71" s="31"/>
      <c r="K71" s="35"/>
    </row>
    <row r="72" spans="2:11" x14ac:dyDescent="0.35">
      <c r="B72" s="8" t="s">
        <v>3371</v>
      </c>
      <c r="C72" s="57" t="s">
        <v>3372</v>
      </c>
      <c r="D72" s="54" t="s">
        <v>3373</v>
      </c>
      <c r="E72" s="6" t="s">
        <v>189</v>
      </c>
      <c r="F72" s="19">
        <v>10000000</v>
      </c>
      <c r="G72" s="24">
        <v>10141.69</v>
      </c>
      <c r="H72" s="24">
        <v>1.1100000000000001</v>
      </c>
      <c r="I72" s="31">
        <v>6.786378</v>
      </c>
      <c r="J72" s="31"/>
      <c r="K72" s="35"/>
    </row>
    <row r="73" spans="2:11" x14ac:dyDescent="0.35">
      <c r="B73" s="8" t="s">
        <v>3730</v>
      </c>
      <c r="C73" s="57" t="s">
        <v>3731</v>
      </c>
      <c r="D73" s="54" t="s">
        <v>3732</v>
      </c>
      <c r="E73" s="6" t="s">
        <v>189</v>
      </c>
      <c r="F73" s="19">
        <v>9137600</v>
      </c>
      <c r="G73" s="24">
        <v>9245.41</v>
      </c>
      <c r="H73" s="24">
        <v>1.01</v>
      </c>
      <c r="I73" s="31">
        <v>6.7968514000000004</v>
      </c>
      <c r="J73" s="31"/>
      <c r="K73" s="35"/>
    </row>
    <row r="74" spans="2:11" x14ac:dyDescent="0.35">
      <c r="B74" s="8" t="s">
        <v>3327</v>
      </c>
      <c r="C74" s="57" t="s">
        <v>3328</v>
      </c>
      <c r="D74" s="54" t="s">
        <v>3329</v>
      </c>
      <c r="E74" s="6" t="s">
        <v>189</v>
      </c>
      <c r="F74" s="19">
        <v>8952700</v>
      </c>
      <c r="G74" s="24">
        <v>9095.6</v>
      </c>
      <c r="H74" s="24">
        <v>0.99</v>
      </c>
      <c r="I74" s="31">
        <v>6.7873245000000004</v>
      </c>
      <c r="J74" s="31"/>
      <c r="K74" s="35"/>
    </row>
    <row r="75" spans="2:11" x14ac:dyDescent="0.35">
      <c r="B75" s="8" t="s">
        <v>3365</v>
      </c>
      <c r="C75" s="57" t="s">
        <v>3366</v>
      </c>
      <c r="D75" s="54" t="s">
        <v>3367</v>
      </c>
      <c r="E75" s="6" t="s">
        <v>189</v>
      </c>
      <c r="F75" s="19">
        <v>8781300</v>
      </c>
      <c r="G75" s="24">
        <v>8904.68</v>
      </c>
      <c r="H75" s="24">
        <v>0.97</v>
      </c>
      <c r="I75" s="31">
        <v>6.7774730999999999</v>
      </c>
      <c r="J75" s="31"/>
      <c r="K75" s="35"/>
    </row>
    <row r="76" spans="2:11" x14ac:dyDescent="0.35">
      <c r="B76" s="8" t="s">
        <v>1987</v>
      </c>
      <c r="C76" s="57" t="s">
        <v>1988</v>
      </c>
      <c r="D76" s="54" t="s">
        <v>1989</v>
      </c>
      <c r="E76" s="6" t="s">
        <v>189</v>
      </c>
      <c r="F76" s="19">
        <v>8346100</v>
      </c>
      <c r="G76" s="24">
        <v>8473.75</v>
      </c>
      <c r="H76" s="24">
        <v>0.92</v>
      </c>
      <c r="I76" s="31">
        <v>6.786378</v>
      </c>
      <c r="J76" s="31"/>
      <c r="K76" s="35"/>
    </row>
    <row r="77" spans="2:11" x14ac:dyDescent="0.35">
      <c r="B77" s="8" t="s">
        <v>3506</v>
      </c>
      <c r="C77" s="57" t="s">
        <v>3507</v>
      </c>
      <c r="D77" s="54" t="s">
        <v>3508</v>
      </c>
      <c r="E77" s="6" t="s">
        <v>189</v>
      </c>
      <c r="F77" s="19">
        <v>7500000</v>
      </c>
      <c r="G77" s="24">
        <v>7553.9</v>
      </c>
      <c r="H77" s="24">
        <v>0.82</v>
      </c>
      <c r="I77" s="31">
        <v>6.7557913999999997</v>
      </c>
      <c r="J77" s="31"/>
      <c r="K77" s="35"/>
    </row>
    <row r="78" spans="2:11" x14ac:dyDescent="0.35">
      <c r="B78" s="8" t="s">
        <v>3733</v>
      </c>
      <c r="C78" s="57" t="s">
        <v>3734</v>
      </c>
      <c r="D78" s="54" t="s">
        <v>3735</v>
      </c>
      <c r="E78" s="6" t="s">
        <v>189</v>
      </c>
      <c r="F78" s="19">
        <v>6013700</v>
      </c>
      <c r="G78" s="24">
        <v>6100.99</v>
      </c>
      <c r="H78" s="24">
        <v>0.67</v>
      </c>
      <c r="I78" s="31">
        <v>6.786378</v>
      </c>
      <c r="J78" s="31"/>
      <c r="K78" s="35"/>
    </row>
    <row r="79" spans="2:11" x14ac:dyDescent="0.35">
      <c r="B79" s="8" t="s">
        <v>3736</v>
      </c>
      <c r="C79" s="57" t="s">
        <v>3737</v>
      </c>
      <c r="D79" s="54" t="s">
        <v>3738</v>
      </c>
      <c r="E79" s="6" t="s">
        <v>189</v>
      </c>
      <c r="F79" s="19">
        <v>5500000</v>
      </c>
      <c r="G79" s="24">
        <v>5526.57</v>
      </c>
      <c r="H79" s="24">
        <v>0.6</v>
      </c>
      <c r="I79" s="31">
        <v>6.7610618999999996</v>
      </c>
      <c r="J79" s="31"/>
      <c r="K79" s="35"/>
    </row>
    <row r="80" spans="2:11" x14ac:dyDescent="0.35">
      <c r="B80" s="8" t="s">
        <v>3512</v>
      </c>
      <c r="C80" s="57" t="s">
        <v>3513</v>
      </c>
      <c r="D80" s="54" t="s">
        <v>3514</v>
      </c>
      <c r="E80" s="6" t="s">
        <v>189</v>
      </c>
      <c r="F80" s="19">
        <v>5000000</v>
      </c>
      <c r="G80" s="24">
        <v>5063.42</v>
      </c>
      <c r="H80" s="24">
        <v>0.55000000000000004</v>
      </c>
      <c r="I80" s="31">
        <v>6.7712914</v>
      </c>
      <c r="J80" s="31"/>
      <c r="K80" s="35"/>
    </row>
    <row r="81" spans="2:11" x14ac:dyDescent="0.35">
      <c r="B81" s="8" t="s">
        <v>3526</v>
      </c>
      <c r="C81" s="57" t="s">
        <v>3527</v>
      </c>
      <c r="D81" s="54" t="s">
        <v>3528</v>
      </c>
      <c r="E81" s="6" t="s">
        <v>189</v>
      </c>
      <c r="F81" s="19">
        <v>5000000</v>
      </c>
      <c r="G81" s="24">
        <v>5034.05</v>
      </c>
      <c r="H81" s="24">
        <v>0.55000000000000004</v>
      </c>
      <c r="I81" s="31">
        <v>6.8144239999999998</v>
      </c>
      <c r="J81" s="31"/>
      <c r="K81" s="35"/>
    </row>
    <row r="82" spans="2:11" x14ac:dyDescent="0.35">
      <c r="B82" s="8" t="s">
        <v>3739</v>
      </c>
      <c r="C82" s="57" t="s">
        <v>3740</v>
      </c>
      <c r="D82" s="54" t="s">
        <v>3741</v>
      </c>
      <c r="E82" s="6" t="s">
        <v>189</v>
      </c>
      <c r="F82" s="19">
        <v>4875400</v>
      </c>
      <c r="G82" s="24">
        <v>4933.8</v>
      </c>
      <c r="H82" s="24">
        <v>0.54</v>
      </c>
      <c r="I82" s="31">
        <v>6.7712914</v>
      </c>
      <c r="J82" s="31"/>
      <c r="K82" s="35"/>
    </row>
    <row r="83" spans="2:11" x14ac:dyDescent="0.35">
      <c r="B83" s="8" t="s">
        <v>3742</v>
      </c>
      <c r="C83" s="57" t="s">
        <v>3734</v>
      </c>
      <c r="D83" s="54" t="s">
        <v>3743</v>
      </c>
      <c r="E83" s="6" t="s">
        <v>189</v>
      </c>
      <c r="F83" s="19">
        <v>4617400</v>
      </c>
      <c r="G83" s="24">
        <v>4679.25</v>
      </c>
      <c r="H83" s="24">
        <v>0.51</v>
      </c>
      <c r="I83" s="31">
        <v>6.786378</v>
      </c>
      <c r="J83" s="31"/>
      <c r="K83" s="35"/>
    </row>
    <row r="84" spans="2:11" x14ac:dyDescent="0.35">
      <c r="B84" s="8" t="s">
        <v>3467</v>
      </c>
      <c r="C84" s="57" t="s">
        <v>3334</v>
      </c>
      <c r="D84" s="54" t="s">
        <v>3468</v>
      </c>
      <c r="E84" s="6" t="s">
        <v>189</v>
      </c>
      <c r="F84" s="19">
        <v>4576300</v>
      </c>
      <c r="G84" s="24">
        <v>4642.22</v>
      </c>
      <c r="H84" s="24">
        <v>0.51</v>
      </c>
      <c r="I84" s="31">
        <v>6.7969191999999996</v>
      </c>
      <c r="J84" s="31"/>
      <c r="K84" s="35"/>
    </row>
    <row r="85" spans="2:11" x14ac:dyDescent="0.35">
      <c r="B85" s="8" t="s">
        <v>3744</v>
      </c>
      <c r="C85" s="57" t="s">
        <v>3745</v>
      </c>
      <c r="D85" s="54" t="s">
        <v>3746</v>
      </c>
      <c r="E85" s="6" t="s">
        <v>189</v>
      </c>
      <c r="F85" s="19">
        <v>4561000</v>
      </c>
      <c r="G85" s="24">
        <v>4613.1000000000004</v>
      </c>
      <c r="H85" s="24">
        <v>0.5</v>
      </c>
      <c r="I85" s="31">
        <v>6.8145087000000002</v>
      </c>
      <c r="J85" s="31"/>
      <c r="K85" s="35"/>
    </row>
    <row r="86" spans="2:11" x14ac:dyDescent="0.35">
      <c r="B86" s="8" t="s">
        <v>3324</v>
      </c>
      <c r="C86" s="57" t="s">
        <v>3325</v>
      </c>
      <c r="D86" s="54" t="s">
        <v>3326</v>
      </c>
      <c r="E86" s="6" t="s">
        <v>189</v>
      </c>
      <c r="F86" s="19">
        <v>4050000</v>
      </c>
      <c r="G86" s="24">
        <v>4113.4399999999996</v>
      </c>
      <c r="H86" s="24">
        <v>0.45</v>
      </c>
      <c r="I86" s="31">
        <v>6.7937481999999996</v>
      </c>
      <c r="J86" s="31"/>
      <c r="K86" s="35"/>
    </row>
    <row r="87" spans="2:11" x14ac:dyDescent="0.35">
      <c r="B87" s="8" t="s">
        <v>3339</v>
      </c>
      <c r="C87" s="57" t="s">
        <v>3340</v>
      </c>
      <c r="D87" s="54" t="s">
        <v>3341</v>
      </c>
      <c r="E87" s="6" t="s">
        <v>189</v>
      </c>
      <c r="F87" s="19">
        <v>4038000</v>
      </c>
      <c r="G87" s="24">
        <v>4101.2700000000004</v>
      </c>
      <c r="H87" s="24">
        <v>0.45</v>
      </c>
      <c r="I87" s="31">
        <v>6.7728745000000004</v>
      </c>
      <c r="J87" s="31"/>
      <c r="K87" s="35"/>
    </row>
    <row r="88" spans="2:11" x14ac:dyDescent="0.35">
      <c r="B88" s="8" t="s">
        <v>3385</v>
      </c>
      <c r="C88" s="57" t="s">
        <v>3386</v>
      </c>
      <c r="D88" s="54" t="s">
        <v>3387</v>
      </c>
      <c r="E88" s="6" t="s">
        <v>189</v>
      </c>
      <c r="F88" s="19">
        <v>4000000</v>
      </c>
      <c r="G88" s="24">
        <v>4055.19</v>
      </c>
      <c r="H88" s="24">
        <v>0.44</v>
      </c>
      <c r="I88" s="31">
        <v>6.8091850999999997</v>
      </c>
      <c r="J88" s="31"/>
      <c r="K88" s="35"/>
    </row>
    <row r="89" spans="2:11" x14ac:dyDescent="0.35">
      <c r="B89" s="8" t="s">
        <v>3391</v>
      </c>
      <c r="C89" s="57" t="s">
        <v>3392</v>
      </c>
      <c r="D89" s="54" t="s">
        <v>3393</v>
      </c>
      <c r="E89" s="6" t="s">
        <v>189</v>
      </c>
      <c r="F89" s="19">
        <v>3500000</v>
      </c>
      <c r="G89" s="24">
        <v>3548.8</v>
      </c>
      <c r="H89" s="24">
        <v>0.39</v>
      </c>
      <c r="I89" s="31">
        <v>6.7765618999999999</v>
      </c>
      <c r="J89" s="31"/>
      <c r="K89" s="35"/>
    </row>
    <row r="90" spans="2:11" x14ac:dyDescent="0.35">
      <c r="B90" s="8" t="s">
        <v>3747</v>
      </c>
      <c r="C90" s="57" t="s">
        <v>3748</v>
      </c>
      <c r="D90" s="54" t="s">
        <v>3749</v>
      </c>
      <c r="E90" s="6" t="s">
        <v>189</v>
      </c>
      <c r="F90" s="19">
        <v>3558500</v>
      </c>
      <c r="G90" s="24">
        <v>3547.75</v>
      </c>
      <c r="H90" s="24">
        <v>0.39</v>
      </c>
      <c r="I90" s="31">
        <v>6.7716694999999998</v>
      </c>
      <c r="J90" s="31"/>
      <c r="K90" s="35"/>
    </row>
    <row r="91" spans="2:11" x14ac:dyDescent="0.35">
      <c r="B91" s="8" t="s">
        <v>3458</v>
      </c>
      <c r="C91" s="57" t="s">
        <v>3459</v>
      </c>
      <c r="D91" s="54" t="s">
        <v>3460</v>
      </c>
      <c r="E91" s="6" t="s">
        <v>189</v>
      </c>
      <c r="F91" s="19">
        <v>3500000</v>
      </c>
      <c r="G91" s="24">
        <v>3539.83</v>
      </c>
      <c r="H91" s="24">
        <v>0.39</v>
      </c>
      <c r="I91" s="31">
        <v>6.8201942999999998</v>
      </c>
      <c r="J91" s="31"/>
      <c r="K91" s="35"/>
    </row>
    <row r="92" spans="2:11" x14ac:dyDescent="0.35">
      <c r="B92" s="8" t="s">
        <v>3750</v>
      </c>
      <c r="C92" s="57" t="s">
        <v>3751</v>
      </c>
      <c r="D92" s="54" t="s">
        <v>3752</v>
      </c>
      <c r="E92" s="6" t="s">
        <v>189</v>
      </c>
      <c r="F92" s="19">
        <v>3461000</v>
      </c>
      <c r="G92" s="24">
        <v>3515.89</v>
      </c>
      <c r="H92" s="24">
        <v>0.38</v>
      </c>
      <c r="I92" s="31">
        <v>6.786378</v>
      </c>
      <c r="J92" s="31"/>
      <c r="K92" s="35"/>
    </row>
    <row r="93" spans="2:11" x14ac:dyDescent="0.35">
      <c r="B93" s="8" t="s">
        <v>3753</v>
      </c>
      <c r="C93" s="57" t="s">
        <v>3378</v>
      </c>
      <c r="D93" s="54" t="s">
        <v>3754</v>
      </c>
      <c r="E93" s="6" t="s">
        <v>189</v>
      </c>
      <c r="F93" s="19">
        <v>3043000</v>
      </c>
      <c r="G93" s="24">
        <v>3083.72</v>
      </c>
      <c r="H93" s="24">
        <v>0.34</v>
      </c>
      <c r="I93" s="31">
        <v>6.8114926000000002</v>
      </c>
      <c r="J93" s="31"/>
      <c r="K93" s="35"/>
    </row>
    <row r="94" spans="2:11" x14ac:dyDescent="0.35">
      <c r="B94" s="8" t="s">
        <v>3755</v>
      </c>
      <c r="C94" s="57" t="s">
        <v>3756</v>
      </c>
      <c r="D94" s="54" t="s">
        <v>3757</v>
      </c>
      <c r="E94" s="6" t="s">
        <v>189</v>
      </c>
      <c r="F94" s="19">
        <v>3000000</v>
      </c>
      <c r="G94" s="24">
        <v>3042.53</v>
      </c>
      <c r="H94" s="24">
        <v>0.33</v>
      </c>
      <c r="I94" s="31">
        <v>6.7774730999999999</v>
      </c>
      <c r="J94" s="31"/>
      <c r="K94" s="35"/>
    </row>
    <row r="95" spans="2:11" x14ac:dyDescent="0.35">
      <c r="B95" s="8" t="s">
        <v>3333</v>
      </c>
      <c r="C95" s="57" t="s">
        <v>3334</v>
      </c>
      <c r="D95" s="54" t="s">
        <v>3335</v>
      </c>
      <c r="E95" s="6" t="s">
        <v>189</v>
      </c>
      <c r="F95" s="19">
        <v>3000000</v>
      </c>
      <c r="G95" s="24">
        <v>3041.86</v>
      </c>
      <c r="H95" s="24">
        <v>0.33</v>
      </c>
      <c r="I95" s="31">
        <v>6.7969191999999996</v>
      </c>
      <c r="J95" s="31"/>
      <c r="K95" s="35"/>
    </row>
    <row r="96" spans="2:11" x14ac:dyDescent="0.35">
      <c r="B96" s="8" t="s">
        <v>3758</v>
      </c>
      <c r="C96" s="57" t="s">
        <v>3759</v>
      </c>
      <c r="D96" s="54" t="s">
        <v>3760</v>
      </c>
      <c r="E96" s="6" t="s">
        <v>189</v>
      </c>
      <c r="F96" s="19">
        <v>3000000</v>
      </c>
      <c r="G96" s="24">
        <v>3021.53</v>
      </c>
      <c r="H96" s="24">
        <v>0.33</v>
      </c>
      <c r="I96" s="31">
        <v>6.7666411000000002</v>
      </c>
      <c r="J96" s="31"/>
      <c r="K96" s="35"/>
    </row>
    <row r="97" spans="2:11" x14ac:dyDescent="0.35">
      <c r="B97" s="8" t="s">
        <v>3491</v>
      </c>
      <c r="C97" s="57" t="s">
        <v>3492</v>
      </c>
      <c r="D97" s="54" t="s">
        <v>3493</v>
      </c>
      <c r="E97" s="6" t="s">
        <v>189</v>
      </c>
      <c r="F97" s="19">
        <v>3000000</v>
      </c>
      <c r="G97" s="24">
        <v>3020.52</v>
      </c>
      <c r="H97" s="24">
        <v>0.33</v>
      </c>
      <c r="I97" s="31">
        <v>6.7813514000000001</v>
      </c>
      <c r="J97" s="31"/>
      <c r="K97" s="35"/>
    </row>
    <row r="98" spans="2:11" x14ac:dyDescent="0.35">
      <c r="B98" s="8" t="s">
        <v>3761</v>
      </c>
      <c r="C98" s="57" t="s">
        <v>3762</v>
      </c>
      <c r="D98" s="54" t="s">
        <v>3763</v>
      </c>
      <c r="E98" s="6" t="s">
        <v>189</v>
      </c>
      <c r="F98" s="19">
        <v>2500000</v>
      </c>
      <c r="G98" s="24">
        <v>2549.13</v>
      </c>
      <c r="H98" s="24">
        <v>0.28000000000000003</v>
      </c>
      <c r="I98" s="31">
        <v>6.6831078000000002</v>
      </c>
      <c r="J98" s="31"/>
      <c r="K98" s="35"/>
    </row>
    <row r="99" spans="2:11" x14ac:dyDescent="0.35">
      <c r="B99" s="8" t="s">
        <v>3461</v>
      </c>
      <c r="C99" s="57" t="s">
        <v>3462</v>
      </c>
      <c r="D99" s="54" t="s">
        <v>3463</v>
      </c>
      <c r="E99" s="6" t="s">
        <v>189</v>
      </c>
      <c r="F99" s="19">
        <v>2500000</v>
      </c>
      <c r="G99" s="24">
        <v>2538.66</v>
      </c>
      <c r="H99" s="24">
        <v>0.28000000000000003</v>
      </c>
      <c r="I99" s="31">
        <v>6.8114926000000002</v>
      </c>
      <c r="J99" s="31"/>
      <c r="K99" s="35"/>
    </row>
    <row r="100" spans="2:11" x14ac:dyDescent="0.35">
      <c r="B100" s="8" t="s">
        <v>3534</v>
      </c>
      <c r="C100" s="57" t="s">
        <v>3535</v>
      </c>
      <c r="D100" s="54" t="s">
        <v>3536</v>
      </c>
      <c r="E100" s="6" t="s">
        <v>189</v>
      </c>
      <c r="F100" s="19">
        <v>2500000</v>
      </c>
      <c r="G100" s="24">
        <v>2524</v>
      </c>
      <c r="H100" s="24">
        <v>0.28000000000000003</v>
      </c>
      <c r="I100" s="31">
        <v>6.7936851000000003</v>
      </c>
      <c r="J100" s="31"/>
      <c r="K100" s="35"/>
    </row>
    <row r="101" spans="2:11" x14ac:dyDescent="0.35">
      <c r="B101" s="8" t="s">
        <v>3764</v>
      </c>
      <c r="C101" s="57" t="s">
        <v>3765</v>
      </c>
      <c r="D101" s="54" t="s">
        <v>3766</v>
      </c>
      <c r="E101" s="6" t="s">
        <v>189</v>
      </c>
      <c r="F101" s="19">
        <v>2219500</v>
      </c>
      <c r="G101" s="24">
        <v>2249.08</v>
      </c>
      <c r="H101" s="24">
        <v>0.25</v>
      </c>
      <c r="I101" s="31">
        <v>6.7728745000000004</v>
      </c>
      <c r="J101" s="31"/>
      <c r="K101" s="35"/>
    </row>
    <row r="102" spans="2:11" x14ac:dyDescent="0.35">
      <c r="B102" s="8" t="s">
        <v>2590</v>
      </c>
      <c r="C102" s="57" t="s">
        <v>2591</v>
      </c>
      <c r="D102" s="54" t="s">
        <v>2592</v>
      </c>
      <c r="E102" s="6" t="s">
        <v>189</v>
      </c>
      <c r="F102" s="19">
        <v>2000000</v>
      </c>
      <c r="G102" s="24">
        <v>2056.17</v>
      </c>
      <c r="H102" s="24">
        <v>0.22</v>
      </c>
      <c r="I102" s="31">
        <v>6.7863951</v>
      </c>
      <c r="J102" s="31"/>
      <c r="K102" s="35"/>
    </row>
    <row r="103" spans="2:11" x14ac:dyDescent="0.35">
      <c r="B103" s="8" t="s">
        <v>3767</v>
      </c>
      <c r="C103" s="57" t="s">
        <v>3768</v>
      </c>
      <c r="D103" s="54" t="s">
        <v>3769</v>
      </c>
      <c r="E103" s="6" t="s">
        <v>189</v>
      </c>
      <c r="F103" s="19">
        <v>2000000</v>
      </c>
      <c r="G103" s="24">
        <v>2023.83</v>
      </c>
      <c r="H103" s="24">
        <v>0.22</v>
      </c>
      <c r="I103" s="31">
        <v>6.7760451000000002</v>
      </c>
      <c r="J103" s="31"/>
      <c r="K103" s="35"/>
    </row>
    <row r="104" spans="2:11" x14ac:dyDescent="0.35">
      <c r="B104" s="8" t="s">
        <v>3770</v>
      </c>
      <c r="C104" s="57" t="s">
        <v>3710</v>
      </c>
      <c r="D104" s="54" t="s">
        <v>3771</v>
      </c>
      <c r="E104" s="6" t="s">
        <v>189</v>
      </c>
      <c r="F104" s="19">
        <v>1500000</v>
      </c>
      <c r="G104" s="24">
        <v>1521.34</v>
      </c>
      <c r="H104" s="24">
        <v>0.17</v>
      </c>
      <c r="I104" s="31">
        <v>6.7728745000000004</v>
      </c>
      <c r="J104" s="31"/>
      <c r="K104" s="35"/>
    </row>
    <row r="105" spans="2:11" x14ac:dyDescent="0.35">
      <c r="B105" s="8" t="s">
        <v>3483</v>
      </c>
      <c r="C105" s="57" t="s">
        <v>3484</v>
      </c>
      <c r="D105" s="54" t="s">
        <v>3485</v>
      </c>
      <c r="E105" s="6" t="s">
        <v>189</v>
      </c>
      <c r="F105" s="19">
        <v>1500000</v>
      </c>
      <c r="G105" s="24">
        <v>1518.09</v>
      </c>
      <c r="H105" s="24">
        <v>0.17</v>
      </c>
      <c r="I105" s="31">
        <v>6.7760451000000002</v>
      </c>
      <c r="J105" s="31"/>
      <c r="K105" s="35"/>
    </row>
    <row r="106" spans="2:11" x14ac:dyDescent="0.35">
      <c r="B106" s="8" t="s">
        <v>3772</v>
      </c>
      <c r="C106" s="57" t="s">
        <v>3773</v>
      </c>
      <c r="D106" s="54" t="s">
        <v>3774</v>
      </c>
      <c r="E106" s="6" t="s">
        <v>189</v>
      </c>
      <c r="F106" s="19">
        <v>1356600</v>
      </c>
      <c r="G106" s="24">
        <v>1369.66</v>
      </c>
      <c r="H106" s="24">
        <v>0.15</v>
      </c>
      <c r="I106" s="31">
        <v>6.7813514000000001</v>
      </c>
      <c r="J106" s="31"/>
      <c r="K106" s="35"/>
    </row>
    <row r="107" spans="2:11" x14ac:dyDescent="0.35">
      <c r="B107" s="8" t="s">
        <v>3775</v>
      </c>
      <c r="C107" s="57" t="s">
        <v>3776</v>
      </c>
      <c r="D107" s="54" t="s">
        <v>3777</v>
      </c>
      <c r="E107" s="6" t="s">
        <v>189</v>
      </c>
      <c r="F107" s="19">
        <v>1000000</v>
      </c>
      <c r="G107" s="24">
        <v>1012.16</v>
      </c>
      <c r="H107" s="24">
        <v>0.11</v>
      </c>
      <c r="I107" s="31">
        <v>6.8145087000000002</v>
      </c>
      <c r="J107" s="31"/>
      <c r="K107" s="35"/>
    </row>
    <row r="108" spans="2:11" x14ac:dyDescent="0.35">
      <c r="B108" s="8" t="s">
        <v>3778</v>
      </c>
      <c r="C108" s="57" t="s">
        <v>3779</v>
      </c>
      <c r="D108" s="54" t="s">
        <v>3780</v>
      </c>
      <c r="E108" s="6" t="s">
        <v>189</v>
      </c>
      <c r="F108" s="19">
        <v>1000000</v>
      </c>
      <c r="G108" s="24">
        <v>1011.71</v>
      </c>
      <c r="H108" s="24">
        <v>0.11</v>
      </c>
      <c r="I108" s="31">
        <v>6.8145087000000002</v>
      </c>
      <c r="J108" s="31"/>
      <c r="K108" s="35"/>
    </row>
    <row r="109" spans="2:11" x14ac:dyDescent="0.35">
      <c r="B109" s="8" t="s">
        <v>3500</v>
      </c>
      <c r="C109" s="57" t="s">
        <v>3501</v>
      </c>
      <c r="D109" s="54" t="s">
        <v>3502</v>
      </c>
      <c r="E109" s="6" t="s">
        <v>189</v>
      </c>
      <c r="F109" s="19">
        <v>1000000</v>
      </c>
      <c r="G109" s="24">
        <v>1011.64</v>
      </c>
      <c r="H109" s="24">
        <v>0.11</v>
      </c>
      <c r="I109" s="31">
        <v>6.8091850999999997</v>
      </c>
      <c r="J109" s="31"/>
      <c r="K109" s="35"/>
    </row>
    <row r="110" spans="2:11" x14ac:dyDescent="0.35">
      <c r="B110" s="8" t="s">
        <v>3781</v>
      </c>
      <c r="C110" s="57" t="s">
        <v>3782</v>
      </c>
      <c r="D110" s="54" t="s">
        <v>3783</v>
      </c>
      <c r="E110" s="6" t="s">
        <v>189</v>
      </c>
      <c r="F110" s="19">
        <v>1000000</v>
      </c>
      <c r="G110" s="24">
        <v>1011.48</v>
      </c>
      <c r="H110" s="24">
        <v>0.11</v>
      </c>
      <c r="I110" s="31">
        <v>6.8201942999999998</v>
      </c>
      <c r="J110" s="31"/>
      <c r="K110" s="35"/>
    </row>
    <row r="111" spans="2:11" x14ac:dyDescent="0.35">
      <c r="B111" s="8" t="s">
        <v>3474</v>
      </c>
      <c r="C111" s="57" t="s">
        <v>3475</v>
      </c>
      <c r="D111" s="54" t="s">
        <v>3476</v>
      </c>
      <c r="E111" s="6" t="s">
        <v>189</v>
      </c>
      <c r="F111" s="19">
        <v>1000000</v>
      </c>
      <c r="G111" s="24">
        <v>1009.82</v>
      </c>
      <c r="H111" s="24">
        <v>0.11</v>
      </c>
      <c r="I111" s="31">
        <v>6.7666411000000002</v>
      </c>
      <c r="J111" s="31"/>
      <c r="K111" s="35"/>
    </row>
    <row r="112" spans="2:11" x14ac:dyDescent="0.35">
      <c r="B112" s="8" t="s">
        <v>3784</v>
      </c>
      <c r="C112" s="57" t="s">
        <v>3785</v>
      </c>
      <c r="D112" s="54" t="s">
        <v>3786</v>
      </c>
      <c r="E112" s="6" t="s">
        <v>189</v>
      </c>
      <c r="F112" s="19">
        <v>1000000</v>
      </c>
      <c r="G112" s="24">
        <v>995.59</v>
      </c>
      <c r="H112" s="24">
        <v>0.11</v>
      </c>
      <c r="I112" s="31">
        <v>6.7668818999999996</v>
      </c>
      <c r="J112" s="31"/>
      <c r="K112" s="35"/>
    </row>
    <row r="113" spans="2:11" x14ac:dyDescent="0.35">
      <c r="B113" s="8" t="s">
        <v>3509</v>
      </c>
      <c r="C113" s="57" t="s">
        <v>3510</v>
      </c>
      <c r="D113" s="54" t="s">
        <v>3511</v>
      </c>
      <c r="E113" s="6" t="s">
        <v>189</v>
      </c>
      <c r="F113" s="19">
        <v>1000000</v>
      </c>
      <c r="G113" s="24">
        <v>995.5</v>
      </c>
      <c r="H113" s="24">
        <v>0.11</v>
      </c>
      <c r="I113" s="31">
        <v>6.7614910999999998</v>
      </c>
      <c r="J113" s="31"/>
      <c r="K113" s="35"/>
    </row>
    <row r="114" spans="2:11" x14ac:dyDescent="0.35">
      <c r="B114" s="8" t="s">
        <v>3787</v>
      </c>
      <c r="C114" s="57" t="s">
        <v>3788</v>
      </c>
      <c r="D114" s="54" t="s">
        <v>3789</v>
      </c>
      <c r="E114" s="6" t="s">
        <v>189</v>
      </c>
      <c r="F114" s="19">
        <v>838700</v>
      </c>
      <c r="G114" s="24">
        <v>848.71</v>
      </c>
      <c r="H114" s="24">
        <v>0.09</v>
      </c>
      <c r="I114" s="31">
        <v>6.7959012999999997</v>
      </c>
      <c r="J114" s="31"/>
      <c r="K114" s="35"/>
    </row>
    <row r="115" spans="2:11" x14ac:dyDescent="0.35">
      <c r="B115" s="8" t="s">
        <v>3249</v>
      </c>
      <c r="C115" s="57" t="s">
        <v>3250</v>
      </c>
      <c r="D115" s="54" t="s">
        <v>3251</v>
      </c>
      <c r="E115" s="6" t="s">
        <v>189</v>
      </c>
      <c r="F115" s="19">
        <v>674900</v>
      </c>
      <c r="G115" s="24">
        <v>672.65</v>
      </c>
      <c r="H115" s="24">
        <v>7.0000000000000007E-2</v>
      </c>
      <c r="I115" s="31">
        <v>6.6366281000000003</v>
      </c>
      <c r="J115" s="31"/>
      <c r="K115" s="35"/>
    </row>
    <row r="116" spans="2:11" x14ac:dyDescent="0.35">
      <c r="B116" s="8" t="s">
        <v>3790</v>
      </c>
      <c r="C116" s="57" t="s">
        <v>3791</v>
      </c>
      <c r="D116" s="54" t="s">
        <v>3792</v>
      </c>
      <c r="E116" s="6" t="s">
        <v>189</v>
      </c>
      <c r="F116" s="19">
        <v>560000</v>
      </c>
      <c r="G116" s="24">
        <v>567.95000000000005</v>
      </c>
      <c r="H116" s="24">
        <v>0.06</v>
      </c>
      <c r="I116" s="31">
        <v>6.6769765999999997</v>
      </c>
      <c r="J116" s="31"/>
      <c r="K116" s="35"/>
    </row>
    <row r="117" spans="2:11" x14ac:dyDescent="0.35">
      <c r="B117" s="8" t="s">
        <v>3793</v>
      </c>
      <c r="C117" s="57" t="s">
        <v>3794</v>
      </c>
      <c r="D117" s="54" t="s">
        <v>3795</v>
      </c>
      <c r="E117" s="6" t="s">
        <v>189</v>
      </c>
      <c r="F117" s="19">
        <v>500000</v>
      </c>
      <c r="G117" s="24">
        <v>509.36</v>
      </c>
      <c r="H117" s="24">
        <v>0.06</v>
      </c>
      <c r="I117" s="31">
        <v>6.6718266000000002</v>
      </c>
      <c r="J117" s="31"/>
      <c r="K117" s="35"/>
    </row>
    <row r="118" spans="2:11" x14ac:dyDescent="0.35">
      <c r="B118" s="8" t="s">
        <v>3796</v>
      </c>
      <c r="C118" s="57" t="s">
        <v>3797</v>
      </c>
      <c r="D118" s="54" t="s">
        <v>3798</v>
      </c>
      <c r="E118" s="6" t="s">
        <v>189</v>
      </c>
      <c r="F118" s="19">
        <v>500000</v>
      </c>
      <c r="G118" s="24">
        <v>508.73</v>
      </c>
      <c r="H118" s="24">
        <v>0.06</v>
      </c>
      <c r="I118" s="31">
        <v>6.7018241999999999</v>
      </c>
      <c r="J118" s="31"/>
      <c r="K118" s="35"/>
    </row>
    <row r="119" spans="2:11" x14ac:dyDescent="0.35">
      <c r="B119" s="8" t="s">
        <v>3452</v>
      </c>
      <c r="C119" s="57" t="s">
        <v>3453</v>
      </c>
      <c r="D119" s="54" t="s">
        <v>3454</v>
      </c>
      <c r="E119" s="6" t="s">
        <v>189</v>
      </c>
      <c r="F119" s="19">
        <v>500000</v>
      </c>
      <c r="G119" s="24">
        <v>506.93</v>
      </c>
      <c r="H119" s="24">
        <v>0.06</v>
      </c>
      <c r="I119" s="31">
        <v>6.8145087000000002</v>
      </c>
      <c r="J119" s="31"/>
      <c r="K119" s="35"/>
    </row>
    <row r="120" spans="2:11" x14ac:dyDescent="0.35">
      <c r="B120" s="8" t="s">
        <v>3799</v>
      </c>
      <c r="C120" s="57" t="s">
        <v>3378</v>
      </c>
      <c r="D120" s="54" t="s">
        <v>3800</v>
      </c>
      <c r="E120" s="6" t="s">
        <v>189</v>
      </c>
      <c r="F120" s="19">
        <v>500000</v>
      </c>
      <c r="G120" s="24">
        <v>506.38</v>
      </c>
      <c r="H120" s="24">
        <v>0.06</v>
      </c>
      <c r="I120" s="31">
        <v>6.8114926000000002</v>
      </c>
      <c r="J120" s="31"/>
      <c r="K120" s="35"/>
    </row>
    <row r="121" spans="2:11" x14ac:dyDescent="0.35">
      <c r="B121" s="8" t="s">
        <v>3801</v>
      </c>
      <c r="C121" s="57" t="s">
        <v>3802</v>
      </c>
      <c r="D121" s="54" t="s">
        <v>3803</v>
      </c>
      <c r="E121" s="6" t="s">
        <v>189</v>
      </c>
      <c r="F121" s="19">
        <v>500000</v>
      </c>
      <c r="G121" s="24">
        <v>506.11</v>
      </c>
      <c r="H121" s="24">
        <v>0.06</v>
      </c>
      <c r="I121" s="31">
        <v>6.8091850999999997</v>
      </c>
      <c r="J121" s="31"/>
      <c r="K121" s="35"/>
    </row>
    <row r="122" spans="2:11" x14ac:dyDescent="0.35">
      <c r="B122" s="8" t="s">
        <v>3804</v>
      </c>
      <c r="C122" s="57" t="s">
        <v>3805</v>
      </c>
      <c r="D122" s="54" t="s">
        <v>3806</v>
      </c>
      <c r="E122" s="6" t="s">
        <v>189</v>
      </c>
      <c r="F122" s="19">
        <v>500000</v>
      </c>
      <c r="G122" s="24">
        <v>506.04</v>
      </c>
      <c r="H122" s="24">
        <v>0.06</v>
      </c>
      <c r="I122" s="31">
        <v>6.8201942999999998</v>
      </c>
      <c r="J122" s="31"/>
      <c r="K122" s="35"/>
    </row>
    <row r="123" spans="2:11" x14ac:dyDescent="0.35">
      <c r="B123" s="8" t="s">
        <v>3388</v>
      </c>
      <c r="C123" s="57" t="s">
        <v>3389</v>
      </c>
      <c r="D123" s="54" t="s">
        <v>3390</v>
      </c>
      <c r="E123" s="6" t="s">
        <v>189</v>
      </c>
      <c r="F123" s="19">
        <v>287600</v>
      </c>
      <c r="G123" s="24">
        <v>291.52999999999997</v>
      </c>
      <c r="H123" s="24">
        <v>0.03</v>
      </c>
      <c r="I123" s="31">
        <v>6.8299240000000001</v>
      </c>
      <c r="J123" s="31"/>
      <c r="K123" s="35"/>
    </row>
    <row r="124" spans="2:11" x14ac:dyDescent="0.35">
      <c r="B124" s="8" t="s">
        <v>3807</v>
      </c>
      <c r="C124" s="57" t="s">
        <v>3808</v>
      </c>
      <c r="D124" s="54" t="s">
        <v>3809</v>
      </c>
      <c r="E124" s="6" t="s">
        <v>189</v>
      </c>
      <c r="F124" s="19">
        <v>276000</v>
      </c>
      <c r="G124" s="24">
        <v>279.92</v>
      </c>
      <c r="H124" s="24">
        <v>0.03</v>
      </c>
      <c r="I124" s="31">
        <v>6.6831078000000002</v>
      </c>
      <c r="J124" s="31"/>
      <c r="K124" s="35"/>
    </row>
    <row r="125" spans="2:11" x14ac:dyDescent="0.35">
      <c r="B125" s="8" t="s">
        <v>3810</v>
      </c>
      <c r="C125" s="57" t="s">
        <v>3811</v>
      </c>
      <c r="D125" s="54" t="s">
        <v>3812</v>
      </c>
      <c r="E125" s="6" t="s">
        <v>189</v>
      </c>
      <c r="F125" s="19">
        <v>249800</v>
      </c>
      <c r="G125" s="24">
        <v>253.3</v>
      </c>
      <c r="H125" s="24">
        <v>0.03</v>
      </c>
      <c r="I125" s="31">
        <v>6.6914742</v>
      </c>
      <c r="J125" s="31"/>
      <c r="K125" s="35"/>
    </row>
    <row r="126" spans="2:11" x14ac:dyDescent="0.35">
      <c r="B126" s="8" t="s">
        <v>3813</v>
      </c>
      <c r="C126" s="57" t="s">
        <v>3337</v>
      </c>
      <c r="D126" s="54" t="s">
        <v>3814</v>
      </c>
      <c r="E126" s="6" t="s">
        <v>189</v>
      </c>
      <c r="F126" s="19">
        <v>206300</v>
      </c>
      <c r="G126" s="24">
        <v>209.19</v>
      </c>
      <c r="H126" s="24">
        <v>0.02</v>
      </c>
      <c r="I126" s="31">
        <v>6.6923522000000002</v>
      </c>
      <c r="J126" s="31"/>
      <c r="K126" s="35"/>
    </row>
    <row r="127" spans="2:11" x14ac:dyDescent="0.35">
      <c r="C127" s="58" t="s">
        <v>175</v>
      </c>
      <c r="D127" s="54"/>
      <c r="E127" s="6"/>
      <c r="F127" s="19"/>
      <c r="G127" s="25">
        <v>465513.43</v>
      </c>
      <c r="H127" s="25">
        <v>50.8</v>
      </c>
      <c r="I127" s="31"/>
      <c r="J127" s="31"/>
      <c r="K127" s="35"/>
    </row>
    <row r="128" spans="2:11" x14ac:dyDescent="0.35">
      <c r="C128" s="57"/>
      <c r="D128" s="54"/>
      <c r="E128" s="6"/>
      <c r="F128" s="19"/>
      <c r="G128" s="24"/>
      <c r="H128" s="24"/>
      <c r="I128" s="31"/>
      <c r="J128" s="31"/>
      <c r="K128" s="35"/>
    </row>
    <row r="129" spans="1:11" x14ac:dyDescent="0.35">
      <c r="C129" s="58" t="s">
        <v>11</v>
      </c>
      <c r="D129" s="54"/>
      <c r="E129" s="6"/>
      <c r="F129" s="19"/>
      <c r="G129" s="24"/>
      <c r="H129" s="24"/>
      <c r="I129" s="31"/>
      <c r="J129" s="31"/>
      <c r="K129" s="35"/>
    </row>
    <row r="130" spans="1:11" x14ac:dyDescent="0.35">
      <c r="C130" s="57"/>
      <c r="D130" s="54"/>
      <c r="E130" s="6"/>
      <c r="F130" s="19"/>
      <c r="G130" s="24"/>
      <c r="H130" s="24"/>
      <c r="I130" s="31"/>
      <c r="J130" s="31"/>
      <c r="K130" s="35"/>
    </row>
    <row r="131" spans="1:11" x14ac:dyDescent="0.35">
      <c r="C131" s="58" t="s">
        <v>13</v>
      </c>
      <c r="D131" s="54"/>
      <c r="E131" s="6"/>
      <c r="F131" s="19"/>
      <c r="G131" s="24" t="s">
        <v>2</v>
      </c>
      <c r="H131" s="24" t="s">
        <v>2</v>
      </c>
      <c r="I131" s="31"/>
      <c r="J131" s="31"/>
      <c r="K131" s="35"/>
    </row>
    <row r="132" spans="1:11" x14ac:dyDescent="0.35">
      <c r="C132" s="57"/>
      <c r="D132" s="54"/>
      <c r="E132" s="6"/>
      <c r="F132" s="19"/>
      <c r="G132" s="24"/>
      <c r="H132" s="24"/>
      <c r="I132" s="31"/>
      <c r="J132" s="31"/>
      <c r="K132" s="35"/>
    </row>
    <row r="133" spans="1:11" x14ac:dyDescent="0.35">
      <c r="C133" s="58" t="s">
        <v>14</v>
      </c>
      <c r="D133" s="54"/>
      <c r="E133" s="6"/>
      <c r="F133" s="19"/>
      <c r="G133" s="24" t="s">
        <v>2</v>
      </c>
      <c r="H133" s="24" t="s">
        <v>2</v>
      </c>
      <c r="I133" s="31"/>
      <c r="J133" s="31"/>
      <c r="K133" s="35"/>
    </row>
    <row r="134" spans="1:11" x14ac:dyDescent="0.35">
      <c r="C134" s="57"/>
      <c r="D134" s="54"/>
      <c r="E134" s="6"/>
      <c r="F134" s="19"/>
      <c r="G134" s="24"/>
      <c r="H134" s="24"/>
      <c r="I134" s="31"/>
      <c r="J134" s="31"/>
      <c r="K134" s="35"/>
    </row>
    <row r="135" spans="1:11" x14ac:dyDescent="0.35">
      <c r="C135" s="58" t="s">
        <v>15</v>
      </c>
      <c r="D135" s="54"/>
      <c r="E135" s="6"/>
      <c r="F135" s="19"/>
      <c r="G135" s="24" t="s">
        <v>2</v>
      </c>
      <c r="H135" s="24" t="s">
        <v>2</v>
      </c>
      <c r="I135" s="31"/>
      <c r="J135" s="31"/>
      <c r="K135" s="35"/>
    </row>
    <row r="136" spans="1:11" x14ac:dyDescent="0.35">
      <c r="C136" s="57"/>
      <c r="D136" s="54"/>
      <c r="E136" s="6"/>
      <c r="F136" s="19"/>
      <c r="G136" s="24"/>
      <c r="H136" s="24"/>
      <c r="I136" s="31"/>
      <c r="J136" s="31"/>
      <c r="K136" s="35"/>
    </row>
    <row r="137" spans="1:11" x14ac:dyDescent="0.35">
      <c r="C137" s="58" t="s">
        <v>16</v>
      </c>
      <c r="D137" s="54"/>
      <c r="E137" s="6"/>
      <c r="F137" s="19"/>
      <c r="G137" s="24" t="s">
        <v>2</v>
      </c>
      <c r="H137" s="24" t="s">
        <v>2</v>
      </c>
      <c r="I137" s="31"/>
      <c r="J137" s="31"/>
      <c r="K137" s="35"/>
    </row>
    <row r="138" spans="1:11" x14ac:dyDescent="0.35">
      <c r="C138" s="57"/>
      <c r="D138" s="54"/>
      <c r="E138" s="6"/>
      <c r="F138" s="19"/>
      <c r="G138" s="24"/>
      <c r="H138" s="24"/>
      <c r="I138" s="31"/>
      <c r="J138" s="31"/>
      <c r="K138" s="35"/>
    </row>
    <row r="139" spans="1:11" x14ac:dyDescent="0.35">
      <c r="C139" s="58" t="s">
        <v>17</v>
      </c>
      <c r="D139" s="54"/>
      <c r="E139" s="6"/>
      <c r="F139" s="19"/>
      <c r="G139" s="24" t="s">
        <v>2</v>
      </c>
      <c r="H139" s="24" t="s">
        <v>2</v>
      </c>
      <c r="I139" s="31"/>
      <c r="J139" s="31"/>
      <c r="K139" s="35"/>
    </row>
    <row r="140" spans="1:11" x14ac:dyDescent="0.35">
      <c r="C140" s="57"/>
      <c r="D140" s="54"/>
      <c r="E140" s="6"/>
      <c r="F140" s="19"/>
      <c r="G140" s="24"/>
      <c r="H140" s="24"/>
      <c r="I140" s="31"/>
      <c r="J140" s="31"/>
      <c r="K140" s="35"/>
    </row>
    <row r="141" spans="1:11" x14ac:dyDescent="0.35">
      <c r="A141" s="10"/>
      <c r="B141" s="28"/>
      <c r="C141" s="58" t="s">
        <v>18</v>
      </c>
      <c r="D141" s="54"/>
      <c r="E141" s="6"/>
      <c r="F141" s="19"/>
      <c r="G141" s="24"/>
      <c r="H141" s="24"/>
      <c r="I141" s="31"/>
      <c r="J141" s="31"/>
      <c r="K141" s="35"/>
    </row>
    <row r="142" spans="1:11" x14ac:dyDescent="0.35">
      <c r="A142" s="28"/>
      <c r="B142" s="28"/>
      <c r="C142" s="58" t="s">
        <v>19</v>
      </c>
      <c r="D142" s="54"/>
      <c r="E142" s="6"/>
      <c r="F142" s="19"/>
      <c r="G142" s="24" t="s">
        <v>2</v>
      </c>
      <c r="H142" s="24" t="s">
        <v>2</v>
      </c>
      <c r="I142" s="31"/>
      <c r="J142" s="31"/>
      <c r="K142" s="35"/>
    </row>
    <row r="143" spans="1:11" x14ac:dyDescent="0.35">
      <c r="A143" s="28"/>
      <c r="B143" s="28"/>
      <c r="C143" s="58"/>
      <c r="D143" s="54"/>
      <c r="E143" s="6"/>
      <c r="F143" s="19"/>
      <c r="G143" s="24"/>
      <c r="H143" s="24"/>
      <c r="I143" s="31"/>
      <c r="J143" s="31"/>
      <c r="K143" s="35"/>
    </row>
    <row r="144" spans="1:11" x14ac:dyDescent="0.35">
      <c r="A144" s="28"/>
      <c r="B144" s="28"/>
      <c r="C144" s="58" t="s">
        <v>20</v>
      </c>
      <c r="D144" s="54"/>
      <c r="E144" s="6"/>
      <c r="F144" s="19"/>
      <c r="G144" s="24" t="s">
        <v>2</v>
      </c>
      <c r="H144" s="24" t="s">
        <v>2</v>
      </c>
      <c r="I144" s="31"/>
      <c r="J144" s="31"/>
      <c r="K144" s="35"/>
    </row>
    <row r="145" spans="1:54" x14ac:dyDescent="0.35">
      <c r="A145" s="28"/>
      <c r="B145" s="28"/>
      <c r="C145" s="58"/>
      <c r="D145" s="54"/>
      <c r="E145" s="6"/>
      <c r="F145" s="19"/>
      <c r="G145" s="24"/>
      <c r="H145" s="24"/>
      <c r="I145" s="31"/>
      <c r="J145" s="31"/>
      <c r="K145" s="35"/>
    </row>
    <row r="146" spans="1:54" x14ac:dyDescent="0.35">
      <c r="A146" s="28"/>
      <c r="B146" s="28"/>
      <c r="C146" s="58" t="s">
        <v>21</v>
      </c>
      <c r="D146" s="54"/>
      <c r="E146" s="6"/>
      <c r="F146" s="19"/>
      <c r="G146" s="24" t="s">
        <v>2</v>
      </c>
      <c r="H146" s="24" t="s">
        <v>2</v>
      </c>
      <c r="I146" s="31"/>
      <c r="J146" s="31"/>
      <c r="K146" s="35"/>
    </row>
    <row r="147" spans="1:54" x14ac:dyDescent="0.35">
      <c r="A147" s="28"/>
      <c r="B147" s="28"/>
      <c r="C147" s="58"/>
      <c r="D147" s="54"/>
      <c r="E147" s="6"/>
      <c r="F147" s="19"/>
      <c r="G147" s="24"/>
      <c r="H147" s="24"/>
      <c r="I147" s="31"/>
      <c r="J147" s="31"/>
      <c r="K147" s="35"/>
    </row>
    <row r="148" spans="1:54" x14ac:dyDescent="0.35">
      <c r="A148" s="28"/>
      <c r="B148" s="28"/>
      <c r="C148" s="58" t="s">
        <v>22</v>
      </c>
      <c r="D148" s="54"/>
      <c r="E148" s="6"/>
      <c r="F148" s="19"/>
      <c r="G148" s="24" t="s">
        <v>2</v>
      </c>
      <c r="H148" s="24" t="s">
        <v>2</v>
      </c>
      <c r="I148" s="31"/>
      <c r="J148" s="31"/>
      <c r="K148" s="35"/>
    </row>
    <row r="149" spans="1:54" x14ac:dyDescent="0.35">
      <c r="A149" s="28"/>
      <c r="B149" s="28"/>
      <c r="C149" s="58"/>
      <c r="D149" s="54"/>
      <c r="E149" s="6"/>
      <c r="F149" s="19"/>
      <c r="G149" s="24"/>
      <c r="H149" s="24"/>
      <c r="I149" s="31"/>
      <c r="J149" s="31"/>
      <c r="K149" s="35"/>
    </row>
    <row r="150" spans="1:54" x14ac:dyDescent="0.35">
      <c r="A150" s="28"/>
      <c r="B150" s="28"/>
      <c r="C150" s="58" t="s">
        <v>23</v>
      </c>
      <c r="D150" s="54"/>
      <c r="E150" s="6"/>
      <c r="F150" s="19"/>
      <c r="G150" s="24" t="s">
        <v>2</v>
      </c>
      <c r="H150" s="24" t="s">
        <v>2</v>
      </c>
      <c r="I150" s="31"/>
      <c r="J150" s="31"/>
      <c r="K150" s="35"/>
    </row>
    <row r="151" spans="1:54" x14ac:dyDescent="0.35">
      <c r="A151" s="28"/>
      <c r="B151" s="28"/>
      <c r="C151" s="58"/>
      <c r="D151" s="54"/>
      <c r="E151" s="6"/>
      <c r="F151" s="19"/>
      <c r="G151" s="24"/>
      <c r="H151" s="24"/>
      <c r="I151" s="31"/>
      <c r="J151" s="31"/>
      <c r="K151" s="35"/>
    </row>
    <row r="152" spans="1:54" x14ac:dyDescent="0.35">
      <c r="C152" s="59" t="s">
        <v>24</v>
      </c>
      <c r="D152" s="54"/>
      <c r="E152" s="6"/>
      <c r="F152" s="19"/>
      <c r="G152" s="24"/>
      <c r="H152" s="24"/>
      <c r="I152" s="31"/>
      <c r="J152" s="31"/>
      <c r="K152" s="35"/>
    </row>
    <row r="153" spans="1:54" x14ac:dyDescent="0.35">
      <c r="B153" s="8" t="s">
        <v>190</v>
      </c>
      <c r="C153" s="57" t="s">
        <v>191</v>
      </c>
      <c r="D153" s="54"/>
      <c r="E153" s="6"/>
      <c r="F153" s="19"/>
      <c r="G153" s="24">
        <v>5993.39</v>
      </c>
      <c r="H153" s="24">
        <v>0.65</v>
      </c>
      <c r="I153" s="31"/>
      <c r="J153" s="31"/>
      <c r="K153" s="35"/>
    </row>
    <row r="154" spans="1:54" x14ac:dyDescent="0.35">
      <c r="C154" s="58" t="s">
        <v>175</v>
      </c>
      <c r="D154" s="54"/>
      <c r="E154" s="6"/>
      <c r="F154" s="19"/>
      <c r="G154" s="25">
        <v>5993.39</v>
      </c>
      <c r="H154" s="25">
        <v>0.65</v>
      </c>
      <c r="I154" s="31"/>
      <c r="J154" s="31"/>
      <c r="K154" s="35"/>
    </row>
    <row r="155" spans="1:54" x14ac:dyDescent="0.35">
      <c r="C155" s="57"/>
      <c r="D155" s="54"/>
      <c r="E155" s="6"/>
      <c r="F155" s="19"/>
      <c r="G155" s="24"/>
      <c r="H155" s="24"/>
      <c r="I155" s="31"/>
      <c r="J155" s="31"/>
      <c r="K155" s="35"/>
    </row>
    <row r="156" spans="1:54" x14ac:dyDescent="0.35">
      <c r="A156" s="10"/>
      <c r="B156" s="28"/>
      <c r="C156" s="58" t="s">
        <v>25</v>
      </c>
      <c r="D156" s="54"/>
      <c r="E156" s="6"/>
      <c r="F156" s="19"/>
      <c r="G156" s="24"/>
      <c r="H156" s="24"/>
      <c r="I156" s="31"/>
      <c r="J156" s="31"/>
      <c r="K156" s="35"/>
    </row>
    <row r="157" spans="1:54" s="2" customFormat="1" ht="13.5" x14ac:dyDescent="0.35">
      <c r="A157" s="28"/>
      <c r="B157" s="28"/>
      <c r="C157" s="57" t="s">
        <v>5122</v>
      </c>
      <c r="D157" s="54"/>
      <c r="E157" s="6"/>
      <c r="F157" s="19"/>
      <c r="G157" s="24" t="s">
        <v>2</v>
      </c>
      <c r="H157" s="24" t="s">
        <v>2</v>
      </c>
      <c r="I157" s="31"/>
      <c r="J157" s="31"/>
      <c r="K157" s="35"/>
      <c r="L157" s="3"/>
      <c r="AI157" s="3"/>
      <c r="AV157" s="3"/>
      <c r="AX157" s="3"/>
      <c r="BB157" s="3"/>
    </row>
    <row r="158" spans="1:54" x14ac:dyDescent="0.35">
      <c r="B158" s="8"/>
      <c r="C158" s="57" t="s">
        <v>192</v>
      </c>
      <c r="D158" s="54"/>
      <c r="E158" s="6"/>
      <c r="F158" s="19"/>
      <c r="G158" s="24">
        <v>23001.74</v>
      </c>
      <c r="H158" s="24">
        <v>2.46</v>
      </c>
      <c r="I158" s="31"/>
      <c r="J158" s="31"/>
      <c r="K158" s="35"/>
    </row>
    <row r="159" spans="1:54" x14ac:dyDescent="0.35">
      <c r="C159" s="58" t="s">
        <v>175</v>
      </c>
      <c r="D159" s="54"/>
      <c r="E159" s="6"/>
      <c r="F159" s="19"/>
      <c r="G159" s="25">
        <v>23001.74</v>
      </c>
      <c r="H159" s="25">
        <v>2.46</v>
      </c>
      <c r="I159" s="31"/>
      <c r="J159" s="31"/>
      <c r="K159" s="35"/>
    </row>
    <row r="160" spans="1:54" x14ac:dyDescent="0.35">
      <c r="C160" s="57"/>
      <c r="D160" s="54"/>
      <c r="E160" s="6"/>
      <c r="F160" s="19"/>
      <c r="G160" s="24"/>
      <c r="H160" s="24"/>
      <c r="I160" s="31"/>
      <c r="J160" s="31"/>
      <c r="K160" s="35"/>
    </row>
    <row r="161" spans="3:11" x14ac:dyDescent="0.35">
      <c r="C161" s="60" t="s">
        <v>193</v>
      </c>
      <c r="D161" s="55"/>
      <c r="E161" s="5"/>
      <c r="F161" s="20"/>
      <c r="G161" s="26">
        <v>917189.51</v>
      </c>
      <c r="H161" s="26">
        <v>99.999999999999986</v>
      </c>
      <c r="I161" s="32"/>
      <c r="J161" s="32"/>
      <c r="K161" s="36"/>
    </row>
    <row r="164" spans="3:11" x14ac:dyDescent="0.35">
      <c r="C164" s="1" t="s">
        <v>194</v>
      </c>
    </row>
    <row r="165" spans="3:11" x14ac:dyDescent="0.35">
      <c r="C165" s="37" t="s">
        <v>195</v>
      </c>
      <c r="D165" s="37"/>
      <c r="E165" s="37"/>
      <c r="F165" s="37"/>
      <c r="G165" s="37"/>
      <c r="H165" s="37"/>
      <c r="I165" s="37"/>
      <c r="J165" s="37"/>
      <c r="K165" s="37"/>
    </row>
    <row r="166" spans="3:11" x14ac:dyDescent="0.35">
      <c r="C166" s="2" t="s">
        <v>196</v>
      </c>
    </row>
    <row r="167" spans="3:11" x14ac:dyDescent="0.35">
      <c r="C167" s="2" t="s">
        <v>197</v>
      </c>
    </row>
    <row r="168" spans="3:11" ht="30" customHeight="1" x14ac:dyDescent="0.35">
      <c r="C168" s="81" t="s">
        <v>198</v>
      </c>
      <c r="D168" s="82"/>
      <c r="E168" s="82"/>
      <c r="F168" s="82"/>
      <c r="G168" s="82"/>
      <c r="H168" s="82"/>
      <c r="I168" s="82"/>
      <c r="J168" s="82"/>
      <c r="K168" s="82"/>
    </row>
    <row r="169" spans="3:11" x14ac:dyDescent="0.35">
      <c r="C169" s="2" t="s">
        <v>199</v>
      </c>
    </row>
    <row r="170" spans="3:11" x14ac:dyDescent="0.35">
      <c r="C170" s="2" t="s">
        <v>5189</v>
      </c>
    </row>
    <row r="172" spans="3:11" x14ac:dyDescent="0.35">
      <c r="C172" s="78" t="s">
        <v>5235</v>
      </c>
      <c r="E172" s="78" t="s">
        <v>5236</v>
      </c>
      <c r="F172" s="79"/>
    </row>
    <row r="173" spans="3:11" x14ac:dyDescent="0.35">
      <c r="E173" s="2" t="s">
        <v>5286</v>
      </c>
    </row>
  </sheetData>
  <mergeCells count="1">
    <mergeCell ref="C168:K168"/>
  </mergeCells>
  <hyperlinks>
    <hyperlink ref="J2" location="'Index'!A1" display="'Index'!A1" xr:uid="{7100A306-B4F2-4EE4-9363-C5D9C3E1F9ED}"/>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C7B8C-75BA-4AB8-B17E-28CCDFD719E3}">
  <sheetPr codeName="Sheet187"/>
  <dimension ref="A1:IV74"/>
  <sheetViews>
    <sheetView showGridLines="0" zoomScale="90" zoomScaleNormal="90" workbookViewId="0">
      <pane ySplit="6" topLeftCell="A73"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1793</v>
      </c>
      <c r="J2" s="38" t="s">
        <v>4846</v>
      </c>
    </row>
    <row r="3" spans="1:54" ht="16" x14ac:dyDescent="0.4">
      <c r="C3" s="1" t="s">
        <v>28</v>
      </c>
      <c r="D3" s="21" t="s">
        <v>3815</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1:11" x14ac:dyDescent="0.35">
      <c r="C17" s="57"/>
      <c r="D17" s="54"/>
      <c r="E17" s="6"/>
      <c r="F17" s="19"/>
      <c r="G17" s="24"/>
      <c r="H17" s="24"/>
      <c r="I17" s="31"/>
      <c r="J17" s="31"/>
      <c r="K17" s="35"/>
    </row>
    <row r="18" spans="1:11" x14ac:dyDescent="0.35">
      <c r="C18" s="58" t="s">
        <v>6</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C20" s="58" t="s">
        <v>7</v>
      </c>
      <c r="D20" s="54"/>
      <c r="E20" s="6"/>
      <c r="F20" s="19"/>
      <c r="G20" s="24" t="s">
        <v>2</v>
      </c>
      <c r="H20" s="24" t="s">
        <v>2</v>
      </c>
      <c r="I20" s="31"/>
      <c r="J20" s="31"/>
      <c r="K20" s="35"/>
    </row>
    <row r="21" spans="1:11" x14ac:dyDescent="0.35">
      <c r="C21" s="57"/>
      <c r="D21" s="54"/>
      <c r="E21" s="6"/>
      <c r="F21" s="19"/>
      <c r="G21" s="24"/>
      <c r="H21" s="24"/>
      <c r="I21" s="31"/>
      <c r="J21" s="31"/>
      <c r="K21" s="35"/>
    </row>
    <row r="22" spans="1:11" x14ac:dyDescent="0.35">
      <c r="C22" s="58" t="s">
        <v>8</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9</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10</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A28" s="10"/>
      <c r="B28" s="28"/>
      <c r="C28" s="58" t="s">
        <v>11</v>
      </c>
      <c r="D28" s="54"/>
      <c r="E28" s="6"/>
      <c r="F28" s="19"/>
      <c r="G28" s="24"/>
      <c r="H28" s="24"/>
      <c r="I28" s="31"/>
      <c r="J28" s="31"/>
      <c r="K28" s="35"/>
    </row>
    <row r="29" spans="1:11" x14ac:dyDescent="0.35">
      <c r="A29" s="28"/>
      <c r="B29" s="28"/>
      <c r="C29" s="58" t="s">
        <v>13</v>
      </c>
      <c r="D29" s="54"/>
      <c r="E29" s="6"/>
      <c r="F29" s="19"/>
      <c r="G29" s="24" t="s">
        <v>2</v>
      </c>
      <c r="H29" s="24" t="s">
        <v>2</v>
      </c>
      <c r="I29" s="31"/>
      <c r="J29" s="31"/>
      <c r="K29" s="35"/>
    </row>
    <row r="30" spans="1:11" x14ac:dyDescent="0.35">
      <c r="A30" s="28"/>
      <c r="B30" s="28"/>
      <c r="C30" s="58"/>
      <c r="D30" s="54"/>
      <c r="E30" s="6"/>
      <c r="F30" s="19"/>
      <c r="G30" s="24"/>
      <c r="H30" s="24"/>
      <c r="I30" s="31"/>
      <c r="J30" s="31"/>
      <c r="K30" s="35"/>
    </row>
    <row r="31" spans="1:11" x14ac:dyDescent="0.35">
      <c r="A31" s="28"/>
      <c r="B31" s="28"/>
      <c r="C31" s="58" t="s">
        <v>14</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15</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16</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C37" s="59" t="s">
        <v>17</v>
      </c>
      <c r="D37" s="54"/>
      <c r="E37" s="6"/>
      <c r="F37" s="19"/>
      <c r="G37" s="24"/>
      <c r="H37" s="24"/>
      <c r="I37" s="31"/>
      <c r="J37" s="31"/>
      <c r="K37" s="35"/>
    </row>
    <row r="38" spans="1:11" x14ac:dyDescent="0.35">
      <c r="B38" s="8" t="s">
        <v>3342</v>
      </c>
      <c r="C38" s="57" t="s">
        <v>3343</v>
      </c>
      <c r="D38" s="54" t="s">
        <v>3344</v>
      </c>
      <c r="E38" s="6" t="s">
        <v>189</v>
      </c>
      <c r="F38" s="19">
        <v>2097000</v>
      </c>
      <c r="G38" s="24">
        <v>1940.69</v>
      </c>
      <c r="H38" s="24">
        <v>70.099999999999994</v>
      </c>
      <c r="I38" s="31">
        <v>6.6366601000000003</v>
      </c>
      <c r="J38" s="31"/>
      <c r="K38" s="35"/>
    </row>
    <row r="39" spans="1:11" x14ac:dyDescent="0.35">
      <c r="B39" s="8" t="s">
        <v>3354</v>
      </c>
      <c r="C39" s="57" t="s">
        <v>3355</v>
      </c>
      <c r="D39" s="54" t="s">
        <v>3356</v>
      </c>
      <c r="E39" s="6" t="s">
        <v>189</v>
      </c>
      <c r="F39" s="19">
        <v>567200</v>
      </c>
      <c r="G39" s="24">
        <v>524.73</v>
      </c>
      <c r="H39" s="24">
        <v>18.95</v>
      </c>
      <c r="I39" s="31">
        <v>6.6367117000000002</v>
      </c>
      <c r="J39" s="31"/>
      <c r="K39" s="35"/>
    </row>
    <row r="40" spans="1:11" x14ac:dyDescent="0.35">
      <c r="B40" s="8" t="s">
        <v>3276</v>
      </c>
      <c r="C40" s="57" t="s">
        <v>3277</v>
      </c>
      <c r="D40" s="54" t="s">
        <v>3278</v>
      </c>
      <c r="E40" s="6" t="s">
        <v>189</v>
      </c>
      <c r="F40" s="19">
        <v>309900</v>
      </c>
      <c r="G40" s="24">
        <v>291.45999999999998</v>
      </c>
      <c r="H40" s="24">
        <v>10.53</v>
      </c>
      <c r="I40" s="31">
        <v>6.6295907999999999</v>
      </c>
      <c r="J40" s="31"/>
      <c r="K40" s="35"/>
    </row>
    <row r="41" spans="1:11" x14ac:dyDescent="0.35">
      <c r="C41" s="58" t="s">
        <v>175</v>
      </c>
      <c r="D41" s="54"/>
      <c r="E41" s="6"/>
      <c r="F41" s="19"/>
      <c r="G41" s="25">
        <v>2756.88</v>
      </c>
      <c r="H41" s="25">
        <v>99.58</v>
      </c>
      <c r="I41" s="31"/>
      <c r="J41" s="31"/>
      <c r="K41" s="35"/>
    </row>
    <row r="42" spans="1:11" x14ac:dyDescent="0.35">
      <c r="C42" s="57"/>
      <c r="D42" s="54"/>
      <c r="E42" s="6"/>
      <c r="F42" s="19"/>
      <c r="G42" s="24"/>
      <c r="H42" s="24"/>
      <c r="I42" s="31"/>
      <c r="J42" s="31"/>
      <c r="K42" s="35"/>
    </row>
    <row r="43" spans="1:11" x14ac:dyDescent="0.35">
      <c r="A43" s="10"/>
      <c r="B43" s="28"/>
      <c r="C43" s="58" t="s">
        <v>18</v>
      </c>
      <c r="D43" s="54"/>
      <c r="E43" s="6"/>
      <c r="F43" s="19"/>
      <c r="G43" s="24"/>
      <c r="H43" s="24"/>
      <c r="I43" s="31"/>
      <c r="J43" s="31"/>
      <c r="K43" s="35"/>
    </row>
    <row r="44" spans="1:11" x14ac:dyDescent="0.35">
      <c r="A44" s="28"/>
      <c r="B44" s="28"/>
      <c r="C44" s="58" t="s">
        <v>19</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20</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21</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22</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A52" s="28"/>
      <c r="B52" s="28"/>
      <c r="C52" s="58" t="s">
        <v>23</v>
      </c>
      <c r="D52" s="54"/>
      <c r="E52" s="6"/>
      <c r="F52" s="19"/>
      <c r="G52" s="24" t="s">
        <v>2</v>
      </c>
      <c r="H52" s="24" t="s">
        <v>2</v>
      </c>
      <c r="I52" s="31"/>
      <c r="J52" s="31"/>
      <c r="K52" s="35"/>
    </row>
    <row r="53" spans="1:54" x14ac:dyDescent="0.35">
      <c r="A53" s="28"/>
      <c r="B53" s="28"/>
      <c r="C53" s="58"/>
      <c r="D53" s="54"/>
      <c r="E53" s="6"/>
      <c r="F53" s="19"/>
      <c r="G53" s="24"/>
      <c r="H53" s="24"/>
      <c r="I53" s="31"/>
      <c r="J53" s="31"/>
      <c r="K53" s="35"/>
    </row>
    <row r="54" spans="1:54" x14ac:dyDescent="0.35">
      <c r="C54" s="59" t="s">
        <v>24</v>
      </c>
      <c r="D54" s="54"/>
      <c r="E54" s="6"/>
      <c r="F54" s="19"/>
      <c r="G54" s="24"/>
      <c r="H54" s="24"/>
      <c r="I54" s="31"/>
      <c r="J54" s="31"/>
      <c r="K54" s="35"/>
    </row>
    <row r="55" spans="1:54" x14ac:dyDescent="0.35">
      <c r="B55" s="8" t="s">
        <v>190</v>
      </c>
      <c r="C55" s="57" t="s">
        <v>191</v>
      </c>
      <c r="D55" s="54"/>
      <c r="E55" s="6"/>
      <c r="F55" s="19"/>
      <c r="G55" s="24">
        <v>1.63</v>
      </c>
      <c r="H55" s="24">
        <v>0.06</v>
      </c>
      <c r="I55" s="31"/>
      <c r="J55" s="31"/>
      <c r="K55" s="35"/>
    </row>
    <row r="56" spans="1:54" x14ac:dyDescent="0.35">
      <c r="C56" s="58" t="s">
        <v>175</v>
      </c>
      <c r="D56" s="54"/>
      <c r="E56" s="6"/>
      <c r="F56" s="19"/>
      <c r="G56" s="25">
        <v>1.63</v>
      </c>
      <c r="H56" s="25">
        <v>0.06</v>
      </c>
      <c r="I56" s="31"/>
      <c r="J56" s="31"/>
      <c r="K56" s="35"/>
    </row>
    <row r="57" spans="1:54" x14ac:dyDescent="0.35">
      <c r="C57" s="57"/>
      <c r="D57" s="54"/>
      <c r="E57" s="6"/>
      <c r="F57" s="19"/>
      <c r="G57" s="24"/>
      <c r="H57" s="24"/>
      <c r="I57" s="31"/>
      <c r="J57" s="31"/>
      <c r="K57" s="35"/>
    </row>
    <row r="58" spans="1:54" x14ac:dyDescent="0.35">
      <c r="A58" s="10"/>
      <c r="B58" s="28"/>
      <c r="C58" s="58" t="s">
        <v>25</v>
      </c>
      <c r="D58" s="54"/>
      <c r="E58" s="6"/>
      <c r="F58" s="19"/>
      <c r="G58" s="24"/>
      <c r="H58" s="24"/>
      <c r="I58" s="31"/>
      <c r="J58" s="31"/>
      <c r="K58" s="35"/>
    </row>
    <row r="59" spans="1:54" s="2" customFormat="1" ht="13.5" x14ac:dyDescent="0.35">
      <c r="A59" s="28"/>
      <c r="B59" s="28"/>
      <c r="C59" s="57" t="s">
        <v>5122</v>
      </c>
      <c r="D59" s="54"/>
      <c r="E59" s="6"/>
      <c r="F59" s="19"/>
      <c r="G59" s="24" t="s">
        <v>2</v>
      </c>
      <c r="H59" s="24" t="s">
        <v>2</v>
      </c>
      <c r="I59" s="31"/>
      <c r="J59" s="31"/>
      <c r="K59" s="35"/>
      <c r="L59" s="3"/>
      <c r="AI59" s="3"/>
      <c r="AV59" s="3"/>
      <c r="AX59" s="3"/>
      <c r="BB59" s="3"/>
    </row>
    <row r="60" spans="1:54" x14ac:dyDescent="0.35">
      <c r="B60" s="8"/>
      <c r="C60" s="57" t="s">
        <v>192</v>
      </c>
      <c r="D60" s="54"/>
      <c r="E60" s="6"/>
      <c r="F60" s="19"/>
      <c r="G60" s="24">
        <v>9.8699999999999992</v>
      </c>
      <c r="H60" s="24">
        <v>0.36</v>
      </c>
      <c r="I60" s="31"/>
      <c r="J60" s="31"/>
      <c r="K60" s="35"/>
    </row>
    <row r="61" spans="1:54" x14ac:dyDescent="0.35">
      <c r="C61" s="58" t="s">
        <v>175</v>
      </c>
      <c r="D61" s="54"/>
      <c r="E61" s="6"/>
      <c r="F61" s="19"/>
      <c r="G61" s="25">
        <v>9.8699999999999992</v>
      </c>
      <c r="H61" s="25">
        <v>0.36</v>
      </c>
      <c r="I61" s="31"/>
      <c r="J61" s="31"/>
      <c r="K61" s="35"/>
    </row>
    <row r="62" spans="1:54" x14ac:dyDescent="0.35">
      <c r="C62" s="57"/>
      <c r="D62" s="54"/>
      <c r="E62" s="6"/>
      <c r="F62" s="19"/>
      <c r="G62" s="24"/>
      <c r="H62" s="24"/>
      <c r="I62" s="31"/>
      <c r="J62" s="31"/>
      <c r="K62" s="35"/>
    </row>
    <row r="63" spans="1:54" x14ac:dyDescent="0.35">
      <c r="C63" s="60" t="s">
        <v>193</v>
      </c>
      <c r="D63" s="55"/>
      <c r="E63" s="5"/>
      <c r="F63" s="20"/>
      <c r="G63" s="26">
        <v>2768.38</v>
      </c>
      <c r="H63" s="26">
        <v>100</v>
      </c>
      <c r="I63" s="32"/>
      <c r="J63" s="32"/>
      <c r="K63" s="36"/>
    </row>
    <row r="66" spans="3:11" x14ac:dyDescent="0.35">
      <c r="C66" s="1" t="s">
        <v>194</v>
      </c>
    </row>
    <row r="67" spans="3:11" x14ac:dyDescent="0.35">
      <c r="C67" s="37" t="s">
        <v>195</v>
      </c>
      <c r="D67" s="37"/>
      <c r="E67" s="37"/>
      <c r="F67" s="37"/>
      <c r="G67" s="37"/>
      <c r="H67" s="37"/>
      <c r="I67" s="37"/>
      <c r="J67" s="37"/>
      <c r="K67" s="37"/>
    </row>
    <row r="68" spans="3:11" x14ac:dyDescent="0.35">
      <c r="C68" s="2" t="s">
        <v>196</v>
      </c>
    </row>
    <row r="69" spans="3:11" x14ac:dyDescent="0.35">
      <c r="C69" s="2" t="s">
        <v>197</v>
      </c>
    </row>
    <row r="70" spans="3:11" ht="30" customHeight="1" x14ac:dyDescent="0.35">
      <c r="C70" s="81" t="s">
        <v>198</v>
      </c>
      <c r="D70" s="82"/>
      <c r="E70" s="82"/>
      <c r="F70" s="82"/>
      <c r="G70" s="82"/>
      <c r="H70" s="82"/>
      <c r="I70" s="82"/>
      <c r="J70" s="82"/>
      <c r="K70" s="82"/>
    </row>
    <row r="71" spans="3:11" x14ac:dyDescent="0.35">
      <c r="C71" s="2" t="s">
        <v>199</v>
      </c>
    </row>
    <row r="73" spans="3:11" x14ac:dyDescent="0.35">
      <c r="C73" s="78" t="s">
        <v>5235</v>
      </c>
      <c r="E73" s="78" t="s">
        <v>5236</v>
      </c>
      <c r="F73" s="79"/>
    </row>
    <row r="74" spans="3:11" x14ac:dyDescent="0.35">
      <c r="E74" s="2" t="s">
        <v>5242</v>
      </c>
    </row>
  </sheetData>
  <mergeCells count="1">
    <mergeCell ref="C70:K70"/>
  </mergeCells>
  <hyperlinks>
    <hyperlink ref="J2" location="'Index'!A1" display="'Index'!A1" xr:uid="{B78B1C24-7761-40FF-A0D5-ED7A7F9F5264}"/>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55E33-1E38-4534-9DC7-034CAAA2A0D1}">
  <sheetPr codeName="Sheet17"/>
  <dimension ref="A1:IV106"/>
  <sheetViews>
    <sheetView showGridLines="0" zoomScale="90" zoomScaleNormal="90" workbookViewId="0">
      <pane ySplit="6" topLeftCell="A102"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875</v>
      </c>
      <c r="J2" s="38" t="s">
        <v>4846</v>
      </c>
    </row>
    <row r="3" spans="1:54" ht="16" x14ac:dyDescent="0.4">
      <c r="C3" s="1" t="s">
        <v>28</v>
      </c>
      <c r="D3" s="21" t="s">
        <v>876</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47</v>
      </c>
      <c r="C10" s="57" t="s">
        <v>48</v>
      </c>
      <c r="D10" s="54" t="s">
        <v>49</v>
      </c>
      <c r="E10" s="6" t="s">
        <v>50</v>
      </c>
      <c r="F10" s="19">
        <v>5000000</v>
      </c>
      <c r="G10" s="24">
        <v>78532.5</v>
      </c>
      <c r="H10" s="24">
        <v>18.68</v>
      </c>
      <c r="I10" s="31"/>
      <c r="J10" s="31"/>
      <c r="K10" s="35"/>
    </row>
    <row r="11" spans="1:54" x14ac:dyDescent="0.35">
      <c r="B11" s="8" t="s">
        <v>256</v>
      </c>
      <c r="C11" s="57" t="s">
        <v>257</v>
      </c>
      <c r="D11" s="54" t="s">
        <v>258</v>
      </c>
      <c r="E11" s="6" t="s">
        <v>252</v>
      </c>
      <c r="F11" s="19">
        <v>2900000</v>
      </c>
      <c r="G11" s="24">
        <v>50268.6</v>
      </c>
      <c r="H11" s="24">
        <v>11.96</v>
      </c>
      <c r="I11" s="31"/>
      <c r="J11" s="31"/>
      <c r="K11" s="35"/>
    </row>
    <row r="12" spans="1:54" x14ac:dyDescent="0.35">
      <c r="B12" s="8" t="s">
        <v>877</v>
      </c>
      <c r="C12" s="57" t="s">
        <v>878</v>
      </c>
      <c r="D12" s="54" t="s">
        <v>879</v>
      </c>
      <c r="E12" s="6" t="s">
        <v>880</v>
      </c>
      <c r="F12" s="19">
        <v>7645887</v>
      </c>
      <c r="G12" s="24">
        <v>26015.13</v>
      </c>
      <c r="H12" s="24">
        <v>6.19</v>
      </c>
      <c r="I12" s="31"/>
      <c r="J12" s="31"/>
      <c r="K12" s="35"/>
    </row>
    <row r="13" spans="1:54" x14ac:dyDescent="0.35">
      <c r="B13" s="8" t="s">
        <v>237</v>
      </c>
      <c r="C13" s="57" t="s">
        <v>238</v>
      </c>
      <c r="D13" s="54" t="s">
        <v>239</v>
      </c>
      <c r="E13" s="6" t="s">
        <v>50</v>
      </c>
      <c r="F13" s="19">
        <v>304454</v>
      </c>
      <c r="G13" s="24">
        <v>24688.78</v>
      </c>
      <c r="H13" s="24">
        <v>5.87</v>
      </c>
      <c r="I13" s="31"/>
      <c r="J13" s="31"/>
      <c r="K13" s="35"/>
    </row>
    <row r="14" spans="1:54" x14ac:dyDescent="0.35">
      <c r="B14" s="8" t="s">
        <v>98</v>
      </c>
      <c r="C14" s="57" t="s">
        <v>99</v>
      </c>
      <c r="D14" s="54" t="s">
        <v>100</v>
      </c>
      <c r="E14" s="6" t="s">
        <v>50</v>
      </c>
      <c r="F14" s="19">
        <v>400000</v>
      </c>
      <c r="G14" s="24">
        <v>17965.400000000001</v>
      </c>
      <c r="H14" s="24">
        <v>4.2699999999999996</v>
      </c>
      <c r="I14" s="31"/>
      <c r="J14" s="31"/>
      <c r="K14" s="35"/>
    </row>
    <row r="15" spans="1:54" x14ac:dyDescent="0.35">
      <c r="B15" s="8" t="s">
        <v>881</v>
      </c>
      <c r="C15" s="57" t="s">
        <v>882</v>
      </c>
      <c r="D15" s="54" t="s">
        <v>883</v>
      </c>
      <c r="E15" s="6" t="s">
        <v>127</v>
      </c>
      <c r="F15" s="19">
        <v>7500000</v>
      </c>
      <c r="G15" s="24">
        <v>15127.5</v>
      </c>
      <c r="H15" s="24">
        <v>3.6</v>
      </c>
      <c r="I15" s="31"/>
      <c r="J15" s="31"/>
      <c r="K15" s="35"/>
    </row>
    <row r="16" spans="1:54" x14ac:dyDescent="0.35">
      <c r="B16" s="8" t="s">
        <v>61</v>
      </c>
      <c r="C16" s="57" t="s">
        <v>62</v>
      </c>
      <c r="D16" s="54" t="s">
        <v>63</v>
      </c>
      <c r="E16" s="6" t="s">
        <v>50</v>
      </c>
      <c r="F16" s="19">
        <v>400000</v>
      </c>
      <c r="G16" s="24">
        <v>14424.6</v>
      </c>
      <c r="H16" s="24">
        <v>3.43</v>
      </c>
      <c r="I16" s="31"/>
      <c r="J16" s="31"/>
      <c r="K16" s="35"/>
    </row>
    <row r="17" spans="2:11" x14ac:dyDescent="0.35">
      <c r="B17" s="8" t="s">
        <v>884</v>
      </c>
      <c r="C17" s="57" t="s">
        <v>885</v>
      </c>
      <c r="D17" s="54" t="s">
        <v>886</v>
      </c>
      <c r="E17" s="6" t="s">
        <v>50</v>
      </c>
      <c r="F17" s="19">
        <v>220000</v>
      </c>
      <c r="G17" s="24">
        <v>12130.25</v>
      </c>
      <c r="H17" s="24">
        <v>2.89</v>
      </c>
      <c r="I17" s="31"/>
      <c r="J17" s="31"/>
      <c r="K17" s="35"/>
    </row>
    <row r="18" spans="2:11" x14ac:dyDescent="0.35">
      <c r="B18" s="8" t="s">
        <v>491</v>
      </c>
      <c r="C18" s="57" t="s">
        <v>492</v>
      </c>
      <c r="D18" s="54" t="s">
        <v>493</v>
      </c>
      <c r="E18" s="6" t="s">
        <v>494</v>
      </c>
      <c r="F18" s="19">
        <v>1260504</v>
      </c>
      <c r="G18" s="24">
        <v>11948.32</v>
      </c>
      <c r="H18" s="24">
        <v>2.84</v>
      </c>
      <c r="I18" s="31"/>
      <c r="J18" s="31"/>
      <c r="K18" s="35"/>
    </row>
    <row r="19" spans="2:11" x14ac:dyDescent="0.35">
      <c r="B19" s="8" t="s">
        <v>887</v>
      </c>
      <c r="C19" s="57" t="s">
        <v>888</v>
      </c>
      <c r="D19" s="54" t="s">
        <v>889</v>
      </c>
      <c r="E19" s="6" t="s">
        <v>202</v>
      </c>
      <c r="F19" s="19">
        <v>2805105</v>
      </c>
      <c r="G19" s="24">
        <v>11893.65</v>
      </c>
      <c r="H19" s="24">
        <v>2.83</v>
      </c>
      <c r="I19" s="31"/>
      <c r="J19" s="31"/>
      <c r="K19" s="35"/>
    </row>
    <row r="20" spans="2:11" x14ac:dyDescent="0.35">
      <c r="B20" s="8" t="s">
        <v>890</v>
      </c>
      <c r="C20" s="57" t="s">
        <v>891</v>
      </c>
      <c r="D20" s="54" t="s">
        <v>892</v>
      </c>
      <c r="E20" s="6" t="s">
        <v>893</v>
      </c>
      <c r="F20" s="19">
        <v>700000</v>
      </c>
      <c r="G20" s="24">
        <v>11128.25</v>
      </c>
      <c r="H20" s="24">
        <v>2.65</v>
      </c>
      <c r="I20" s="31"/>
      <c r="J20" s="31"/>
      <c r="K20" s="35"/>
    </row>
    <row r="21" spans="2:11" x14ac:dyDescent="0.35">
      <c r="B21" s="8" t="s">
        <v>894</v>
      </c>
      <c r="C21" s="57" t="s">
        <v>895</v>
      </c>
      <c r="D21" s="54" t="s">
        <v>896</v>
      </c>
      <c r="E21" s="6" t="s">
        <v>127</v>
      </c>
      <c r="F21" s="19">
        <v>395231</v>
      </c>
      <c r="G21" s="24">
        <v>8176.14</v>
      </c>
      <c r="H21" s="24">
        <v>1.95</v>
      </c>
      <c r="I21" s="31"/>
      <c r="J21" s="31"/>
      <c r="K21" s="35"/>
    </row>
    <row r="22" spans="2:11" x14ac:dyDescent="0.35">
      <c r="B22" s="8" t="s">
        <v>297</v>
      </c>
      <c r="C22" s="57" t="s">
        <v>298</v>
      </c>
      <c r="D22" s="54" t="s">
        <v>299</v>
      </c>
      <c r="E22" s="6" t="s">
        <v>202</v>
      </c>
      <c r="F22" s="19">
        <v>2900000</v>
      </c>
      <c r="G22" s="24">
        <v>7397.9</v>
      </c>
      <c r="H22" s="24">
        <v>1.76</v>
      </c>
      <c r="I22" s="31"/>
      <c r="J22" s="31"/>
      <c r="K22" s="35"/>
    </row>
    <row r="23" spans="2:11" x14ac:dyDescent="0.35">
      <c r="B23" s="8" t="s">
        <v>393</v>
      </c>
      <c r="C23" s="57" t="s">
        <v>394</v>
      </c>
      <c r="D23" s="54" t="s">
        <v>395</v>
      </c>
      <c r="E23" s="6" t="s">
        <v>50</v>
      </c>
      <c r="F23" s="19">
        <v>500000</v>
      </c>
      <c r="G23" s="24">
        <v>7091.25</v>
      </c>
      <c r="H23" s="24">
        <v>1.69</v>
      </c>
      <c r="I23" s="31"/>
      <c r="J23" s="31"/>
      <c r="K23" s="35"/>
    </row>
    <row r="24" spans="2:11" x14ac:dyDescent="0.35">
      <c r="B24" s="8" t="s">
        <v>897</v>
      </c>
      <c r="C24" s="57" t="s">
        <v>898</v>
      </c>
      <c r="D24" s="54" t="s">
        <v>899</v>
      </c>
      <c r="E24" s="6" t="s">
        <v>252</v>
      </c>
      <c r="F24" s="19">
        <v>750000</v>
      </c>
      <c r="G24" s="24">
        <v>6991.5</v>
      </c>
      <c r="H24" s="24">
        <v>1.66</v>
      </c>
      <c r="I24" s="31"/>
      <c r="J24" s="31"/>
      <c r="K24" s="35"/>
    </row>
    <row r="25" spans="2:11" x14ac:dyDescent="0.35">
      <c r="B25" s="8" t="s">
        <v>900</v>
      </c>
      <c r="C25" s="57" t="s">
        <v>901</v>
      </c>
      <c r="D25" s="54" t="s">
        <v>902</v>
      </c>
      <c r="E25" s="6" t="s">
        <v>135</v>
      </c>
      <c r="F25" s="19">
        <v>544309</v>
      </c>
      <c r="G25" s="24">
        <v>6562.19</v>
      </c>
      <c r="H25" s="24">
        <v>1.56</v>
      </c>
      <c r="I25" s="31"/>
      <c r="J25" s="31"/>
      <c r="K25" s="35"/>
    </row>
    <row r="26" spans="2:11" x14ac:dyDescent="0.35">
      <c r="B26" s="8" t="s">
        <v>381</v>
      </c>
      <c r="C26" s="57" t="s">
        <v>382</v>
      </c>
      <c r="D26" s="54" t="s">
        <v>383</v>
      </c>
      <c r="E26" s="6" t="s">
        <v>50</v>
      </c>
      <c r="F26" s="19">
        <v>873911</v>
      </c>
      <c r="G26" s="24">
        <v>6123.93</v>
      </c>
      <c r="H26" s="24">
        <v>1.46</v>
      </c>
      <c r="I26" s="31"/>
      <c r="J26" s="31"/>
      <c r="K26" s="35"/>
    </row>
    <row r="27" spans="2:11" x14ac:dyDescent="0.35">
      <c r="B27" s="8" t="s">
        <v>903</v>
      </c>
      <c r="C27" s="57" t="s">
        <v>904</v>
      </c>
      <c r="D27" s="54" t="s">
        <v>905</v>
      </c>
      <c r="E27" s="6" t="s">
        <v>115</v>
      </c>
      <c r="F27" s="19">
        <v>681746</v>
      </c>
      <c r="G27" s="24">
        <v>5810.86</v>
      </c>
      <c r="H27" s="24">
        <v>1.38</v>
      </c>
      <c r="I27" s="31"/>
      <c r="J27" s="31"/>
      <c r="K27" s="35"/>
    </row>
    <row r="28" spans="2:11" x14ac:dyDescent="0.35">
      <c r="B28" s="8" t="s">
        <v>124</v>
      </c>
      <c r="C28" s="57" t="s">
        <v>125</v>
      </c>
      <c r="D28" s="54" t="s">
        <v>126</v>
      </c>
      <c r="E28" s="6" t="s">
        <v>127</v>
      </c>
      <c r="F28" s="19">
        <v>3000000</v>
      </c>
      <c r="G28" s="24">
        <v>5372.4</v>
      </c>
      <c r="H28" s="24">
        <v>1.28</v>
      </c>
      <c r="I28" s="31"/>
      <c r="J28" s="31"/>
      <c r="K28" s="35"/>
    </row>
    <row r="29" spans="2:11" x14ac:dyDescent="0.35">
      <c r="B29" s="8" t="s">
        <v>906</v>
      </c>
      <c r="C29" s="57" t="s">
        <v>907</v>
      </c>
      <c r="D29" s="54" t="s">
        <v>908</v>
      </c>
      <c r="E29" s="6" t="s">
        <v>152</v>
      </c>
      <c r="F29" s="19">
        <v>892860</v>
      </c>
      <c r="G29" s="24">
        <v>5165.2</v>
      </c>
      <c r="H29" s="24">
        <v>1.23</v>
      </c>
      <c r="I29" s="31"/>
      <c r="J29" s="31"/>
      <c r="K29" s="35"/>
    </row>
    <row r="30" spans="2:11" x14ac:dyDescent="0.35">
      <c r="B30" s="8" t="s">
        <v>909</v>
      </c>
      <c r="C30" s="57" t="s">
        <v>910</v>
      </c>
      <c r="D30" s="54" t="s">
        <v>911</v>
      </c>
      <c r="E30" s="6" t="s">
        <v>912</v>
      </c>
      <c r="F30" s="19">
        <v>1091456</v>
      </c>
      <c r="G30" s="24">
        <v>4525.72</v>
      </c>
      <c r="H30" s="24">
        <v>1.08</v>
      </c>
      <c r="I30" s="31"/>
      <c r="J30" s="31"/>
      <c r="K30" s="35"/>
    </row>
    <row r="31" spans="2:11" x14ac:dyDescent="0.35">
      <c r="B31" s="8" t="s">
        <v>913</v>
      </c>
      <c r="C31" s="57" t="s">
        <v>914</v>
      </c>
      <c r="D31" s="54" t="s">
        <v>915</v>
      </c>
      <c r="E31" s="6" t="s">
        <v>494</v>
      </c>
      <c r="F31" s="19">
        <v>400000</v>
      </c>
      <c r="G31" s="24">
        <v>3650.2</v>
      </c>
      <c r="H31" s="24">
        <v>0.87</v>
      </c>
      <c r="I31" s="31"/>
      <c r="J31" s="31"/>
      <c r="K31" s="35"/>
    </row>
    <row r="32" spans="2:11" x14ac:dyDescent="0.35">
      <c r="B32" s="8" t="s">
        <v>112</v>
      </c>
      <c r="C32" s="57" t="s">
        <v>113</v>
      </c>
      <c r="D32" s="54" t="s">
        <v>114</v>
      </c>
      <c r="E32" s="6" t="s">
        <v>115</v>
      </c>
      <c r="F32" s="19">
        <v>69010</v>
      </c>
      <c r="G32" s="24">
        <v>3106.62</v>
      </c>
      <c r="H32" s="24">
        <v>0.74</v>
      </c>
      <c r="I32" s="31"/>
      <c r="J32" s="31"/>
      <c r="K32" s="35"/>
    </row>
    <row r="33" spans="2:11" x14ac:dyDescent="0.35">
      <c r="B33" s="8" t="s">
        <v>916</v>
      </c>
      <c r="C33" s="57" t="s">
        <v>917</v>
      </c>
      <c r="D33" s="54" t="s">
        <v>918</v>
      </c>
      <c r="E33" s="6" t="s">
        <v>252</v>
      </c>
      <c r="F33" s="19">
        <v>140348</v>
      </c>
      <c r="G33" s="24">
        <v>2054.41</v>
      </c>
      <c r="H33" s="24">
        <v>0.49</v>
      </c>
      <c r="I33" s="31"/>
      <c r="J33" s="31"/>
      <c r="K33" s="35"/>
    </row>
    <row r="34" spans="2:11" x14ac:dyDescent="0.35">
      <c r="B34" s="8" t="s">
        <v>464</v>
      </c>
      <c r="C34" s="57" t="s">
        <v>465</v>
      </c>
      <c r="D34" s="54" t="s">
        <v>466</v>
      </c>
      <c r="E34" s="6" t="s">
        <v>127</v>
      </c>
      <c r="F34" s="19">
        <v>500000</v>
      </c>
      <c r="G34" s="24">
        <v>1651</v>
      </c>
      <c r="H34" s="24">
        <v>0.39</v>
      </c>
      <c r="I34" s="31"/>
      <c r="J34" s="31"/>
      <c r="K34" s="35"/>
    </row>
    <row r="35" spans="2:11" x14ac:dyDescent="0.35">
      <c r="B35" s="8" t="s">
        <v>919</v>
      </c>
      <c r="C35" s="57" t="s">
        <v>920</v>
      </c>
      <c r="D35" s="54" t="s">
        <v>921</v>
      </c>
      <c r="E35" s="6" t="s">
        <v>50</v>
      </c>
      <c r="F35" s="19">
        <v>1252886</v>
      </c>
      <c r="G35" s="24">
        <v>1491.94</v>
      </c>
      <c r="H35" s="24">
        <v>0.35</v>
      </c>
      <c r="I35" s="31"/>
      <c r="J35" s="31"/>
      <c r="K35" s="35"/>
    </row>
    <row r="36" spans="2:11" x14ac:dyDescent="0.35">
      <c r="C36" s="58" t="s">
        <v>175</v>
      </c>
      <c r="D36" s="54"/>
      <c r="E36" s="6"/>
      <c r="F36" s="19"/>
      <c r="G36" s="25">
        <v>349294.24</v>
      </c>
      <c r="H36" s="25">
        <v>83.1</v>
      </c>
      <c r="I36" s="31"/>
      <c r="J36" s="31"/>
      <c r="K36" s="35"/>
    </row>
    <row r="37" spans="2:11" x14ac:dyDescent="0.35">
      <c r="C37" s="57"/>
      <c r="D37" s="54"/>
      <c r="E37" s="6"/>
      <c r="F37" s="19"/>
      <c r="G37" s="24"/>
      <c r="H37" s="24"/>
      <c r="I37" s="31"/>
      <c r="J37" s="31"/>
      <c r="K37" s="35"/>
    </row>
    <row r="38" spans="2:11" x14ac:dyDescent="0.35">
      <c r="C38" s="59" t="s">
        <v>3</v>
      </c>
      <c r="D38" s="54"/>
      <c r="E38" s="6"/>
      <c r="F38" s="19"/>
      <c r="G38" s="24"/>
      <c r="H38" s="24"/>
      <c r="I38" s="31"/>
      <c r="J38" s="31"/>
      <c r="K38" s="35"/>
    </row>
    <row r="39" spans="2:11" x14ac:dyDescent="0.35">
      <c r="B39" s="8" t="s">
        <v>922</v>
      </c>
      <c r="C39" s="57" t="s">
        <v>923</v>
      </c>
      <c r="D39" s="54" t="s">
        <v>924</v>
      </c>
      <c r="E39" s="6" t="s">
        <v>50</v>
      </c>
      <c r="F39" s="19">
        <v>100000</v>
      </c>
      <c r="G39" s="61">
        <v>0</v>
      </c>
      <c r="H39" s="24" t="s">
        <v>5123</v>
      </c>
      <c r="I39" s="31"/>
      <c r="J39" s="31"/>
      <c r="K39" s="35" t="s">
        <v>5180</v>
      </c>
    </row>
    <row r="40" spans="2:11" x14ac:dyDescent="0.35">
      <c r="B40" s="8" t="s">
        <v>925</v>
      </c>
      <c r="C40" s="57" t="s">
        <v>926</v>
      </c>
      <c r="D40" s="54" t="s">
        <v>927</v>
      </c>
      <c r="E40" s="6" t="s">
        <v>50</v>
      </c>
      <c r="F40" s="19">
        <v>35014</v>
      </c>
      <c r="G40" s="61">
        <v>0</v>
      </c>
      <c r="H40" s="24" t="s">
        <v>5123</v>
      </c>
      <c r="I40" s="31"/>
      <c r="J40" s="31"/>
      <c r="K40" s="35" t="s">
        <v>5180</v>
      </c>
    </row>
    <row r="41" spans="2:11" x14ac:dyDescent="0.35">
      <c r="C41" s="58" t="s">
        <v>175</v>
      </c>
      <c r="D41" s="54"/>
      <c r="E41" s="6"/>
      <c r="F41" s="19"/>
      <c r="G41" s="62">
        <v>0</v>
      </c>
      <c r="H41" s="25" t="s">
        <v>5123</v>
      </c>
      <c r="I41" s="31"/>
      <c r="J41" s="31"/>
      <c r="K41" s="35"/>
    </row>
    <row r="42" spans="2:11" x14ac:dyDescent="0.35">
      <c r="C42" s="57"/>
      <c r="D42" s="54"/>
      <c r="E42" s="6"/>
      <c r="F42" s="19"/>
      <c r="G42" s="24"/>
      <c r="H42" s="24"/>
      <c r="I42" s="31"/>
      <c r="J42" s="31"/>
      <c r="K42" s="35"/>
    </row>
    <row r="43" spans="2:11" x14ac:dyDescent="0.35">
      <c r="C43" s="59" t="s">
        <v>4</v>
      </c>
      <c r="D43" s="54"/>
      <c r="E43" s="6"/>
      <c r="F43" s="19"/>
      <c r="G43" s="24"/>
      <c r="H43" s="24"/>
      <c r="I43" s="31"/>
      <c r="J43" s="31"/>
      <c r="K43" s="35"/>
    </row>
    <row r="44" spans="2:11" x14ac:dyDescent="0.35">
      <c r="B44" s="8" t="s">
        <v>928</v>
      </c>
      <c r="C44" s="57" t="s">
        <v>929</v>
      </c>
      <c r="D44" s="54" t="s">
        <v>930</v>
      </c>
      <c r="E44" s="6" t="s">
        <v>115</v>
      </c>
      <c r="F44" s="19">
        <v>254000</v>
      </c>
      <c r="G44" s="24">
        <v>16629.32</v>
      </c>
      <c r="H44" s="24">
        <v>3.96</v>
      </c>
      <c r="I44" s="31"/>
      <c r="J44" s="31"/>
      <c r="K44" s="35"/>
    </row>
    <row r="45" spans="2:11" x14ac:dyDescent="0.35">
      <c r="B45" s="8" t="s">
        <v>183</v>
      </c>
      <c r="C45" s="57" t="s">
        <v>184</v>
      </c>
      <c r="D45" s="54" t="s">
        <v>185</v>
      </c>
      <c r="E45" s="6" t="s">
        <v>50</v>
      </c>
      <c r="F45" s="19">
        <v>38000</v>
      </c>
      <c r="G45" s="24">
        <v>12208.03</v>
      </c>
      <c r="H45" s="24">
        <v>2.9</v>
      </c>
      <c r="I45" s="31"/>
      <c r="J45" s="31"/>
      <c r="K45" s="35"/>
    </row>
    <row r="46" spans="2:11" x14ac:dyDescent="0.35">
      <c r="B46" s="8" t="s">
        <v>931</v>
      </c>
      <c r="C46" s="57" t="s">
        <v>932</v>
      </c>
      <c r="D46" s="54" t="s">
        <v>933</v>
      </c>
      <c r="E46" s="6" t="s">
        <v>50</v>
      </c>
      <c r="F46" s="19">
        <v>56000</v>
      </c>
      <c r="G46" s="24">
        <v>7411.21</v>
      </c>
      <c r="H46" s="24">
        <v>1.76</v>
      </c>
      <c r="I46" s="31"/>
      <c r="J46" s="31"/>
      <c r="K46" s="35"/>
    </row>
    <row r="47" spans="2:11" x14ac:dyDescent="0.35">
      <c r="B47" s="8" t="s">
        <v>370</v>
      </c>
      <c r="C47" s="57" t="s">
        <v>371</v>
      </c>
      <c r="D47" s="54" t="s">
        <v>372</v>
      </c>
      <c r="E47" s="6" t="s">
        <v>115</v>
      </c>
      <c r="F47" s="19">
        <v>38000</v>
      </c>
      <c r="G47" s="24">
        <v>5490.83</v>
      </c>
      <c r="H47" s="24">
        <v>1.31</v>
      </c>
      <c r="I47" s="31"/>
      <c r="J47" s="31"/>
      <c r="K47" s="35"/>
    </row>
    <row r="48" spans="2:11" x14ac:dyDescent="0.35">
      <c r="C48" s="58" t="s">
        <v>175</v>
      </c>
      <c r="D48" s="54"/>
      <c r="E48" s="6"/>
      <c r="F48" s="19"/>
      <c r="G48" s="25">
        <v>41739.39</v>
      </c>
      <c r="H48" s="25">
        <v>9.93</v>
      </c>
      <c r="I48" s="31"/>
      <c r="J48" s="31"/>
      <c r="K48" s="35"/>
    </row>
    <row r="49" spans="1:11" x14ac:dyDescent="0.35">
      <c r="C49" s="57"/>
      <c r="D49" s="54"/>
      <c r="E49" s="6"/>
      <c r="F49" s="19"/>
      <c r="G49" s="24"/>
      <c r="H49" s="24"/>
      <c r="I49" s="31"/>
      <c r="J49" s="31"/>
      <c r="K49" s="35"/>
    </row>
    <row r="50" spans="1:11" x14ac:dyDescent="0.35">
      <c r="C50" s="58" t="s">
        <v>5</v>
      </c>
      <c r="D50" s="54"/>
      <c r="E50" s="6"/>
      <c r="F50" s="19"/>
      <c r="G50" s="24"/>
      <c r="H50" s="24"/>
      <c r="I50" s="31"/>
      <c r="J50" s="31"/>
      <c r="K50" s="35"/>
    </row>
    <row r="51" spans="1:11" x14ac:dyDescent="0.35">
      <c r="C51" s="57"/>
      <c r="D51" s="54"/>
      <c r="E51" s="6"/>
      <c r="F51" s="19"/>
      <c r="G51" s="24"/>
      <c r="H51" s="24"/>
      <c r="I51" s="31"/>
      <c r="J51" s="31"/>
      <c r="K51" s="35"/>
    </row>
    <row r="52" spans="1:11" x14ac:dyDescent="0.35">
      <c r="C52" s="58" t="s">
        <v>6</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7</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8</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9</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C60" s="58" t="s">
        <v>10</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A62" s="10"/>
      <c r="B62" s="28"/>
      <c r="C62" s="58" t="s">
        <v>11</v>
      </c>
      <c r="D62" s="54"/>
      <c r="E62" s="6"/>
      <c r="F62" s="19"/>
      <c r="G62" s="24"/>
      <c r="H62" s="24"/>
      <c r="I62" s="31"/>
      <c r="J62" s="31"/>
      <c r="K62" s="35"/>
    </row>
    <row r="63" spans="1:11" x14ac:dyDescent="0.35">
      <c r="A63" s="28"/>
      <c r="B63" s="28"/>
      <c r="C63" s="58" t="s">
        <v>13</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11" x14ac:dyDescent="0.35">
      <c r="A65" s="28"/>
      <c r="B65" s="28"/>
      <c r="C65" s="58" t="s">
        <v>14</v>
      </c>
      <c r="D65" s="54"/>
      <c r="E65" s="6"/>
      <c r="F65" s="19"/>
      <c r="G65" s="24" t="s">
        <v>2</v>
      </c>
      <c r="H65" s="24" t="s">
        <v>2</v>
      </c>
      <c r="I65" s="31"/>
      <c r="J65" s="31"/>
      <c r="K65" s="35"/>
    </row>
    <row r="66" spans="1:11" x14ac:dyDescent="0.35">
      <c r="A66" s="28"/>
      <c r="B66" s="28"/>
      <c r="C66" s="58"/>
      <c r="D66" s="54"/>
      <c r="E66" s="6"/>
      <c r="F66" s="19"/>
      <c r="G66" s="24"/>
      <c r="H66" s="24"/>
      <c r="I66" s="31"/>
      <c r="J66" s="31"/>
      <c r="K66" s="35"/>
    </row>
    <row r="67" spans="1:11" x14ac:dyDescent="0.35">
      <c r="C67" s="59" t="s">
        <v>15</v>
      </c>
      <c r="D67" s="54"/>
      <c r="E67" s="6"/>
      <c r="F67" s="19"/>
      <c r="G67" s="24"/>
      <c r="H67" s="24"/>
      <c r="I67" s="31"/>
      <c r="J67" s="31"/>
      <c r="K67" s="35"/>
    </row>
    <row r="68" spans="1:11" x14ac:dyDescent="0.35">
      <c r="B68" s="8" t="s">
        <v>186</v>
      </c>
      <c r="C68" s="57" t="s">
        <v>187</v>
      </c>
      <c r="D68" s="54" t="s">
        <v>188</v>
      </c>
      <c r="E68" s="6" t="s">
        <v>189</v>
      </c>
      <c r="F68" s="19">
        <v>300000</v>
      </c>
      <c r="G68" s="24">
        <v>296.61</v>
      </c>
      <c r="H68" s="24">
        <v>7.0000000000000007E-2</v>
      </c>
      <c r="I68" s="31">
        <v>6.4202000000000004</v>
      </c>
      <c r="J68" s="31"/>
      <c r="K68" s="35"/>
    </row>
    <row r="69" spans="1:11" x14ac:dyDescent="0.35">
      <c r="C69" s="58" t="s">
        <v>175</v>
      </c>
      <c r="D69" s="54"/>
      <c r="E69" s="6"/>
      <c r="F69" s="19"/>
      <c r="G69" s="25">
        <v>296.61</v>
      </c>
      <c r="H69" s="25">
        <v>7.0000000000000007E-2</v>
      </c>
      <c r="I69" s="31"/>
      <c r="J69" s="31"/>
      <c r="K69" s="35"/>
    </row>
    <row r="70" spans="1:11" x14ac:dyDescent="0.35">
      <c r="C70" s="57"/>
      <c r="D70" s="54"/>
      <c r="E70" s="6"/>
      <c r="F70" s="19"/>
      <c r="G70" s="24"/>
      <c r="H70" s="24"/>
      <c r="I70" s="31"/>
      <c r="J70" s="31"/>
      <c r="K70" s="35"/>
    </row>
    <row r="71" spans="1:11" x14ac:dyDescent="0.35">
      <c r="C71" s="58" t="s">
        <v>16</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C73" s="58" t="s">
        <v>17</v>
      </c>
      <c r="D73" s="54"/>
      <c r="E73" s="6"/>
      <c r="F73" s="19"/>
      <c r="G73" s="24" t="s">
        <v>2</v>
      </c>
      <c r="H73" s="24" t="s">
        <v>2</v>
      </c>
      <c r="I73" s="31"/>
      <c r="J73" s="31"/>
      <c r="K73" s="35"/>
    </row>
    <row r="74" spans="1:11" x14ac:dyDescent="0.35">
      <c r="C74" s="57"/>
      <c r="D74" s="54"/>
      <c r="E74" s="6"/>
      <c r="F74" s="19"/>
      <c r="G74" s="24"/>
      <c r="H74" s="24"/>
      <c r="I74" s="31"/>
      <c r="J74" s="31"/>
      <c r="K74" s="35"/>
    </row>
    <row r="75" spans="1:11" x14ac:dyDescent="0.35">
      <c r="A75" s="10"/>
      <c r="B75" s="28"/>
      <c r="C75" s="58" t="s">
        <v>18</v>
      </c>
      <c r="D75" s="54"/>
      <c r="E75" s="6"/>
      <c r="F75" s="19"/>
      <c r="G75" s="24"/>
      <c r="H75" s="24"/>
      <c r="I75" s="31"/>
      <c r="J75" s="31"/>
      <c r="K75" s="35"/>
    </row>
    <row r="76" spans="1:11" x14ac:dyDescent="0.35">
      <c r="A76" s="28"/>
      <c r="B76" s="28"/>
      <c r="C76" s="58" t="s">
        <v>19</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20</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21</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A82" s="28"/>
      <c r="B82" s="28"/>
      <c r="C82" s="58" t="s">
        <v>22</v>
      </c>
      <c r="D82" s="54"/>
      <c r="E82" s="6"/>
      <c r="F82" s="19"/>
      <c r="G82" s="24" t="s">
        <v>2</v>
      </c>
      <c r="H82" s="24" t="s">
        <v>2</v>
      </c>
      <c r="I82" s="31"/>
      <c r="J82" s="31"/>
      <c r="K82" s="35"/>
    </row>
    <row r="83" spans="1:54" x14ac:dyDescent="0.35">
      <c r="A83" s="28"/>
      <c r="B83" s="28"/>
      <c r="C83" s="58"/>
      <c r="D83" s="54"/>
      <c r="E83" s="6"/>
      <c r="F83" s="19"/>
      <c r="G83" s="24"/>
      <c r="H83" s="24"/>
      <c r="I83" s="31"/>
      <c r="J83" s="31"/>
      <c r="K83" s="35"/>
    </row>
    <row r="84" spans="1:54" x14ac:dyDescent="0.35">
      <c r="A84" s="28"/>
      <c r="B84" s="28"/>
      <c r="C84" s="58" t="s">
        <v>23</v>
      </c>
      <c r="D84" s="54"/>
      <c r="E84" s="6"/>
      <c r="F84" s="19"/>
      <c r="G84" s="24" t="s">
        <v>2</v>
      </c>
      <c r="H84" s="24" t="s">
        <v>2</v>
      </c>
      <c r="I84" s="31"/>
      <c r="J84" s="31"/>
      <c r="K84" s="35"/>
    </row>
    <row r="85" spans="1:54" x14ac:dyDescent="0.35">
      <c r="A85" s="28"/>
      <c r="B85" s="28"/>
      <c r="C85" s="58"/>
      <c r="D85" s="54"/>
      <c r="E85" s="6"/>
      <c r="F85" s="19"/>
      <c r="G85" s="24"/>
      <c r="H85" s="24"/>
      <c r="I85" s="31"/>
      <c r="J85" s="31"/>
      <c r="K85" s="35"/>
    </row>
    <row r="86" spans="1:54" x14ac:dyDescent="0.35">
      <c r="C86" s="59" t="s">
        <v>24</v>
      </c>
      <c r="D86" s="54"/>
      <c r="E86" s="6"/>
      <c r="F86" s="19"/>
      <c r="G86" s="24"/>
      <c r="H86" s="24"/>
      <c r="I86" s="31"/>
      <c r="J86" s="31"/>
      <c r="K86" s="35"/>
    </row>
    <row r="87" spans="1:54" x14ac:dyDescent="0.35">
      <c r="B87" s="8" t="s">
        <v>190</v>
      </c>
      <c r="C87" s="57" t="s">
        <v>191</v>
      </c>
      <c r="D87" s="54"/>
      <c r="E87" s="6"/>
      <c r="F87" s="19"/>
      <c r="G87" s="24">
        <v>31077.77</v>
      </c>
      <c r="H87" s="24">
        <v>7.39</v>
      </c>
      <c r="I87" s="31"/>
      <c r="J87" s="31"/>
      <c r="K87" s="35"/>
    </row>
    <row r="88" spans="1:54" x14ac:dyDescent="0.35">
      <c r="C88" s="58" t="s">
        <v>175</v>
      </c>
      <c r="D88" s="54"/>
      <c r="E88" s="6"/>
      <c r="F88" s="19"/>
      <c r="G88" s="25">
        <v>31077.77</v>
      </c>
      <c r="H88" s="25">
        <v>7.39</v>
      </c>
      <c r="I88" s="31"/>
      <c r="J88" s="31"/>
      <c r="K88" s="35"/>
    </row>
    <row r="89" spans="1:54" x14ac:dyDescent="0.35">
      <c r="C89" s="57"/>
      <c r="D89" s="54"/>
      <c r="E89" s="6"/>
      <c r="F89" s="19"/>
      <c r="G89" s="24"/>
      <c r="H89" s="24"/>
      <c r="I89" s="31"/>
      <c r="J89" s="31"/>
      <c r="K89" s="35"/>
    </row>
    <row r="90" spans="1:54" x14ac:dyDescent="0.35">
      <c r="A90" s="10"/>
      <c r="B90" s="28"/>
      <c r="C90" s="58" t="s">
        <v>25</v>
      </c>
      <c r="D90" s="54"/>
      <c r="E90" s="6"/>
      <c r="F90" s="19"/>
      <c r="G90" s="24"/>
      <c r="H90" s="24"/>
      <c r="I90" s="31"/>
      <c r="J90" s="31"/>
      <c r="K90" s="35"/>
    </row>
    <row r="91" spans="1:54" s="2" customFormat="1" ht="13.5" x14ac:dyDescent="0.35">
      <c r="A91" s="28"/>
      <c r="B91" s="28"/>
      <c r="C91" s="57" t="s">
        <v>5122</v>
      </c>
      <c r="D91" s="54"/>
      <c r="E91" s="6"/>
      <c r="F91" s="19"/>
      <c r="G91" s="24" t="s">
        <v>2</v>
      </c>
      <c r="H91" s="24" t="s">
        <v>2</v>
      </c>
      <c r="I91" s="31"/>
      <c r="J91" s="31"/>
      <c r="K91" s="35"/>
      <c r="L91" s="3"/>
      <c r="AI91" s="3"/>
      <c r="AV91" s="3"/>
      <c r="AX91" s="3"/>
      <c r="BB91" s="3"/>
    </row>
    <row r="92" spans="1:54" x14ac:dyDescent="0.35">
      <c r="B92" s="8"/>
      <c r="C92" s="57" t="s">
        <v>192</v>
      </c>
      <c r="D92" s="54"/>
      <c r="E92" s="6"/>
      <c r="F92" s="19"/>
      <c r="G92" s="24">
        <v>-2108.2600000000002</v>
      </c>
      <c r="H92" s="24">
        <v>-0.49</v>
      </c>
      <c r="I92" s="31"/>
      <c r="J92" s="31"/>
      <c r="K92" s="35"/>
    </row>
    <row r="93" spans="1:54" x14ac:dyDescent="0.35">
      <c r="C93" s="58" t="s">
        <v>175</v>
      </c>
      <c r="D93" s="54"/>
      <c r="E93" s="6"/>
      <c r="F93" s="19"/>
      <c r="G93" s="25">
        <v>-2108.2600000000002</v>
      </c>
      <c r="H93" s="25">
        <v>-0.49</v>
      </c>
      <c r="I93" s="31"/>
      <c r="J93" s="31"/>
      <c r="K93" s="35"/>
    </row>
    <row r="94" spans="1:54" x14ac:dyDescent="0.35">
      <c r="C94" s="57"/>
      <c r="D94" s="54"/>
      <c r="E94" s="6"/>
      <c r="F94" s="19"/>
      <c r="G94" s="24"/>
      <c r="H94" s="24"/>
      <c r="I94" s="31"/>
      <c r="J94" s="31"/>
      <c r="K94" s="35"/>
    </row>
    <row r="95" spans="1:54" x14ac:dyDescent="0.35">
      <c r="C95" s="60" t="s">
        <v>193</v>
      </c>
      <c r="D95" s="55"/>
      <c r="E95" s="5"/>
      <c r="F95" s="20"/>
      <c r="G95" s="26">
        <v>420299.75</v>
      </c>
      <c r="H95" s="26">
        <v>100</v>
      </c>
      <c r="I95" s="32"/>
      <c r="J95" s="32"/>
      <c r="K95" s="36"/>
    </row>
    <row r="98" spans="3:11" x14ac:dyDescent="0.35">
      <c r="C98" s="1" t="s">
        <v>194</v>
      </c>
    </row>
    <row r="99" spans="3:11" x14ac:dyDescent="0.35">
      <c r="C99" s="37" t="s">
        <v>195</v>
      </c>
      <c r="D99" s="37"/>
      <c r="E99" s="37"/>
      <c r="F99" s="37"/>
      <c r="G99" s="37"/>
      <c r="H99" s="37"/>
      <c r="I99" s="37"/>
      <c r="J99" s="37"/>
      <c r="K99" s="37"/>
    </row>
    <row r="100" spans="3:11" x14ac:dyDescent="0.35">
      <c r="C100" s="2" t="s">
        <v>196</v>
      </c>
    </row>
    <row r="101" spans="3:11" x14ac:dyDescent="0.35">
      <c r="C101" s="2" t="s">
        <v>197</v>
      </c>
    </row>
    <row r="102" spans="3:11" ht="30" customHeight="1" x14ac:dyDescent="0.35">
      <c r="C102" s="81" t="s">
        <v>198</v>
      </c>
      <c r="D102" s="82"/>
      <c r="E102" s="82"/>
      <c r="F102" s="82"/>
      <c r="G102" s="82"/>
      <c r="H102" s="82"/>
      <c r="I102" s="82"/>
      <c r="J102" s="82"/>
      <c r="K102" s="82"/>
    </row>
    <row r="103" spans="3:11" x14ac:dyDescent="0.35">
      <c r="C103" s="2" t="s">
        <v>199</v>
      </c>
    </row>
    <row r="105" spans="3:11" x14ac:dyDescent="0.35">
      <c r="C105" s="78" t="s">
        <v>5235</v>
      </c>
      <c r="E105" s="78" t="s">
        <v>5236</v>
      </c>
      <c r="F105" s="79"/>
    </row>
    <row r="106" spans="3:11" x14ac:dyDescent="0.35">
      <c r="E106" s="2" t="s">
        <v>5244</v>
      </c>
    </row>
  </sheetData>
  <mergeCells count="1">
    <mergeCell ref="C102:K102"/>
  </mergeCells>
  <hyperlinks>
    <hyperlink ref="J2" location="'Index'!A1" display="'Index'!A1" xr:uid="{227B3278-5723-4A4A-9E65-530163042C54}"/>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3332E-6803-4D03-BA00-11AC679882BC}">
  <sheetPr codeName="Sheet188"/>
  <dimension ref="A1:IV85"/>
  <sheetViews>
    <sheetView showGridLines="0" zoomScale="90" zoomScaleNormal="90" workbookViewId="0">
      <pane ySplit="6" topLeftCell="A84"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3816</v>
      </c>
      <c r="J2" s="38" t="s">
        <v>4846</v>
      </c>
    </row>
    <row r="3" spans="1:54" ht="16" x14ac:dyDescent="0.4">
      <c r="C3" s="1" t="s">
        <v>28</v>
      </c>
      <c r="D3" s="21" t="s">
        <v>3817</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3818</v>
      </c>
      <c r="C26" s="57" t="s">
        <v>3819</v>
      </c>
      <c r="D26" s="54" t="s">
        <v>3820</v>
      </c>
      <c r="E26" s="6" t="s">
        <v>189</v>
      </c>
      <c r="F26" s="19">
        <v>7500000</v>
      </c>
      <c r="G26" s="24">
        <v>7651.28</v>
      </c>
      <c r="H26" s="24">
        <v>31.21</v>
      </c>
      <c r="I26" s="31">
        <v>6.8525381999999997</v>
      </c>
      <c r="J26" s="31"/>
      <c r="K26" s="35"/>
    </row>
    <row r="27" spans="1:11" x14ac:dyDescent="0.35">
      <c r="B27" s="8" t="s">
        <v>3821</v>
      </c>
      <c r="C27" s="57" t="s">
        <v>3822</v>
      </c>
      <c r="D27" s="54" t="s">
        <v>3823</v>
      </c>
      <c r="E27" s="6" t="s">
        <v>189</v>
      </c>
      <c r="F27" s="19">
        <v>5000000</v>
      </c>
      <c r="G27" s="24">
        <v>5100.7700000000004</v>
      </c>
      <c r="H27" s="24">
        <v>20.81</v>
      </c>
      <c r="I27" s="31">
        <v>6.8738913000000004</v>
      </c>
      <c r="J27" s="31"/>
      <c r="K27" s="35"/>
    </row>
    <row r="28" spans="1:11" x14ac:dyDescent="0.35">
      <c r="B28" s="8" t="s">
        <v>3824</v>
      </c>
      <c r="C28" s="57" t="s">
        <v>3825</v>
      </c>
      <c r="D28" s="54" t="s">
        <v>3826</v>
      </c>
      <c r="E28" s="6" t="s">
        <v>189</v>
      </c>
      <c r="F28" s="19">
        <v>2000000</v>
      </c>
      <c r="G28" s="24">
        <v>2031.6</v>
      </c>
      <c r="H28" s="24">
        <v>8.2899999999999991</v>
      </c>
      <c r="I28" s="31">
        <v>6.8738913000000004</v>
      </c>
      <c r="J28" s="31"/>
      <c r="K28" s="35"/>
    </row>
    <row r="29" spans="1:11" x14ac:dyDescent="0.35">
      <c r="B29" s="8" t="s">
        <v>3827</v>
      </c>
      <c r="C29" s="57" t="s">
        <v>3828</v>
      </c>
      <c r="D29" s="54" t="s">
        <v>3829</v>
      </c>
      <c r="E29" s="6" t="s">
        <v>189</v>
      </c>
      <c r="F29" s="19">
        <v>1000000</v>
      </c>
      <c r="G29" s="24">
        <v>1016.31</v>
      </c>
      <c r="H29" s="24">
        <v>4.1500000000000004</v>
      </c>
      <c r="I29" s="31">
        <v>6.8454569999999997</v>
      </c>
      <c r="J29" s="31"/>
      <c r="K29" s="35"/>
    </row>
    <row r="30" spans="1:11" x14ac:dyDescent="0.35">
      <c r="B30" s="8" t="s">
        <v>3830</v>
      </c>
      <c r="C30" s="57" t="s">
        <v>3831</v>
      </c>
      <c r="D30" s="54" t="s">
        <v>3832</v>
      </c>
      <c r="E30" s="6" t="s">
        <v>189</v>
      </c>
      <c r="F30" s="19">
        <v>1000000</v>
      </c>
      <c r="G30" s="24">
        <v>1015.63</v>
      </c>
      <c r="H30" s="24">
        <v>4.1399999999999997</v>
      </c>
      <c r="I30" s="31">
        <v>6.8729487999999996</v>
      </c>
      <c r="J30" s="31"/>
      <c r="K30" s="35"/>
    </row>
    <row r="31" spans="1:11" x14ac:dyDescent="0.35">
      <c r="C31" s="58" t="s">
        <v>175</v>
      </c>
      <c r="D31" s="54"/>
      <c r="E31" s="6"/>
      <c r="F31" s="19"/>
      <c r="G31" s="25">
        <v>16815.59</v>
      </c>
      <c r="H31" s="25">
        <v>68.599999999999994</v>
      </c>
      <c r="I31" s="31"/>
      <c r="J31" s="31"/>
      <c r="K31" s="35"/>
    </row>
    <row r="32" spans="1:11" x14ac:dyDescent="0.35">
      <c r="C32" s="57"/>
      <c r="D32" s="54"/>
      <c r="E32" s="6"/>
      <c r="F32" s="19"/>
      <c r="G32" s="24"/>
      <c r="H32" s="24"/>
      <c r="I32" s="31"/>
      <c r="J32" s="31"/>
      <c r="K32" s="35"/>
    </row>
    <row r="33" spans="1:11" x14ac:dyDescent="0.35">
      <c r="A33" s="10"/>
      <c r="B33" s="28"/>
      <c r="C33" s="58" t="s">
        <v>11</v>
      </c>
      <c r="D33" s="54"/>
      <c r="E33" s="6"/>
      <c r="F33" s="19"/>
      <c r="G33" s="24"/>
      <c r="H33" s="24"/>
      <c r="I33" s="31"/>
      <c r="J33" s="31"/>
      <c r="K33" s="35"/>
    </row>
    <row r="34" spans="1:11" x14ac:dyDescent="0.35">
      <c r="A34" s="28"/>
      <c r="B34" s="28"/>
      <c r="C34" s="58" t="s">
        <v>13</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14</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15</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16</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C42" s="59" t="s">
        <v>17</v>
      </c>
      <c r="D42" s="54"/>
      <c r="E42" s="6"/>
      <c r="F42" s="19"/>
      <c r="G42" s="24"/>
      <c r="H42" s="24"/>
      <c r="I42" s="31"/>
      <c r="J42" s="31"/>
      <c r="K42" s="35"/>
    </row>
    <row r="43" spans="1:11" x14ac:dyDescent="0.35">
      <c r="B43" s="8" t="s">
        <v>3601</v>
      </c>
      <c r="C43" s="57" t="s">
        <v>3602</v>
      </c>
      <c r="D43" s="54" t="s">
        <v>3603</v>
      </c>
      <c r="E43" s="6" t="s">
        <v>189</v>
      </c>
      <c r="F43" s="19">
        <v>2097000</v>
      </c>
      <c r="G43" s="24">
        <v>1879.21</v>
      </c>
      <c r="H43" s="24">
        <v>7.67</v>
      </c>
      <c r="I43" s="31">
        <v>6.6406852000000001</v>
      </c>
      <c r="J43" s="31"/>
      <c r="K43" s="35"/>
    </row>
    <row r="44" spans="1:11" x14ac:dyDescent="0.35">
      <c r="B44" s="8" t="s">
        <v>3833</v>
      </c>
      <c r="C44" s="57" t="s">
        <v>3834</v>
      </c>
      <c r="D44" s="54" t="s">
        <v>3835</v>
      </c>
      <c r="E44" s="6" t="s">
        <v>189</v>
      </c>
      <c r="F44" s="19">
        <v>1759000</v>
      </c>
      <c r="G44" s="24">
        <v>1549.05</v>
      </c>
      <c r="H44" s="24">
        <v>6.32</v>
      </c>
      <c r="I44" s="31">
        <v>6.6765993999999997</v>
      </c>
      <c r="J44" s="31"/>
      <c r="K44" s="35"/>
    </row>
    <row r="45" spans="1:11" x14ac:dyDescent="0.35">
      <c r="B45" s="8" t="s">
        <v>3836</v>
      </c>
      <c r="C45" s="57" t="s">
        <v>3837</v>
      </c>
      <c r="D45" s="54" t="s">
        <v>3838</v>
      </c>
      <c r="E45" s="6" t="s">
        <v>189</v>
      </c>
      <c r="F45" s="19">
        <v>1521000</v>
      </c>
      <c r="G45" s="24">
        <v>1345.98</v>
      </c>
      <c r="H45" s="24">
        <v>5.49</v>
      </c>
      <c r="I45" s="31">
        <v>6.6760317000000002</v>
      </c>
      <c r="J45" s="31"/>
      <c r="K45" s="35"/>
    </row>
    <row r="46" spans="1:11" x14ac:dyDescent="0.35">
      <c r="B46" s="8" t="s">
        <v>3632</v>
      </c>
      <c r="C46" s="57" t="s">
        <v>3633</v>
      </c>
      <c r="D46" s="54" t="s">
        <v>3634</v>
      </c>
      <c r="E46" s="6" t="s">
        <v>189</v>
      </c>
      <c r="F46" s="19">
        <v>720000</v>
      </c>
      <c r="G46" s="24">
        <v>644.76</v>
      </c>
      <c r="H46" s="24">
        <v>2.63</v>
      </c>
      <c r="I46" s="31">
        <v>6.6407368</v>
      </c>
      <c r="J46" s="31"/>
      <c r="K46" s="35"/>
    </row>
    <row r="47" spans="1:11" x14ac:dyDescent="0.35">
      <c r="B47" s="8" t="s">
        <v>3558</v>
      </c>
      <c r="C47" s="57" t="s">
        <v>3559</v>
      </c>
      <c r="D47" s="54" t="s">
        <v>3560</v>
      </c>
      <c r="E47" s="6" t="s">
        <v>189</v>
      </c>
      <c r="F47" s="19">
        <v>527600</v>
      </c>
      <c r="G47" s="24">
        <v>477.31</v>
      </c>
      <c r="H47" s="24">
        <v>1.95</v>
      </c>
      <c r="I47" s="31">
        <v>6.6394982999999996</v>
      </c>
      <c r="J47" s="31"/>
      <c r="K47" s="35"/>
    </row>
    <row r="48" spans="1:11" x14ac:dyDescent="0.35">
      <c r="B48" s="8" t="s">
        <v>3218</v>
      </c>
      <c r="C48" s="57" t="s">
        <v>3219</v>
      </c>
      <c r="D48" s="54" t="s">
        <v>3220</v>
      </c>
      <c r="E48" s="6" t="s">
        <v>189</v>
      </c>
      <c r="F48" s="19">
        <v>306700</v>
      </c>
      <c r="G48" s="24">
        <v>306.08999999999997</v>
      </c>
      <c r="H48" s="24">
        <v>1.25</v>
      </c>
      <c r="I48" s="31">
        <v>6.6493000000000002</v>
      </c>
      <c r="J48" s="31"/>
      <c r="K48" s="35"/>
    </row>
    <row r="49" spans="1:11" x14ac:dyDescent="0.35">
      <c r="B49" s="8" t="s">
        <v>3604</v>
      </c>
      <c r="C49" s="57" t="s">
        <v>3605</v>
      </c>
      <c r="D49" s="54" t="s">
        <v>3606</v>
      </c>
      <c r="E49" s="6" t="s">
        <v>189</v>
      </c>
      <c r="F49" s="19">
        <v>300000</v>
      </c>
      <c r="G49" s="24">
        <v>268.99</v>
      </c>
      <c r="H49" s="24">
        <v>1.1000000000000001</v>
      </c>
      <c r="I49" s="31">
        <v>6.6405820000000002</v>
      </c>
      <c r="J49" s="31"/>
      <c r="K49" s="35"/>
    </row>
    <row r="50" spans="1:11" x14ac:dyDescent="0.35">
      <c r="B50" s="8" t="s">
        <v>1178</v>
      </c>
      <c r="C50" s="57" t="s">
        <v>1179</v>
      </c>
      <c r="D50" s="54" t="s">
        <v>1180</v>
      </c>
      <c r="E50" s="6" t="s">
        <v>189</v>
      </c>
      <c r="F50" s="19">
        <v>171900</v>
      </c>
      <c r="G50" s="24">
        <v>154.02000000000001</v>
      </c>
      <c r="H50" s="24">
        <v>0.63</v>
      </c>
      <c r="I50" s="31">
        <v>6.6406852000000001</v>
      </c>
      <c r="J50" s="31"/>
      <c r="K50" s="35"/>
    </row>
    <row r="51" spans="1:11" x14ac:dyDescent="0.35">
      <c r="B51" s="8" t="s">
        <v>3839</v>
      </c>
      <c r="C51" s="57" t="s">
        <v>3840</v>
      </c>
      <c r="D51" s="54" t="s">
        <v>3841</v>
      </c>
      <c r="E51" s="6" t="s">
        <v>189</v>
      </c>
      <c r="F51" s="19">
        <v>170000</v>
      </c>
      <c r="G51" s="24">
        <v>149.9</v>
      </c>
      <c r="H51" s="24">
        <v>0.61</v>
      </c>
      <c r="I51" s="31">
        <v>6.6764446</v>
      </c>
      <c r="J51" s="31"/>
      <c r="K51" s="35"/>
    </row>
    <row r="52" spans="1:11" x14ac:dyDescent="0.35">
      <c r="C52" s="58" t="s">
        <v>175</v>
      </c>
      <c r="D52" s="54"/>
      <c r="E52" s="6"/>
      <c r="F52" s="19"/>
      <c r="G52" s="25">
        <v>6775.31</v>
      </c>
      <c r="H52" s="25">
        <v>27.65</v>
      </c>
      <c r="I52" s="31"/>
      <c r="J52" s="31"/>
      <c r="K52" s="35"/>
    </row>
    <row r="53" spans="1:11" x14ac:dyDescent="0.35">
      <c r="C53" s="57"/>
      <c r="D53" s="54"/>
      <c r="E53" s="6"/>
      <c r="F53" s="19"/>
      <c r="G53" s="24"/>
      <c r="H53" s="24"/>
      <c r="I53" s="31"/>
      <c r="J53" s="31"/>
      <c r="K53" s="35"/>
    </row>
    <row r="54" spans="1:11" x14ac:dyDescent="0.35">
      <c r="A54" s="10"/>
      <c r="B54" s="28"/>
      <c r="C54" s="58" t="s">
        <v>18</v>
      </c>
      <c r="D54" s="54"/>
      <c r="E54" s="6"/>
      <c r="F54" s="19"/>
      <c r="G54" s="24"/>
      <c r="H54" s="24"/>
      <c r="I54" s="31"/>
      <c r="J54" s="31"/>
      <c r="K54" s="35"/>
    </row>
    <row r="55" spans="1:11" x14ac:dyDescent="0.35">
      <c r="A55" s="28"/>
      <c r="B55" s="28"/>
      <c r="C55" s="58" t="s">
        <v>19</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20</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21</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22</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23</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C65" s="59" t="s">
        <v>24</v>
      </c>
      <c r="D65" s="54"/>
      <c r="E65" s="6"/>
      <c r="F65" s="19"/>
      <c r="G65" s="24"/>
      <c r="H65" s="24"/>
      <c r="I65" s="31"/>
      <c r="J65" s="31"/>
      <c r="K65" s="35"/>
    </row>
    <row r="66" spans="1:54" x14ac:dyDescent="0.35">
      <c r="B66" s="8" t="s">
        <v>190</v>
      </c>
      <c r="C66" s="57" t="s">
        <v>191</v>
      </c>
      <c r="D66" s="54"/>
      <c r="E66" s="6"/>
      <c r="F66" s="19"/>
      <c r="G66" s="24">
        <v>867.17</v>
      </c>
      <c r="H66" s="24">
        <v>3.54</v>
      </c>
      <c r="I66" s="31"/>
      <c r="J66" s="31"/>
      <c r="K66" s="35"/>
    </row>
    <row r="67" spans="1:54" x14ac:dyDescent="0.35">
      <c r="C67" s="58" t="s">
        <v>175</v>
      </c>
      <c r="D67" s="54"/>
      <c r="E67" s="6"/>
      <c r="F67" s="19"/>
      <c r="G67" s="25">
        <v>867.17</v>
      </c>
      <c r="H67" s="25">
        <v>3.54</v>
      </c>
      <c r="I67" s="31"/>
      <c r="J67" s="31"/>
      <c r="K67" s="35"/>
    </row>
    <row r="68" spans="1:54" x14ac:dyDescent="0.35">
      <c r="C68" s="57"/>
      <c r="D68" s="54"/>
      <c r="E68" s="6"/>
      <c r="F68" s="19"/>
      <c r="G68" s="24"/>
      <c r="H68" s="24"/>
      <c r="I68" s="31"/>
      <c r="J68" s="31"/>
      <c r="K68" s="35"/>
    </row>
    <row r="69" spans="1:54" x14ac:dyDescent="0.35">
      <c r="A69" s="10"/>
      <c r="B69" s="28"/>
      <c r="C69" s="58" t="s">
        <v>25</v>
      </c>
      <c r="D69" s="54"/>
      <c r="E69" s="6"/>
      <c r="F69" s="19"/>
      <c r="G69" s="24"/>
      <c r="H69" s="24"/>
      <c r="I69" s="31"/>
      <c r="J69" s="31"/>
      <c r="K69" s="35"/>
    </row>
    <row r="70" spans="1:54" s="2" customFormat="1" ht="13.5" x14ac:dyDescent="0.35">
      <c r="A70" s="28"/>
      <c r="B70" s="28"/>
      <c r="C70" s="57" t="s">
        <v>5122</v>
      </c>
      <c r="D70" s="54"/>
      <c r="E70" s="6"/>
      <c r="F70" s="19"/>
      <c r="G70" s="24" t="s">
        <v>2</v>
      </c>
      <c r="H70" s="24" t="s">
        <v>2</v>
      </c>
      <c r="I70" s="31"/>
      <c r="J70" s="31"/>
      <c r="K70" s="35"/>
      <c r="L70" s="3"/>
      <c r="AI70" s="3"/>
      <c r="AV70" s="3"/>
      <c r="AX70" s="3"/>
      <c r="BB70" s="3"/>
    </row>
    <row r="71" spans="1:54" x14ac:dyDescent="0.35">
      <c r="B71" s="8"/>
      <c r="C71" s="57" t="s">
        <v>192</v>
      </c>
      <c r="D71" s="54"/>
      <c r="E71" s="6"/>
      <c r="F71" s="19"/>
      <c r="G71" s="24">
        <v>57.63</v>
      </c>
      <c r="H71" s="24">
        <v>0.21</v>
      </c>
      <c r="I71" s="31"/>
      <c r="J71" s="31"/>
      <c r="K71" s="35"/>
    </row>
    <row r="72" spans="1:54" x14ac:dyDescent="0.35">
      <c r="C72" s="58" t="s">
        <v>175</v>
      </c>
      <c r="D72" s="54"/>
      <c r="E72" s="6"/>
      <c r="F72" s="19"/>
      <c r="G72" s="25">
        <v>57.63</v>
      </c>
      <c r="H72" s="25">
        <v>0.21</v>
      </c>
      <c r="I72" s="31"/>
      <c r="J72" s="31"/>
      <c r="K72" s="35"/>
    </row>
    <row r="73" spans="1:54" x14ac:dyDescent="0.35">
      <c r="C73" s="57"/>
      <c r="D73" s="54"/>
      <c r="E73" s="6"/>
      <c r="F73" s="19"/>
      <c r="G73" s="24"/>
      <c r="H73" s="24"/>
      <c r="I73" s="31"/>
      <c r="J73" s="31"/>
      <c r="K73" s="35"/>
    </row>
    <row r="74" spans="1:54" x14ac:dyDescent="0.35">
      <c r="C74" s="60" t="s">
        <v>193</v>
      </c>
      <c r="D74" s="55"/>
      <c r="E74" s="5"/>
      <c r="F74" s="20"/>
      <c r="G74" s="26">
        <v>24515.7</v>
      </c>
      <c r="H74" s="26">
        <v>100</v>
      </c>
      <c r="I74" s="32"/>
      <c r="J74" s="32"/>
      <c r="K74" s="36"/>
    </row>
    <row r="77" spans="1:54" x14ac:dyDescent="0.35">
      <c r="C77" s="1" t="s">
        <v>194</v>
      </c>
    </row>
    <row r="78" spans="1:54" x14ac:dyDescent="0.35">
      <c r="C78" s="37" t="s">
        <v>195</v>
      </c>
      <c r="D78" s="37"/>
      <c r="E78" s="37"/>
      <c r="F78" s="37"/>
      <c r="G78" s="37"/>
      <c r="H78" s="37"/>
      <c r="I78" s="37"/>
      <c r="J78" s="37"/>
      <c r="K78" s="37"/>
    </row>
    <row r="79" spans="1:54" x14ac:dyDescent="0.35">
      <c r="C79" s="2" t="s">
        <v>196</v>
      </c>
    </row>
    <row r="80" spans="1:54" x14ac:dyDescent="0.35">
      <c r="C80" s="2" t="s">
        <v>197</v>
      </c>
    </row>
    <row r="81" spans="3:11" ht="30" customHeight="1" x14ac:dyDescent="0.35">
      <c r="C81" s="81" t="s">
        <v>198</v>
      </c>
      <c r="D81" s="82"/>
      <c r="E81" s="82"/>
      <c r="F81" s="82"/>
      <c r="G81" s="82"/>
      <c r="H81" s="82"/>
      <c r="I81" s="82"/>
      <c r="J81" s="82"/>
      <c r="K81" s="82"/>
    </row>
    <row r="82" spans="3:11" x14ac:dyDescent="0.35">
      <c r="C82" s="2" t="s">
        <v>199</v>
      </c>
    </row>
    <row r="84" spans="3:11" x14ac:dyDescent="0.35">
      <c r="C84" s="78" t="s">
        <v>5235</v>
      </c>
      <c r="E84" s="78" t="s">
        <v>5236</v>
      </c>
      <c r="F84" s="79"/>
    </row>
    <row r="85" spans="3:11" x14ac:dyDescent="0.35">
      <c r="E85" s="2" t="s">
        <v>5242</v>
      </c>
    </row>
  </sheetData>
  <mergeCells count="1">
    <mergeCell ref="C81:K81"/>
  </mergeCells>
  <hyperlinks>
    <hyperlink ref="J2" location="'Index'!A1" display="'Index'!A1" xr:uid="{68644BA7-DA12-4BC6-B01A-D7AE34FA7BB3}"/>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39172-F26D-4BEA-AAA0-9EF2D765034E}">
  <sheetPr codeName="Sheet189"/>
  <dimension ref="A1:IV128"/>
  <sheetViews>
    <sheetView showGridLines="0" zoomScale="90" zoomScaleNormal="90" workbookViewId="0">
      <pane ySplit="6" topLeftCell="A126"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3842</v>
      </c>
      <c r="J2" s="38" t="s">
        <v>4846</v>
      </c>
    </row>
    <row r="3" spans="1:54" ht="16" x14ac:dyDescent="0.4">
      <c r="C3" s="1" t="s">
        <v>28</v>
      </c>
      <c r="D3" s="21" t="s">
        <v>3843</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58</v>
      </c>
      <c r="C10" s="57" t="s">
        <v>59</v>
      </c>
      <c r="D10" s="54" t="s">
        <v>60</v>
      </c>
      <c r="E10" s="6" t="s">
        <v>43</v>
      </c>
      <c r="F10" s="19">
        <v>4680000</v>
      </c>
      <c r="G10" s="24">
        <v>101612.16</v>
      </c>
      <c r="H10" s="24">
        <v>5.29</v>
      </c>
      <c r="I10" s="31"/>
      <c r="J10" s="31"/>
      <c r="K10" s="35"/>
    </row>
    <row r="11" spans="1:54" x14ac:dyDescent="0.35">
      <c r="B11" s="8" t="s">
        <v>222</v>
      </c>
      <c r="C11" s="57" t="s">
        <v>223</v>
      </c>
      <c r="D11" s="54" t="s">
        <v>224</v>
      </c>
      <c r="E11" s="6" t="s">
        <v>82</v>
      </c>
      <c r="F11" s="19">
        <v>3300000</v>
      </c>
      <c r="G11" s="24">
        <v>78635.7</v>
      </c>
      <c r="H11" s="24">
        <v>4.0999999999999996</v>
      </c>
      <c r="I11" s="31"/>
      <c r="J11" s="31"/>
      <c r="K11" s="35"/>
    </row>
    <row r="12" spans="1:54" x14ac:dyDescent="0.35">
      <c r="B12" s="8" t="s">
        <v>101</v>
      </c>
      <c r="C12" s="57" t="s">
        <v>102</v>
      </c>
      <c r="D12" s="54" t="s">
        <v>103</v>
      </c>
      <c r="E12" s="6" t="s">
        <v>104</v>
      </c>
      <c r="F12" s="19">
        <v>11017800</v>
      </c>
      <c r="G12" s="24">
        <v>75190.98</v>
      </c>
      <c r="H12" s="24">
        <v>3.92</v>
      </c>
      <c r="I12" s="31"/>
      <c r="J12" s="31"/>
      <c r="K12" s="35"/>
    </row>
    <row r="13" spans="1:54" x14ac:dyDescent="0.35">
      <c r="B13" s="8" t="s">
        <v>44</v>
      </c>
      <c r="C13" s="57" t="s">
        <v>45</v>
      </c>
      <c r="D13" s="54" t="s">
        <v>46</v>
      </c>
      <c r="E13" s="6" t="s">
        <v>43</v>
      </c>
      <c r="F13" s="19">
        <v>5427045</v>
      </c>
      <c r="G13" s="24">
        <v>73175.56</v>
      </c>
      <c r="H13" s="24">
        <v>3.81</v>
      </c>
      <c r="I13" s="31"/>
      <c r="J13" s="31"/>
      <c r="K13" s="35"/>
    </row>
    <row r="14" spans="1:54" x14ac:dyDescent="0.35">
      <c r="B14" s="8" t="s">
        <v>132</v>
      </c>
      <c r="C14" s="57" t="s">
        <v>133</v>
      </c>
      <c r="D14" s="54" t="s">
        <v>134</v>
      </c>
      <c r="E14" s="6" t="s">
        <v>135</v>
      </c>
      <c r="F14" s="19">
        <v>11000000</v>
      </c>
      <c r="G14" s="24">
        <v>73078.5</v>
      </c>
      <c r="H14" s="24">
        <v>3.81</v>
      </c>
      <c r="I14" s="31"/>
      <c r="J14" s="31"/>
      <c r="K14" s="35"/>
    </row>
    <row r="15" spans="1:54" x14ac:dyDescent="0.35">
      <c r="B15" s="8" t="s">
        <v>1018</v>
      </c>
      <c r="C15" s="57" t="s">
        <v>1019</v>
      </c>
      <c r="D15" s="54" t="s">
        <v>1020</v>
      </c>
      <c r="E15" s="6" t="s">
        <v>111</v>
      </c>
      <c r="F15" s="19">
        <v>7900000</v>
      </c>
      <c r="G15" s="24">
        <v>71613.5</v>
      </c>
      <c r="H15" s="24">
        <v>3.73</v>
      </c>
      <c r="I15" s="31"/>
      <c r="J15" s="31"/>
      <c r="K15" s="35"/>
    </row>
    <row r="16" spans="1:54" x14ac:dyDescent="0.35">
      <c r="B16" s="8" t="s">
        <v>40</v>
      </c>
      <c r="C16" s="57" t="s">
        <v>41</v>
      </c>
      <c r="D16" s="54" t="s">
        <v>42</v>
      </c>
      <c r="E16" s="6" t="s">
        <v>43</v>
      </c>
      <c r="F16" s="19">
        <v>3702666</v>
      </c>
      <c r="G16" s="24">
        <v>67692.14</v>
      </c>
      <c r="H16" s="24">
        <v>3.53</v>
      </c>
      <c r="I16" s="31"/>
      <c r="J16" s="31"/>
      <c r="K16" s="35"/>
    </row>
    <row r="17" spans="2:11" x14ac:dyDescent="0.35">
      <c r="B17" s="8" t="s">
        <v>256</v>
      </c>
      <c r="C17" s="57" t="s">
        <v>257</v>
      </c>
      <c r="D17" s="54" t="s">
        <v>258</v>
      </c>
      <c r="E17" s="6" t="s">
        <v>252</v>
      </c>
      <c r="F17" s="19">
        <v>3800000</v>
      </c>
      <c r="G17" s="24">
        <v>65869.2</v>
      </c>
      <c r="H17" s="24">
        <v>3.43</v>
      </c>
      <c r="I17" s="31"/>
      <c r="J17" s="31"/>
      <c r="K17" s="35"/>
    </row>
    <row r="18" spans="2:11" x14ac:dyDescent="0.35">
      <c r="B18" s="8" t="s">
        <v>225</v>
      </c>
      <c r="C18" s="57" t="s">
        <v>226</v>
      </c>
      <c r="D18" s="54" t="s">
        <v>227</v>
      </c>
      <c r="E18" s="6" t="s">
        <v>123</v>
      </c>
      <c r="F18" s="19">
        <v>4330142</v>
      </c>
      <c r="G18" s="24">
        <v>64382.720000000001</v>
      </c>
      <c r="H18" s="24">
        <v>3.35</v>
      </c>
      <c r="I18" s="31"/>
      <c r="J18" s="31"/>
      <c r="K18" s="35"/>
    </row>
    <row r="19" spans="2:11" x14ac:dyDescent="0.35">
      <c r="B19" s="8" t="s">
        <v>262</v>
      </c>
      <c r="C19" s="57" t="s">
        <v>263</v>
      </c>
      <c r="D19" s="54" t="s">
        <v>264</v>
      </c>
      <c r="E19" s="6" t="s">
        <v>160</v>
      </c>
      <c r="F19" s="19">
        <v>2900000</v>
      </c>
      <c r="G19" s="24">
        <v>61955.6</v>
      </c>
      <c r="H19" s="24">
        <v>3.23</v>
      </c>
      <c r="I19" s="31"/>
      <c r="J19" s="31"/>
      <c r="K19" s="35"/>
    </row>
    <row r="20" spans="2:11" x14ac:dyDescent="0.35">
      <c r="B20" s="8" t="s">
        <v>90</v>
      </c>
      <c r="C20" s="57" t="s">
        <v>91</v>
      </c>
      <c r="D20" s="54" t="s">
        <v>92</v>
      </c>
      <c r="E20" s="6" t="s">
        <v>93</v>
      </c>
      <c r="F20" s="19">
        <v>1010000</v>
      </c>
      <c r="G20" s="24">
        <v>58332.05</v>
      </c>
      <c r="H20" s="24">
        <v>3.04</v>
      </c>
      <c r="I20" s="31"/>
      <c r="J20" s="31"/>
      <c r="K20" s="35"/>
    </row>
    <row r="21" spans="2:11" x14ac:dyDescent="0.35">
      <c r="B21" s="8" t="s">
        <v>268</v>
      </c>
      <c r="C21" s="57" t="s">
        <v>269</v>
      </c>
      <c r="D21" s="54" t="s">
        <v>270</v>
      </c>
      <c r="E21" s="6" t="s">
        <v>271</v>
      </c>
      <c r="F21" s="19">
        <v>2715556</v>
      </c>
      <c r="G21" s="24">
        <v>54290.75</v>
      </c>
      <c r="H21" s="24">
        <v>2.83</v>
      </c>
      <c r="I21" s="31"/>
      <c r="J21" s="31"/>
      <c r="K21" s="35"/>
    </row>
    <row r="22" spans="2:11" x14ac:dyDescent="0.35">
      <c r="B22" s="8" t="s">
        <v>2144</v>
      </c>
      <c r="C22" s="57" t="s">
        <v>2145</v>
      </c>
      <c r="D22" s="54" t="s">
        <v>2146</v>
      </c>
      <c r="E22" s="6" t="s">
        <v>445</v>
      </c>
      <c r="F22" s="19">
        <v>47668663</v>
      </c>
      <c r="G22" s="24">
        <v>49298.93</v>
      </c>
      <c r="H22" s="24">
        <v>2.57</v>
      </c>
      <c r="I22" s="31"/>
      <c r="J22" s="31"/>
      <c r="K22" s="35"/>
    </row>
    <row r="23" spans="2:11" x14ac:dyDescent="0.35">
      <c r="B23" s="8" t="s">
        <v>936</v>
      </c>
      <c r="C23" s="57" t="s">
        <v>937</v>
      </c>
      <c r="D23" s="54" t="s">
        <v>938</v>
      </c>
      <c r="E23" s="6" t="s">
        <v>152</v>
      </c>
      <c r="F23" s="19">
        <v>7400000</v>
      </c>
      <c r="G23" s="24">
        <v>47330.400000000001</v>
      </c>
      <c r="H23" s="24">
        <v>2.4700000000000002</v>
      </c>
      <c r="I23" s="31"/>
      <c r="J23" s="31"/>
      <c r="K23" s="35"/>
    </row>
    <row r="24" spans="2:11" x14ac:dyDescent="0.35">
      <c r="B24" s="8" t="s">
        <v>249</v>
      </c>
      <c r="C24" s="57" t="s">
        <v>250</v>
      </c>
      <c r="D24" s="54" t="s">
        <v>251</v>
      </c>
      <c r="E24" s="6" t="s">
        <v>252</v>
      </c>
      <c r="F24" s="19">
        <v>13633600</v>
      </c>
      <c r="G24" s="24">
        <v>45577.120000000003</v>
      </c>
      <c r="H24" s="24">
        <v>2.37</v>
      </c>
      <c r="I24" s="31"/>
      <c r="J24" s="31"/>
      <c r="K24" s="35"/>
    </row>
    <row r="25" spans="2:11" x14ac:dyDescent="0.35">
      <c r="B25" s="8" t="s">
        <v>94</v>
      </c>
      <c r="C25" s="57" t="s">
        <v>95</v>
      </c>
      <c r="D25" s="54" t="s">
        <v>96</v>
      </c>
      <c r="E25" s="6" t="s">
        <v>97</v>
      </c>
      <c r="F25" s="19">
        <v>2010000</v>
      </c>
      <c r="G25" s="24">
        <v>45402.89</v>
      </c>
      <c r="H25" s="24">
        <v>2.37</v>
      </c>
      <c r="I25" s="31"/>
      <c r="J25" s="31"/>
      <c r="K25" s="35"/>
    </row>
    <row r="26" spans="2:11" x14ac:dyDescent="0.35">
      <c r="B26" s="8" t="s">
        <v>219</v>
      </c>
      <c r="C26" s="57" t="s">
        <v>220</v>
      </c>
      <c r="D26" s="54" t="s">
        <v>221</v>
      </c>
      <c r="E26" s="6" t="s">
        <v>160</v>
      </c>
      <c r="F26" s="19">
        <v>8718643</v>
      </c>
      <c r="G26" s="24">
        <v>43610.65</v>
      </c>
      <c r="H26" s="24">
        <v>2.27</v>
      </c>
      <c r="I26" s="31"/>
      <c r="J26" s="31"/>
      <c r="K26" s="35"/>
    </row>
    <row r="27" spans="2:11" x14ac:dyDescent="0.35">
      <c r="B27" s="8" t="s">
        <v>61</v>
      </c>
      <c r="C27" s="57" t="s">
        <v>62</v>
      </c>
      <c r="D27" s="54" t="s">
        <v>63</v>
      </c>
      <c r="E27" s="6" t="s">
        <v>50</v>
      </c>
      <c r="F27" s="19">
        <v>1100000</v>
      </c>
      <c r="G27" s="24">
        <v>39667.65</v>
      </c>
      <c r="H27" s="24">
        <v>2.0699999999999998</v>
      </c>
      <c r="I27" s="31"/>
      <c r="J27" s="31"/>
      <c r="K27" s="35"/>
    </row>
    <row r="28" spans="2:11" x14ac:dyDescent="0.35">
      <c r="B28" s="8" t="s">
        <v>55</v>
      </c>
      <c r="C28" s="57" t="s">
        <v>56</v>
      </c>
      <c r="D28" s="54" t="s">
        <v>57</v>
      </c>
      <c r="E28" s="6" t="s">
        <v>43</v>
      </c>
      <c r="F28" s="19">
        <v>3543609</v>
      </c>
      <c r="G28" s="24">
        <v>39050.57</v>
      </c>
      <c r="H28" s="24">
        <v>2.0299999999999998</v>
      </c>
      <c r="I28" s="31"/>
      <c r="J28" s="31"/>
      <c r="K28" s="35"/>
    </row>
    <row r="29" spans="2:11" x14ac:dyDescent="0.35">
      <c r="B29" s="8" t="s">
        <v>1036</v>
      </c>
      <c r="C29" s="57" t="s">
        <v>1037</v>
      </c>
      <c r="D29" s="54" t="s">
        <v>1038</v>
      </c>
      <c r="E29" s="6" t="s">
        <v>131</v>
      </c>
      <c r="F29" s="19">
        <v>3500000</v>
      </c>
      <c r="G29" s="24">
        <v>35495.25</v>
      </c>
      <c r="H29" s="24">
        <v>1.85</v>
      </c>
      <c r="I29" s="31"/>
      <c r="J29" s="31"/>
      <c r="K29" s="35"/>
    </row>
    <row r="30" spans="2:11" x14ac:dyDescent="0.35">
      <c r="B30" s="8" t="s">
        <v>2057</v>
      </c>
      <c r="C30" s="57" t="s">
        <v>2058</v>
      </c>
      <c r="D30" s="54" t="s">
        <v>2059</v>
      </c>
      <c r="E30" s="6" t="s">
        <v>67</v>
      </c>
      <c r="F30" s="19">
        <v>1835625</v>
      </c>
      <c r="G30" s="24">
        <v>33436.83</v>
      </c>
      <c r="H30" s="24">
        <v>1.74</v>
      </c>
      <c r="I30" s="31"/>
      <c r="J30" s="31"/>
      <c r="K30" s="35"/>
    </row>
    <row r="31" spans="2:11" x14ac:dyDescent="0.35">
      <c r="B31" s="8" t="s">
        <v>481</v>
      </c>
      <c r="C31" s="57" t="s">
        <v>482</v>
      </c>
      <c r="D31" s="54" t="s">
        <v>483</v>
      </c>
      <c r="E31" s="6" t="s">
        <v>319</v>
      </c>
      <c r="F31" s="19">
        <v>4000000</v>
      </c>
      <c r="G31" s="24">
        <v>33240</v>
      </c>
      <c r="H31" s="24">
        <v>1.73</v>
      </c>
      <c r="I31" s="31"/>
      <c r="J31" s="31"/>
      <c r="K31" s="35"/>
    </row>
    <row r="32" spans="2:11" x14ac:dyDescent="0.35">
      <c r="B32" s="8" t="s">
        <v>108</v>
      </c>
      <c r="C32" s="57" t="s">
        <v>109</v>
      </c>
      <c r="D32" s="54" t="s">
        <v>110</v>
      </c>
      <c r="E32" s="6" t="s">
        <v>111</v>
      </c>
      <c r="F32" s="19">
        <v>77000</v>
      </c>
      <c r="G32" s="24">
        <v>32874.19</v>
      </c>
      <c r="H32" s="24">
        <v>1.71</v>
      </c>
      <c r="I32" s="31"/>
      <c r="J32" s="31"/>
      <c r="K32" s="35"/>
    </row>
    <row r="33" spans="2:11" x14ac:dyDescent="0.35">
      <c r="B33" s="8" t="s">
        <v>1825</v>
      </c>
      <c r="C33" s="57" t="s">
        <v>1826</v>
      </c>
      <c r="D33" s="54" t="s">
        <v>1827</v>
      </c>
      <c r="E33" s="6" t="s">
        <v>82</v>
      </c>
      <c r="F33" s="19">
        <v>10675139</v>
      </c>
      <c r="G33" s="24">
        <v>31464.97</v>
      </c>
      <c r="H33" s="24">
        <v>1.64</v>
      </c>
      <c r="I33" s="31"/>
      <c r="J33" s="31"/>
      <c r="K33" s="35"/>
    </row>
    <row r="34" spans="2:11" x14ac:dyDescent="0.35">
      <c r="B34" s="8" t="s">
        <v>47</v>
      </c>
      <c r="C34" s="57" t="s">
        <v>48</v>
      </c>
      <c r="D34" s="54" t="s">
        <v>49</v>
      </c>
      <c r="E34" s="6" t="s">
        <v>50</v>
      </c>
      <c r="F34" s="19">
        <v>2000000</v>
      </c>
      <c r="G34" s="24">
        <v>31413</v>
      </c>
      <c r="H34" s="24">
        <v>1.64</v>
      </c>
      <c r="I34" s="31"/>
      <c r="J34" s="31"/>
      <c r="K34" s="35"/>
    </row>
    <row r="35" spans="2:11" x14ac:dyDescent="0.35">
      <c r="B35" s="8" t="s">
        <v>2166</v>
      </c>
      <c r="C35" s="57" t="s">
        <v>2167</v>
      </c>
      <c r="D35" s="54" t="s">
        <v>2168</v>
      </c>
      <c r="E35" s="6" t="s">
        <v>54</v>
      </c>
      <c r="F35" s="19">
        <v>3180000</v>
      </c>
      <c r="G35" s="24">
        <v>30989.1</v>
      </c>
      <c r="H35" s="24">
        <v>1.61</v>
      </c>
      <c r="I35" s="31"/>
      <c r="J35" s="31"/>
      <c r="K35" s="35"/>
    </row>
    <row r="36" spans="2:11" x14ac:dyDescent="0.35">
      <c r="B36" s="8" t="s">
        <v>836</v>
      </c>
      <c r="C36" s="57" t="s">
        <v>837</v>
      </c>
      <c r="D36" s="54" t="s">
        <v>838</v>
      </c>
      <c r="E36" s="6" t="s">
        <v>309</v>
      </c>
      <c r="F36" s="19">
        <v>2000000</v>
      </c>
      <c r="G36" s="24">
        <v>29228</v>
      </c>
      <c r="H36" s="24">
        <v>1.52</v>
      </c>
      <c r="I36" s="31"/>
      <c r="J36" s="31"/>
      <c r="K36" s="35"/>
    </row>
    <row r="37" spans="2:11" x14ac:dyDescent="0.35">
      <c r="B37" s="8" t="s">
        <v>105</v>
      </c>
      <c r="C37" s="57" t="s">
        <v>106</v>
      </c>
      <c r="D37" s="54" t="s">
        <v>107</v>
      </c>
      <c r="E37" s="6" t="s">
        <v>71</v>
      </c>
      <c r="F37" s="19">
        <v>1203830</v>
      </c>
      <c r="G37" s="24">
        <v>29130.880000000001</v>
      </c>
      <c r="H37" s="24">
        <v>1.52</v>
      </c>
      <c r="I37" s="31"/>
      <c r="J37" s="31"/>
      <c r="K37" s="35"/>
    </row>
    <row r="38" spans="2:11" x14ac:dyDescent="0.35">
      <c r="B38" s="8" t="s">
        <v>2177</v>
      </c>
      <c r="C38" s="57" t="s">
        <v>2178</v>
      </c>
      <c r="D38" s="54" t="s">
        <v>2179</v>
      </c>
      <c r="E38" s="6" t="s">
        <v>127</v>
      </c>
      <c r="F38" s="19">
        <v>1000000</v>
      </c>
      <c r="G38" s="24">
        <v>29107.5</v>
      </c>
      <c r="H38" s="24">
        <v>1.52</v>
      </c>
      <c r="I38" s="31"/>
      <c r="J38" s="31"/>
      <c r="K38" s="35"/>
    </row>
    <row r="39" spans="2:11" x14ac:dyDescent="0.35">
      <c r="B39" s="8" t="s">
        <v>854</v>
      </c>
      <c r="C39" s="57" t="s">
        <v>855</v>
      </c>
      <c r="D39" s="54" t="s">
        <v>856</v>
      </c>
      <c r="E39" s="6" t="s">
        <v>160</v>
      </c>
      <c r="F39" s="19">
        <v>7931704</v>
      </c>
      <c r="G39" s="24">
        <v>28201.17</v>
      </c>
      <c r="H39" s="24">
        <v>1.47</v>
      </c>
      <c r="I39" s="31"/>
      <c r="J39" s="31"/>
      <c r="K39" s="35"/>
    </row>
    <row r="40" spans="2:11" x14ac:dyDescent="0.35">
      <c r="B40" s="8" t="s">
        <v>939</v>
      </c>
      <c r="C40" s="57" t="s">
        <v>940</v>
      </c>
      <c r="D40" s="54" t="s">
        <v>941</v>
      </c>
      <c r="E40" s="6" t="s">
        <v>152</v>
      </c>
      <c r="F40" s="19">
        <v>1688726</v>
      </c>
      <c r="G40" s="24">
        <v>26961.35</v>
      </c>
      <c r="H40" s="24">
        <v>1.4</v>
      </c>
      <c r="I40" s="31"/>
      <c r="J40" s="31"/>
      <c r="K40" s="35"/>
    </row>
    <row r="41" spans="2:11" x14ac:dyDescent="0.35">
      <c r="B41" s="8" t="s">
        <v>848</v>
      </c>
      <c r="C41" s="57" t="s">
        <v>849</v>
      </c>
      <c r="D41" s="54" t="s">
        <v>850</v>
      </c>
      <c r="E41" s="6" t="s">
        <v>160</v>
      </c>
      <c r="F41" s="19">
        <v>4494118</v>
      </c>
      <c r="G41" s="24">
        <v>26713.040000000001</v>
      </c>
      <c r="H41" s="24">
        <v>1.39</v>
      </c>
      <c r="I41" s="31"/>
      <c r="J41" s="31"/>
      <c r="K41" s="35"/>
    </row>
    <row r="42" spans="2:11" x14ac:dyDescent="0.35">
      <c r="B42" s="8" t="s">
        <v>1008</v>
      </c>
      <c r="C42" s="57" t="s">
        <v>1009</v>
      </c>
      <c r="D42" s="54" t="s">
        <v>1010</v>
      </c>
      <c r="E42" s="6" t="s">
        <v>1011</v>
      </c>
      <c r="F42" s="19">
        <v>36550197</v>
      </c>
      <c r="G42" s="24">
        <v>25179.43</v>
      </c>
      <c r="H42" s="24">
        <v>1.31</v>
      </c>
      <c r="I42" s="31"/>
      <c r="J42" s="31"/>
      <c r="K42" s="35"/>
    </row>
    <row r="43" spans="2:11" x14ac:dyDescent="0.35">
      <c r="B43" s="8" t="s">
        <v>142</v>
      </c>
      <c r="C43" s="57" t="s">
        <v>143</v>
      </c>
      <c r="D43" s="54" t="s">
        <v>144</v>
      </c>
      <c r="E43" s="6" t="s">
        <v>145</v>
      </c>
      <c r="F43" s="19">
        <v>5000000</v>
      </c>
      <c r="G43" s="24">
        <v>23060</v>
      </c>
      <c r="H43" s="24">
        <v>1.2</v>
      </c>
      <c r="I43" s="31"/>
      <c r="J43" s="31"/>
      <c r="K43" s="35"/>
    </row>
    <row r="44" spans="2:11" x14ac:dyDescent="0.35">
      <c r="B44" s="8" t="s">
        <v>418</v>
      </c>
      <c r="C44" s="57" t="s">
        <v>419</v>
      </c>
      <c r="D44" s="54" t="s">
        <v>420</v>
      </c>
      <c r="E44" s="6" t="s">
        <v>344</v>
      </c>
      <c r="F44" s="19">
        <v>7500000</v>
      </c>
      <c r="G44" s="24">
        <v>22020</v>
      </c>
      <c r="H44" s="24">
        <v>1.1499999999999999</v>
      </c>
      <c r="I44" s="31"/>
      <c r="J44" s="31"/>
      <c r="K44" s="35"/>
    </row>
    <row r="45" spans="2:11" x14ac:dyDescent="0.35">
      <c r="B45" s="8" t="s">
        <v>2774</v>
      </c>
      <c r="C45" s="57" t="s">
        <v>2775</v>
      </c>
      <c r="D45" s="54" t="s">
        <v>2776</v>
      </c>
      <c r="E45" s="6" t="s">
        <v>319</v>
      </c>
      <c r="F45" s="19">
        <v>4094476</v>
      </c>
      <c r="G45" s="24">
        <v>21205.29</v>
      </c>
      <c r="H45" s="24">
        <v>1.1000000000000001</v>
      </c>
      <c r="I45" s="31"/>
      <c r="J45" s="31"/>
      <c r="K45" s="35"/>
    </row>
    <row r="46" spans="2:11" x14ac:dyDescent="0.35">
      <c r="B46" s="8" t="s">
        <v>491</v>
      </c>
      <c r="C46" s="57" t="s">
        <v>492</v>
      </c>
      <c r="D46" s="54" t="s">
        <v>493</v>
      </c>
      <c r="E46" s="6" t="s">
        <v>494</v>
      </c>
      <c r="F46" s="19">
        <v>2000000</v>
      </c>
      <c r="G46" s="24">
        <v>18958</v>
      </c>
      <c r="H46" s="24">
        <v>0.99</v>
      </c>
      <c r="I46" s="31"/>
      <c r="J46" s="31"/>
      <c r="K46" s="35"/>
    </row>
    <row r="47" spans="2:11" x14ac:dyDescent="0.35">
      <c r="B47" s="8" t="s">
        <v>572</v>
      </c>
      <c r="C47" s="57" t="s">
        <v>573</v>
      </c>
      <c r="D47" s="54" t="s">
        <v>574</v>
      </c>
      <c r="E47" s="6" t="s">
        <v>127</v>
      </c>
      <c r="F47" s="19">
        <v>15500000</v>
      </c>
      <c r="G47" s="24">
        <v>16157.2</v>
      </c>
      <c r="H47" s="24">
        <v>0.84</v>
      </c>
      <c r="I47" s="31"/>
      <c r="J47" s="31"/>
      <c r="K47" s="35"/>
    </row>
    <row r="48" spans="2:11" x14ac:dyDescent="0.35">
      <c r="B48" s="8" t="s">
        <v>72</v>
      </c>
      <c r="C48" s="57" t="s">
        <v>73</v>
      </c>
      <c r="D48" s="54" t="s">
        <v>74</v>
      </c>
      <c r="E48" s="6" t="s">
        <v>43</v>
      </c>
      <c r="F48" s="19">
        <v>2000000</v>
      </c>
      <c r="G48" s="24">
        <v>15430</v>
      </c>
      <c r="H48" s="24">
        <v>0.8</v>
      </c>
      <c r="I48" s="31"/>
      <c r="J48" s="31"/>
      <c r="K48" s="35"/>
    </row>
    <row r="49" spans="2:11" x14ac:dyDescent="0.35">
      <c r="B49" s="8" t="s">
        <v>2156</v>
      </c>
      <c r="C49" s="57" t="s">
        <v>2157</v>
      </c>
      <c r="D49" s="54" t="s">
        <v>2158</v>
      </c>
      <c r="E49" s="6" t="s">
        <v>127</v>
      </c>
      <c r="F49" s="19">
        <v>7547565</v>
      </c>
      <c r="G49" s="24">
        <v>9943.16</v>
      </c>
      <c r="H49" s="24">
        <v>0.52</v>
      </c>
      <c r="I49" s="31"/>
      <c r="J49" s="31"/>
      <c r="K49" s="35"/>
    </row>
    <row r="50" spans="2:11" x14ac:dyDescent="0.35">
      <c r="B50" s="8" t="s">
        <v>857</v>
      </c>
      <c r="C50" s="57" t="s">
        <v>858</v>
      </c>
      <c r="D50" s="54" t="s">
        <v>859</v>
      </c>
      <c r="E50" s="6" t="s">
        <v>160</v>
      </c>
      <c r="F50" s="19">
        <v>2719142</v>
      </c>
      <c r="G50" s="24">
        <v>9046.59</v>
      </c>
      <c r="H50" s="24">
        <v>0.47</v>
      </c>
      <c r="I50" s="31"/>
      <c r="J50" s="31"/>
      <c r="K50" s="35"/>
    </row>
    <row r="51" spans="2:11" x14ac:dyDescent="0.35">
      <c r="B51" s="8" t="s">
        <v>821</v>
      </c>
      <c r="C51" s="57" t="s">
        <v>822</v>
      </c>
      <c r="D51" s="54" t="s">
        <v>823</v>
      </c>
      <c r="E51" s="6" t="s">
        <v>135</v>
      </c>
      <c r="F51" s="19">
        <v>2467012</v>
      </c>
      <c r="G51" s="24">
        <v>8720.89</v>
      </c>
      <c r="H51" s="24">
        <v>0.45</v>
      </c>
      <c r="I51" s="31"/>
      <c r="J51" s="31"/>
      <c r="K51" s="35"/>
    </row>
    <row r="52" spans="2:11" x14ac:dyDescent="0.35">
      <c r="B52" s="8" t="s">
        <v>2147</v>
      </c>
      <c r="C52" s="57" t="s">
        <v>2148</v>
      </c>
      <c r="D52" s="54" t="s">
        <v>2149</v>
      </c>
      <c r="E52" s="6" t="s">
        <v>160</v>
      </c>
      <c r="F52" s="19">
        <v>3031256</v>
      </c>
      <c r="G52" s="24">
        <v>8478.42</v>
      </c>
      <c r="H52" s="24">
        <v>0.44</v>
      </c>
      <c r="I52" s="31"/>
      <c r="J52" s="31"/>
      <c r="K52" s="35"/>
    </row>
    <row r="53" spans="2:11" x14ac:dyDescent="0.35">
      <c r="B53" s="8" t="s">
        <v>2771</v>
      </c>
      <c r="C53" s="57" t="s">
        <v>2772</v>
      </c>
      <c r="D53" s="54" t="s">
        <v>2773</v>
      </c>
      <c r="E53" s="6" t="s">
        <v>127</v>
      </c>
      <c r="F53" s="19">
        <v>6500000</v>
      </c>
      <c r="G53" s="24">
        <v>7907.25</v>
      </c>
      <c r="H53" s="24">
        <v>0.41</v>
      </c>
      <c r="I53" s="31"/>
      <c r="J53" s="31"/>
      <c r="K53" s="35"/>
    </row>
    <row r="54" spans="2:11" x14ac:dyDescent="0.35">
      <c r="B54" s="8" t="s">
        <v>561</v>
      </c>
      <c r="C54" s="57" t="s">
        <v>562</v>
      </c>
      <c r="D54" s="54" t="s">
        <v>563</v>
      </c>
      <c r="E54" s="6" t="s">
        <v>127</v>
      </c>
      <c r="F54" s="19">
        <v>1919371</v>
      </c>
      <c r="G54" s="24">
        <v>7061.37</v>
      </c>
      <c r="H54" s="24">
        <v>0.37</v>
      </c>
      <c r="I54" s="31"/>
      <c r="J54" s="31"/>
      <c r="K54" s="35"/>
    </row>
    <row r="55" spans="2:11" x14ac:dyDescent="0.35">
      <c r="B55" s="8" t="s">
        <v>348</v>
      </c>
      <c r="C55" s="57" t="s">
        <v>349</v>
      </c>
      <c r="D55" s="54" t="s">
        <v>350</v>
      </c>
      <c r="E55" s="6" t="s">
        <v>160</v>
      </c>
      <c r="F55" s="19">
        <v>1621704</v>
      </c>
      <c r="G55" s="24">
        <v>6599.52</v>
      </c>
      <c r="H55" s="24">
        <v>0.34</v>
      </c>
      <c r="I55" s="31"/>
      <c r="J55" s="31"/>
      <c r="K55" s="35"/>
    </row>
    <row r="56" spans="2:11" x14ac:dyDescent="0.35">
      <c r="B56" s="8" t="s">
        <v>498</v>
      </c>
      <c r="C56" s="57" t="s">
        <v>499</v>
      </c>
      <c r="D56" s="54" t="s">
        <v>500</v>
      </c>
      <c r="E56" s="6" t="s">
        <v>309</v>
      </c>
      <c r="F56" s="19">
        <v>110000</v>
      </c>
      <c r="G56" s="24">
        <v>5430.59</v>
      </c>
      <c r="H56" s="24">
        <v>0.28000000000000003</v>
      </c>
      <c r="I56" s="31"/>
      <c r="J56" s="31"/>
      <c r="K56" s="35"/>
    </row>
    <row r="57" spans="2:11" x14ac:dyDescent="0.35">
      <c r="B57" s="8" t="s">
        <v>2489</v>
      </c>
      <c r="C57" s="57" t="s">
        <v>2490</v>
      </c>
      <c r="D57" s="54" t="s">
        <v>2491</v>
      </c>
      <c r="E57" s="6" t="s">
        <v>135</v>
      </c>
      <c r="F57" s="19">
        <v>2616617</v>
      </c>
      <c r="G57" s="24">
        <v>3684.72</v>
      </c>
      <c r="H57" s="24">
        <v>0.19</v>
      </c>
      <c r="I57" s="31"/>
      <c r="J57" s="31"/>
      <c r="K57" s="35"/>
    </row>
    <row r="58" spans="2:11" x14ac:dyDescent="0.35">
      <c r="B58" s="8" t="s">
        <v>470</v>
      </c>
      <c r="C58" s="57" t="s">
        <v>471</v>
      </c>
      <c r="D58" s="54" t="s">
        <v>472</v>
      </c>
      <c r="E58" s="6" t="s">
        <v>93</v>
      </c>
      <c r="F58" s="19">
        <v>27371</v>
      </c>
      <c r="G58" s="24">
        <v>1321.13</v>
      </c>
      <c r="H58" s="24">
        <v>7.0000000000000007E-2</v>
      </c>
      <c r="I58" s="31"/>
      <c r="J58" s="31"/>
      <c r="K58" s="35"/>
    </row>
    <row r="59" spans="2:11" x14ac:dyDescent="0.35">
      <c r="C59" s="58" t="s">
        <v>175</v>
      </c>
      <c r="D59" s="54"/>
      <c r="E59" s="6"/>
      <c r="F59" s="19"/>
      <c r="G59" s="25">
        <v>1764225.91</v>
      </c>
      <c r="H59" s="25">
        <v>91.89</v>
      </c>
      <c r="I59" s="31"/>
      <c r="J59" s="31"/>
      <c r="K59" s="35"/>
    </row>
    <row r="60" spans="2:11" x14ac:dyDescent="0.35">
      <c r="C60" s="57"/>
      <c r="D60" s="54"/>
      <c r="E60" s="6"/>
      <c r="F60" s="19"/>
      <c r="G60" s="24"/>
      <c r="H60" s="24"/>
      <c r="I60" s="31"/>
      <c r="J60" s="31"/>
      <c r="K60" s="35"/>
    </row>
    <row r="61" spans="2:11" x14ac:dyDescent="0.35">
      <c r="C61" s="58" t="s">
        <v>3</v>
      </c>
      <c r="D61" s="54"/>
      <c r="E61" s="6"/>
      <c r="F61" s="19"/>
      <c r="G61" s="24" t="s">
        <v>2</v>
      </c>
      <c r="H61" s="24" t="s">
        <v>2</v>
      </c>
      <c r="I61" s="31"/>
      <c r="J61" s="31"/>
      <c r="K61" s="35"/>
    </row>
    <row r="62" spans="2:11" x14ac:dyDescent="0.35">
      <c r="C62" s="57"/>
      <c r="D62" s="54"/>
      <c r="E62" s="6"/>
      <c r="F62" s="19"/>
      <c r="G62" s="24"/>
      <c r="H62" s="24"/>
      <c r="I62" s="31"/>
      <c r="J62" s="31"/>
      <c r="K62" s="35"/>
    </row>
    <row r="63" spans="2:11" x14ac:dyDescent="0.35">
      <c r="C63" s="58" t="s">
        <v>4</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A65" s="10"/>
      <c r="B65" s="28"/>
      <c r="C65" s="58" t="s">
        <v>5</v>
      </c>
      <c r="D65" s="54"/>
      <c r="E65" s="6"/>
      <c r="F65" s="19"/>
      <c r="G65" s="24"/>
      <c r="H65" s="24"/>
      <c r="I65" s="31"/>
      <c r="J65" s="31"/>
      <c r="K65" s="35"/>
    </row>
    <row r="66" spans="1:11" x14ac:dyDescent="0.35">
      <c r="A66" s="28"/>
      <c r="B66" s="28"/>
      <c r="C66" s="58" t="s">
        <v>6</v>
      </c>
      <c r="D66" s="54"/>
      <c r="E66" s="6"/>
      <c r="F66" s="19"/>
      <c r="G66" s="24" t="s">
        <v>2</v>
      </c>
      <c r="H66" s="24" t="s">
        <v>2</v>
      </c>
      <c r="I66" s="31"/>
      <c r="J66" s="31"/>
      <c r="K66" s="35"/>
    </row>
    <row r="67" spans="1:11" x14ac:dyDescent="0.35">
      <c r="A67" s="28"/>
      <c r="B67" s="28"/>
      <c r="C67" s="58"/>
      <c r="D67" s="54"/>
      <c r="E67" s="6"/>
      <c r="F67" s="19"/>
      <c r="G67" s="24"/>
      <c r="H67" s="24"/>
      <c r="I67" s="31"/>
      <c r="J67" s="31"/>
      <c r="K67" s="35"/>
    </row>
    <row r="68" spans="1:11" x14ac:dyDescent="0.35">
      <c r="A68" s="28"/>
      <c r="B68" s="28"/>
      <c r="C68" s="58" t="s">
        <v>7</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A70" s="28"/>
      <c r="B70" s="28"/>
      <c r="C70" s="58" t="s">
        <v>8</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C72" s="59" t="s">
        <v>9</v>
      </c>
      <c r="D72" s="54"/>
      <c r="E72" s="6"/>
      <c r="F72" s="19"/>
      <c r="G72" s="24"/>
      <c r="H72" s="24"/>
      <c r="I72" s="31"/>
      <c r="J72" s="31"/>
      <c r="K72" s="35"/>
    </row>
    <row r="73" spans="1:11" x14ac:dyDescent="0.35">
      <c r="B73" s="8" t="s">
        <v>1897</v>
      </c>
      <c r="C73" s="57" t="s">
        <v>1898</v>
      </c>
      <c r="D73" s="54" t="s">
        <v>1899</v>
      </c>
      <c r="E73" s="6" t="s">
        <v>189</v>
      </c>
      <c r="F73" s="19">
        <v>10000000</v>
      </c>
      <c r="G73" s="24">
        <v>10193.75</v>
      </c>
      <c r="H73" s="24">
        <v>0.53</v>
      </c>
      <c r="I73" s="31">
        <v>6.5255089999999996</v>
      </c>
      <c r="J73" s="31"/>
      <c r="K73" s="35"/>
    </row>
    <row r="74" spans="1:11" x14ac:dyDescent="0.35">
      <c r="C74" s="58" t="s">
        <v>175</v>
      </c>
      <c r="D74" s="54"/>
      <c r="E74" s="6"/>
      <c r="F74" s="19"/>
      <c r="G74" s="25">
        <v>10193.75</v>
      </c>
      <c r="H74" s="25">
        <v>0.53</v>
      </c>
      <c r="I74" s="31"/>
      <c r="J74" s="31"/>
      <c r="K74" s="35"/>
    </row>
    <row r="75" spans="1:11" x14ac:dyDescent="0.35">
      <c r="C75" s="57"/>
      <c r="D75" s="54"/>
      <c r="E75" s="6"/>
      <c r="F75" s="19"/>
      <c r="G75" s="24"/>
      <c r="H75" s="24"/>
      <c r="I75" s="31"/>
      <c r="J75" s="31"/>
      <c r="K75" s="35"/>
    </row>
    <row r="76" spans="1:11" x14ac:dyDescent="0.35">
      <c r="C76" s="58" t="s">
        <v>10</v>
      </c>
      <c r="D76" s="54"/>
      <c r="E76" s="6"/>
      <c r="F76" s="19"/>
      <c r="G76" s="24" t="s">
        <v>2</v>
      </c>
      <c r="H76" s="24" t="s">
        <v>2</v>
      </c>
      <c r="I76" s="31"/>
      <c r="J76" s="31"/>
      <c r="K76" s="35"/>
    </row>
    <row r="77" spans="1:11" x14ac:dyDescent="0.35">
      <c r="C77" s="57"/>
      <c r="D77" s="54"/>
      <c r="E77" s="6"/>
      <c r="F77" s="19"/>
      <c r="G77" s="24"/>
      <c r="H77" s="24"/>
      <c r="I77" s="31"/>
      <c r="J77" s="31"/>
      <c r="K77" s="35"/>
    </row>
    <row r="78" spans="1:11" x14ac:dyDescent="0.35">
      <c r="A78" s="10"/>
      <c r="B78" s="28"/>
      <c r="C78" s="58" t="s">
        <v>11</v>
      </c>
      <c r="D78" s="54"/>
      <c r="E78" s="6"/>
      <c r="F78" s="19"/>
      <c r="G78" s="24"/>
      <c r="H78" s="24"/>
      <c r="I78" s="31"/>
      <c r="J78" s="31"/>
      <c r="K78" s="35"/>
    </row>
    <row r="79" spans="1:11" x14ac:dyDescent="0.35">
      <c r="A79" s="28"/>
      <c r="B79" s="28"/>
      <c r="C79" s="58" t="s">
        <v>13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11" x14ac:dyDescent="0.35">
      <c r="A81" s="28"/>
      <c r="B81" s="28"/>
      <c r="C81" s="58" t="s">
        <v>14</v>
      </c>
      <c r="D81" s="54"/>
      <c r="E81" s="6"/>
      <c r="F81" s="19"/>
      <c r="G81" s="24" t="s">
        <v>2</v>
      </c>
      <c r="H81" s="24" t="s">
        <v>2</v>
      </c>
      <c r="I81" s="31"/>
      <c r="J81" s="31"/>
      <c r="K81" s="35"/>
    </row>
    <row r="82" spans="1:11" x14ac:dyDescent="0.35">
      <c r="A82" s="28"/>
      <c r="B82" s="28"/>
      <c r="C82" s="58"/>
      <c r="D82" s="54"/>
      <c r="E82" s="6"/>
      <c r="F82" s="19"/>
      <c r="G82" s="24"/>
      <c r="H82" s="24"/>
      <c r="I82" s="31"/>
      <c r="J82" s="31"/>
      <c r="K82" s="35"/>
    </row>
    <row r="83" spans="1:11" x14ac:dyDescent="0.35">
      <c r="C83" s="59" t="s">
        <v>15</v>
      </c>
      <c r="D83" s="54"/>
      <c r="E83" s="6"/>
      <c r="F83" s="19"/>
      <c r="G83" s="24"/>
      <c r="H83" s="24"/>
      <c r="I83" s="31"/>
      <c r="J83" s="31"/>
      <c r="K83" s="35"/>
    </row>
    <row r="84" spans="1:11" x14ac:dyDescent="0.35">
      <c r="B84" s="8" t="s">
        <v>2084</v>
      </c>
      <c r="C84" s="57" t="s">
        <v>2085</v>
      </c>
      <c r="D84" s="54" t="s">
        <v>2086</v>
      </c>
      <c r="E84" s="6" t="s">
        <v>189</v>
      </c>
      <c r="F84" s="19">
        <v>5000000</v>
      </c>
      <c r="G84" s="24">
        <v>4943.4799999999996</v>
      </c>
      <c r="H84" s="24">
        <v>0.26</v>
      </c>
      <c r="I84" s="31">
        <v>6.4202000000000004</v>
      </c>
      <c r="J84" s="31"/>
      <c r="K84" s="35"/>
    </row>
    <row r="85" spans="1:11" x14ac:dyDescent="0.35">
      <c r="B85" s="8" t="s">
        <v>186</v>
      </c>
      <c r="C85" s="57" t="s">
        <v>187</v>
      </c>
      <c r="D85" s="54" t="s">
        <v>188</v>
      </c>
      <c r="E85" s="6" t="s">
        <v>189</v>
      </c>
      <c r="F85" s="19">
        <v>1500000</v>
      </c>
      <c r="G85" s="24">
        <v>1483.04</v>
      </c>
      <c r="H85" s="24">
        <v>0.08</v>
      </c>
      <c r="I85" s="31">
        <v>6.4202000000000004</v>
      </c>
      <c r="J85" s="31"/>
      <c r="K85" s="35"/>
    </row>
    <row r="86" spans="1:11" x14ac:dyDescent="0.35">
      <c r="C86" s="58" t="s">
        <v>175</v>
      </c>
      <c r="D86" s="54"/>
      <c r="E86" s="6"/>
      <c r="F86" s="19"/>
      <c r="G86" s="25">
        <v>6426.52</v>
      </c>
      <c r="H86" s="25">
        <v>0.34</v>
      </c>
      <c r="I86" s="31"/>
      <c r="J86" s="31"/>
      <c r="K86" s="35"/>
    </row>
    <row r="87" spans="1:11" x14ac:dyDescent="0.35">
      <c r="C87" s="57"/>
      <c r="D87" s="54"/>
      <c r="E87" s="6"/>
      <c r="F87" s="19"/>
      <c r="G87" s="24"/>
      <c r="H87" s="24"/>
      <c r="I87" s="31"/>
      <c r="J87" s="31"/>
      <c r="K87" s="35"/>
    </row>
    <row r="88" spans="1:11" x14ac:dyDescent="0.35">
      <c r="C88" s="58" t="s">
        <v>16</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C90" s="58" t="s">
        <v>17</v>
      </c>
      <c r="D90" s="54"/>
      <c r="E90" s="6"/>
      <c r="F90" s="19"/>
      <c r="G90" s="24" t="s">
        <v>2</v>
      </c>
      <c r="H90" s="24" t="s">
        <v>2</v>
      </c>
      <c r="I90" s="31"/>
      <c r="J90" s="31"/>
      <c r="K90" s="35"/>
    </row>
    <row r="91" spans="1:11" x14ac:dyDescent="0.35">
      <c r="C91" s="57"/>
      <c r="D91" s="54"/>
      <c r="E91" s="6"/>
      <c r="F91" s="19"/>
      <c r="G91" s="24"/>
      <c r="H91" s="24"/>
      <c r="I91" s="31"/>
      <c r="J91" s="31"/>
      <c r="K91" s="35"/>
    </row>
    <row r="92" spans="1:11" x14ac:dyDescent="0.35">
      <c r="A92" s="10"/>
      <c r="B92" s="28"/>
      <c r="C92" s="58" t="s">
        <v>18</v>
      </c>
      <c r="D92" s="54"/>
      <c r="E92" s="6"/>
      <c r="F92" s="19"/>
      <c r="G92" s="24"/>
      <c r="H92" s="24"/>
      <c r="I92" s="31"/>
      <c r="J92" s="31"/>
      <c r="K92" s="35"/>
    </row>
    <row r="93" spans="1:11" x14ac:dyDescent="0.35">
      <c r="A93" s="28"/>
      <c r="B93" s="28"/>
      <c r="C93" s="58" t="s">
        <v>19</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20</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21</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22</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A101" s="28"/>
      <c r="B101" s="28"/>
      <c r="C101" s="58" t="s">
        <v>23</v>
      </c>
      <c r="D101" s="54"/>
      <c r="E101" s="6"/>
      <c r="F101" s="19"/>
      <c r="G101" s="24" t="s">
        <v>2</v>
      </c>
      <c r="H101" s="24" t="s">
        <v>2</v>
      </c>
      <c r="I101" s="31"/>
      <c r="J101" s="31"/>
      <c r="K101" s="35"/>
    </row>
    <row r="102" spans="1:54" x14ac:dyDescent="0.35">
      <c r="A102" s="28"/>
      <c r="B102" s="28"/>
      <c r="C102" s="58"/>
      <c r="D102" s="54"/>
      <c r="E102" s="6"/>
      <c r="F102" s="19"/>
      <c r="G102" s="24"/>
      <c r="H102" s="24"/>
      <c r="I102" s="31"/>
      <c r="J102" s="31"/>
      <c r="K102" s="35"/>
    </row>
    <row r="103" spans="1:54" x14ac:dyDescent="0.35">
      <c r="C103" s="59" t="s">
        <v>24</v>
      </c>
      <c r="D103" s="54"/>
      <c r="E103" s="6"/>
      <c r="F103" s="19"/>
      <c r="G103" s="24"/>
      <c r="H103" s="24"/>
      <c r="I103" s="31"/>
      <c r="J103" s="31"/>
      <c r="K103" s="35"/>
    </row>
    <row r="104" spans="1:54" x14ac:dyDescent="0.35">
      <c r="B104" s="8" t="s">
        <v>190</v>
      </c>
      <c r="C104" s="57" t="s">
        <v>191</v>
      </c>
      <c r="D104" s="54"/>
      <c r="E104" s="6"/>
      <c r="F104" s="19"/>
      <c r="G104" s="24">
        <v>143354.07</v>
      </c>
      <c r="H104" s="24">
        <v>7.47</v>
      </c>
      <c r="I104" s="31"/>
      <c r="J104" s="31"/>
      <c r="K104" s="35"/>
    </row>
    <row r="105" spans="1:54" x14ac:dyDescent="0.35">
      <c r="C105" s="58" t="s">
        <v>175</v>
      </c>
      <c r="D105" s="54"/>
      <c r="E105" s="6"/>
      <c r="F105" s="19"/>
      <c r="G105" s="25">
        <v>143354.07</v>
      </c>
      <c r="H105" s="25">
        <v>7.47</v>
      </c>
      <c r="I105" s="31"/>
      <c r="J105" s="31"/>
      <c r="K105" s="35"/>
    </row>
    <row r="106" spans="1:54" x14ac:dyDescent="0.35">
      <c r="C106" s="57"/>
      <c r="D106" s="54"/>
      <c r="E106" s="6"/>
      <c r="F106" s="19"/>
      <c r="G106" s="24"/>
      <c r="H106" s="24"/>
      <c r="I106" s="31"/>
      <c r="J106" s="31"/>
      <c r="K106" s="35"/>
    </row>
    <row r="107" spans="1:54" x14ac:dyDescent="0.35">
      <c r="A107" s="10"/>
      <c r="B107" s="28"/>
      <c r="C107" s="58" t="s">
        <v>25</v>
      </c>
      <c r="D107" s="54"/>
      <c r="E107" s="6"/>
      <c r="F107" s="19"/>
      <c r="G107" s="24"/>
      <c r="H107" s="24"/>
      <c r="I107" s="31"/>
      <c r="J107" s="31"/>
      <c r="K107" s="35"/>
    </row>
    <row r="108" spans="1:54" s="2" customFormat="1" ht="13.5" x14ac:dyDescent="0.35">
      <c r="A108" s="28"/>
      <c r="B108" s="28"/>
      <c r="C108" s="57" t="s">
        <v>5122</v>
      </c>
      <c r="D108" s="54"/>
      <c r="E108" s="6"/>
      <c r="F108" s="19"/>
      <c r="G108" s="24">
        <v>600</v>
      </c>
      <c r="H108" s="24">
        <v>0.03</v>
      </c>
      <c r="I108" s="31"/>
      <c r="J108" s="31"/>
      <c r="K108" s="35"/>
      <c r="L108" s="3"/>
      <c r="AI108" s="3"/>
      <c r="AV108" s="3"/>
      <c r="AX108" s="3"/>
      <c r="BB108" s="3"/>
    </row>
    <row r="109" spans="1:54" x14ac:dyDescent="0.35">
      <c r="B109" s="8"/>
      <c r="C109" s="57" t="s">
        <v>192</v>
      </c>
      <c r="D109" s="54"/>
      <c r="E109" s="6"/>
      <c r="F109" s="19"/>
      <c r="G109" s="24">
        <v>-5559.01</v>
      </c>
      <c r="H109" s="24">
        <v>-0.26</v>
      </c>
      <c r="I109" s="31"/>
      <c r="J109" s="31"/>
      <c r="K109" s="35"/>
    </row>
    <row r="110" spans="1:54" x14ac:dyDescent="0.35">
      <c r="C110" s="58" t="s">
        <v>175</v>
      </c>
      <c r="D110" s="54"/>
      <c r="E110" s="6"/>
      <c r="F110" s="19"/>
      <c r="G110" s="25">
        <v>-4959.01</v>
      </c>
      <c r="H110" s="25">
        <v>-0.23</v>
      </c>
      <c r="I110" s="31"/>
      <c r="J110" s="31"/>
      <c r="K110" s="35"/>
    </row>
    <row r="111" spans="1:54" x14ac:dyDescent="0.35">
      <c r="C111" s="57"/>
      <c r="D111" s="54"/>
      <c r="E111" s="6"/>
      <c r="F111" s="19"/>
      <c r="G111" s="24"/>
      <c r="H111" s="24"/>
      <c r="I111" s="31"/>
      <c r="J111" s="31"/>
      <c r="K111" s="35"/>
    </row>
    <row r="112" spans="1:54" x14ac:dyDescent="0.35">
      <c r="C112" s="60" t="s">
        <v>193</v>
      </c>
      <c r="D112" s="55"/>
      <c r="E112" s="5"/>
      <c r="F112" s="20"/>
      <c r="G112" s="26">
        <v>1919241.24</v>
      </c>
      <c r="H112" s="26">
        <v>100</v>
      </c>
      <c r="I112" s="32"/>
      <c r="J112" s="32"/>
      <c r="K112" s="36"/>
    </row>
    <row r="114" spans="2:11" s="50" customFormat="1" ht="15" x14ac:dyDescent="0.4">
      <c r="C114" s="50" t="s">
        <v>4924</v>
      </c>
      <c r="F114" s="51"/>
      <c r="G114" s="51"/>
      <c r="H114" s="51"/>
    </row>
    <row r="115" spans="2:11" s="42" customFormat="1" ht="27" x14ac:dyDescent="0.35">
      <c r="B115" s="43"/>
      <c r="C115" s="43" t="s">
        <v>4919</v>
      </c>
      <c r="D115" s="43" t="s">
        <v>4920</v>
      </c>
      <c r="E115" s="43" t="s">
        <v>4921</v>
      </c>
      <c r="F115" s="44" t="s">
        <v>34</v>
      </c>
      <c r="G115" s="45" t="s">
        <v>4922</v>
      </c>
      <c r="H115" s="44" t="s">
        <v>36</v>
      </c>
      <c r="I115" s="43" t="s">
        <v>39</v>
      </c>
    </row>
    <row r="116" spans="2:11" s="42" customFormat="1" ht="13.5" x14ac:dyDescent="0.35">
      <c r="B116" s="43"/>
      <c r="C116" s="43" t="s">
        <v>4927</v>
      </c>
      <c r="D116" s="43"/>
      <c r="E116" s="43"/>
      <c r="F116" s="44"/>
      <c r="G116" s="45"/>
      <c r="H116" s="44"/>
      <c r="I116" s="43"/>
    </row>
    <row r="117" spans="2:11" s="2" customFormat="1" ht="13.5" x14ac:dyDescent="0.35">
      <c r="B117" s="46">
        <v>2300130</v>
      </c>
      <c r="C117" s="46" t="s">
        <v>5141</v>
      </c>
      <c r="D117" s="46" t="s">
        <v>4926</v>
      </c>
      <c r="E117" s="46" t="s">
        <v>12</v>
      </c>
      <c r="F117" s="47">
        <v>37500</v>
      </c>
      <c r="G117" s="47">
        <v>19440.318749999999</v>
      </c>
      <c r="H117" s="47">
        <v>1.01</v>
      </c>
      <c r="I117" s="46"/>
    </row>
    <row r="118" spans="2:11" s="1" customFormat="1" ht="13.5" x14ac:dyDescent="0.35">
      <c r="B118" s="48"/>
      <c r="C118" s="48" t="s">
        <v>4923</v>
      </c>
      <c r="D118" s="48"/>
      <c r="E118" s="48"/>
      <c r="F118" s="49"/>
      <c r="G118" s="49">
        <v>19440.318749999999</v>
      </c>
      <c r="H118" s="49">
        <v>1.01</v>
      </c>
      <c r="I118" s="48"/>
    </row>
    <row r="120" spans="2:11" x14ac:dyDescent="0.35">
      <c r="C120" s="1" t="s">
        <v>194</v>
      </c>
    </row>
    <row r="121" spans="2:11" x14ac:dyDescent="0.35">
      <c r="C121" s="37" t="s">
        <v>195</v>
      </c>
      <c r="D121" s="37"/>
      <c r="E121" s="37"/>
      <c r="F121" s="37"/>
      <c r="G121" s="37"/>
      <c r="H121" s="37"/>
      <c r="I121" s="37"/>
      <c r="J121" s="37"/>
      <c r="K121" s="37"/>
    </row>
    <row r="122" spans="2:11" x14ac:dyDescent="0.35">
      <c r="C122" s="2" t="s">
        <v>196</v>
      </c>
    </row>
    <row r="123" spans="2:11" x14ac:dyDescent="0.35">
      <c r="C123" s="2" t="s">
        <v>197</v>
      </c>
    </row>
    <row r="124" spans="2:11" ht="30" customHeight="1" x14ac:dyDescent="0.35">
      <c r="C124" s="81" t="s">
        <v>198</v>
      </c>
      <c r="D124" s="82"/>
      <c r="E124" s="82"/>
      <c r="F124" s="82"/>
      <c r="G124" s="82"/>
      <c r="H124" s="82"/>
      <c r="I124" s="82"/>
      <c r="J124" s="82"/>
      <c r="K124" s="82"/>
    </row>
    <row r="125" spans="2:11" x14ac:dyDescent="0.35">
      <c r="C125" s="2" t="s">
        <v>199</v>
      </c>
    </row>
    <row r="127" spans="2:11" x14ac:dyDescent="0.35">
      <c r="C127" s="78" t="s">
        <v>5235</v>
      </c>
      <c r="E127" s="78" t="s">
        <v>5236</v>
      </c>
      <c r="F127" s="79"/>
    </row>
    <row r="128" spans="2:11" x14ac:dyDescent="0.35">
      <c r="E128" s="2" t="s">
        <v>5287</v>
      </c>
    </row>
  </sheetData>
  <mergeCells count="1">
    <mergeCell ref="C124:K124"/>
  </mergeCells>
  <hyperlinks>
    <hyperlink ref="J2" location="'Index'!A1" display="'Index'!A1" xr:uid="{045AF8ED-2F37-44F9-82C0-2D498E186971}"/>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85656-0A4B-4519-BB42-C8BF83C20212}">
  <sheetPr codeName="Sheet190"/>
  <dimension ref="A1:IV92"/>
  <sheetViews>
    <sheetView showGridLines="0" zoomScale="90" zoomScaleNormal="90" workbookViewId="0">
      <pane ySplit="6" topLeftCell="A90"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3844</v>
      </c>
      <c r="J2" s="38" t="s">
        <v>4846</v>
      </c>
    </row>
    <row r="3" spans="1:54" ht="16" x14ac:dyDescent="0.4">
      <c r="C3" s="1" t="s">
        <v>28</v>
      </c>
      <c r="D3" s="21" t="s">
        <v>3845</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3846</v>
      </c>
      <c r="C26" s="57" t="s">
        <v>3847</v>
      </c>
      <c r="D26" s="54" t="s">
        <v>3848</v>
      </c>
      <c r="E26" s="6" t="s">
        <v>189</v>
      </c>
      <c r="F26" s="19">
        <v>5000000</v>
      </c>
      <c r="G26" s="24">
        <v>5044.82</v>
      </c>
      <c r="H26" s="24">
        <v>15.18</v>
      </c>
      <c r="I26" s="31">
        <v>6.8927689000000001</v>
      </c>
      <c r="J26" s="31"/>
      <c r="K26" s="35"/>
    </row>
    <row r="27" spans="1:11" x14ac:dyDescent="0.35">
      <c r="B27" s="8" t="s">
        <v>3849</v>
      </c>
      <c r="C27" s="57" t="s">
        <v>3850</v>
      </c>
      <c r="D27" s="54" t="s">
        <v>3851</v>
      </c>
      <c r="E27" s="6" t="s">
        <v>189</v>
      </c>
      <c r="F27" s="19">
        <v>3500000</v>
      </c>
      <c r="G27" s="24">
        <v>3552.42</v>
      </c>
      <c r="H27" s="24">
        <v>10.69</v>
      </c>
      <c r="I27" s="31">
        <v>6.8664953000000004</v>
      </c>
      <c r="J27" s="31"/>
      <c r="K27" s="35"/>
    </row>
    <row r="28" spans="1:11" x14ac:dyDescent="0.35">
      <c r="B28" s="8" t="s">
        <v>3852</v>
      </c>
      <c r="C28" s="57" t="s">
        <v>3853</v>
      </c>
      <c r="D28" s="54" t="s">
        <v>3854</v>
      </c>
      <c r="E28" s="6" t="s">
        <v>189</v>
      </c>
      <c r="F28" s="19">
        <v>3500000</v>
      </c>
      <c r="G28" s="24">
        <v>3535.49</v>
      </c>
      <c r="H28" s="24">
        <v>10.64</v>
      </c>
      <c r="I28" s="31">
        <v>6.8717683999999997</v>
      </c>
      <c r="J28" s="31"/>
      <c r="K28" s="35"/>
    </row>
    <row r="29" spans="1:11" x14ac:dyDescent="0.35">
      <c r="B29" s="8" t="s">
        <v>3855</v>
      </c>
      <c r="C29" s="57" t="s">
        <v>3856</v>
      </c>
      <c r="D29" s="54" t="s">
        <v>3857</v>
      </c>
      <c r="E29" s="6" t="s">
        <v>189</v>
      </c>
      <c r="F29" s="19">
        <v>3000000</v>
      </c>
      <c r="G29" s="24">
        <v>3029.82</v>
      </c>
      <c r="H29" s="24">
        <v>9.1199999999999992</v>
      </c>
      <c r="I29" s="31">
        <v>6.8613453</v>
      </c>
      <c r="J29" s="31"/>
      <c r="K29" s="35"/>
    </row>
    <row r="30" spans="1:11" x14ac:dyDescent="0.35">
      <c r="B30" s="8" t="s">
        <v>3858</v>
      </c>
      <c r="C30" s="57" t="s">
        <v>3859</v>
      </c>
      <c r="D30" s="54" t="s">
        <v>3860</v>
      </c>
      <c r="E30" s="6" t="s">
        <v>189</v>
      </c>
      <c r="F30" s="19">
        <v>2500000</v>
      </c>
      <c r="G30" s="24">
        <v>2538.16</v>
      </c>
      <c r="H30" s="24">
        <v>7.64</v>
      </c>
      <c r="I30" s="31">
        <v>6.8516078</v>
      </c>
      <c r="J30" s="31"/>
      <c r="K30" s="35"/>
    </row>
    <row r="31" spans="1:11" x14ac:dyDescent="0.35">
      <c r="B31" s="8" t="s">
        <v>3861</v>
      </c>
      <c r="C31" s="57" t="s">
        <v>3862</v>
      </c>
      <c r="D31" s="54" t="s">
        <v>3863</v>
      </c>
      <c r="E31" s="6" t="s">
        <v>189</v>
      </c>
      <c r="F31" s="19">
        <v>1180000</v>
      </c>
      <c r="G31" s="24">
        <v>1197.54</v>
      </c>
      <c r="H31" s="24">
        <v>3.6</v>
      </c>
      <c r="I31" s="31">
        <v>6.8618427000000004</v>
      </c>
      <c r="J31" s="31"/>
      <c r="K31" s="35"/>
    </row>
    <row r="32" spans="1:11" x14ac:dyDescent="0.35">
      <c r="B32" s="8" t="s">
        <v>3864</v>
      </c>
      <c r="C32" s="57" t="s">
        <v>3865</v>
      </c>
      <c r="D32" s="54" t="s">
        <v>3866</v>
      </c>
      <c r="E32" s="6" t="s">
        <v>189</v>
      </c>
      <c r="F32" s="19">
        <v>1000000</v>
      </c>
      <c r="G32" s="24">
        <v>1014.9</v>
      </c>
      <c r="H32" s="24">
        <v>3.05</v>
      </c>
      <c r="I32" s="31">
        <v>6.8705901999999996</v>
      </c>
      <c r="J32" s="31"/>
      <c r="K32" s="35"/>
    </row>
    <row r="33" spans="1:11" x14ac:dyDescent="0.35">
      <c r="B33" s="8" t="s">
        <v>3867</v>
      </c>
      <c r="C33" s="57" t="s">
        <v>3868</v>
      </c>
      <c r="D33" s="54" t="s">
        <v>3869</v>
      </c>
      <c r="E33" s="6" t="s">
        <v>189</v>
      </c>
      <c r="F33" s="19">
        <v>1000000</v>
      </c>
      <c r="G33" s="24">
        <v>1009.88</v>
      </c>
      <c r="H33" s="24">
        <v>3.04</v>
      </c>
      <c r="I33" s="31">
        <v>6.8948783999999996</v>
      </c>
      <c r="J33" s="31"/>
      <c r="K33" s="35"/>
    </row>
    <row r="34" spans="1:11" x14ac:dyDescent="0.35">
      <c r="B34" s="8" t="s">
        <v>3870</v>
      </c>
      <c r="C34" s="57" t="s">
        <v>3871</v>
      </c>
      <c r="D34" s="54" t="s">
        <v>3872</v>
      </c>
      <c r="E34" s="6" t="s">
        <v>189</v>
      </c>
      <c r="F34" s="19">
        <v>500000</v>
      </c>
      <c r="G34" s="24">
        <v>515.25</v>
      </c>
      <c r="H34" s="24">
        <v>1.55</v>
      </c>
      <c r="I34" s="31">
        <v>6.9083303000000003</v>
      </c>
      <c r="J34" s="31"/>
      <c r="K34" s="35"/>
    </row>
    <row r="35" spans="1:11" x14ac:dyDescent="0.35">
      <c r="B35" s="8" t="s">
        <v>3873</v>
      </c>
      <c r="C35" s="57" t="s">
        <v>3874</v>
      </c>
      <c r="D35" s="54" t="s">
        <v>3875</v>
      </c>
      <c r="E35" s="6" t="s">
        <v>189</v>
      </c>
      <c r="F35" s="19">
        <v>500000</v>
      </c>
      <c r="G35" s="24">
        <v>504.79</v>
      </c>
      <c r="H35" s="24">
        <v>1.52</v>
      </c>
      <c r="I35" s="31">
        <v>6.8613453</v>
      </c>
      <c r="J35" s="31"/>
      <c r="K35" s="35"/>
    </row>
    <row r="36" spans="1:11" x14ac:dyDescent="0.35">
      <c r="B36" s="8" t="s">
        <v>3876</v>
      </c>
      <c r="C36" s="57" t="s">
        <v>3877</v>
      </c>
      <c r="D36" s="54" t="s">
        <v>3878</v>
      </c>
      <c r="E36" s="6" t="s">
        <v>189</v>
      </c>
      <c r="F36" s="19">
        <v>500000</v>
      </c>
      <c r="G36" s="24">
        <v>504.65</v>
      </c>
      <c r="H36" s="24">
        <v>1.52</v>
      </c>
      <c r="I36" s="31">
        <v>6.845269</v>
      </c>
      <c r="J36" s="31"/>
      <c r="K36" s="35"/>
    </row>
    <row r="37" spans="1:11" x14ac:dyDescent="0.35">
      <c r="C37" s="58" t="s">
        <v>175</v>
      </c>
      <c r="D37" s="54"/>
      <c r="E37" s="6"/>
      <c r="F37" s="19"/>
      <c r="G37" s="25">
        <v>22447.72</v>
      </c>
      <c r="H37" s="25">
        <v>67.55</v>
      </c>
      <c r="I37" s="31"/>
      <c r="J37" s="31"/>
      <c r="K37" s="35"/>
    </row>
    <row r="38" spans="1:11" x14ac:dyDescent="0.35">
      <c r="C38" s="57"/>
      <c r="D38" s="54"/>
      <c r="E38" s="6"/>
      <c r="F38" s="19"/>
      <c r="G38" s="24"/>
      <c r="H38" s="24"/>
      <c r="I38" s="31"/>
      <c r="J38" s="31"/>
      <c r="K38" s="35"/>
    </row>
    <row r="39" spans="1:11" x14ac:dyDescent="0.35">
      <c r="A39" s="10"/>
      <c r="B39" s="28"/>
      <c r="C39" s="58" t="s">
        <v>11</v>
      </c>
      <c r="D39" s="54"/>
      <c r="E39" s="6"/>
      <c r="F39" s="19"/>
      <c r="G39" s="24"/>
      <c r="H39" s="24"/>
      <c r="I39" s="31"/>
      <c r="J39" s="31"/>
      <c r="K39" s="35"/>
    </row>
    <row r="40" spans="1:11" x14ac:dyDescent="0.35">
      <c r="A40" s="28"/>
      <c r="B40" s="28"/>
      <c r="C40" s="58" t="s">
        <v>13</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14</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15</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16</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C48" s="59" t="s">
        <v>17</v>
      </c>
      <c r="D48" s="54"/>
      <c r="E48" s="6"/>
      <c r="F48" s="19"/>
      <c r="G48" s="24"/>
      <c r="H48" s="24"/>
      <c r="I48" s="31"/>
      <c r="J48" s="31"/>
      <c r="K48" s="35"/>
    </row>
    <row r="49" spans="1:11" x14ac:dyDescent="0.35">
      <c r="B49" s="8" t="s">
        <v>3836</v>
      </c>
      <c r="C49" s="57" t="s">
        <v>3837</v>
      </c>
      <c r="D49" s="54" t="s">
        <v>3838</v>
      </c>
      <c r="E49" s="6" t="s">
        <v>189</v>
      </c>
      <c r="F49" s="19">
        <v>4878400</v>
      </c>
      <c r="G49" s="24">
        <v>4317.05</v>
      </c>
      <c r="H49" s="24">
        <v>12.99</v>
      </c>
      <c r="I49" s="31">
        <v>6.6760317000000002</v>
      </c>
      <c r="J49" s="31"/>
      <c r="K49" s="35"/>
    </row>
    <row r="50" spans="1:11" x14ac:dyDescent="0.35">
      <c r="B50" s="8" t="s">
        <v>3879</v>
      </c>
      <c r="C50" s="57" t="s">
        <v>3880</v>
      </c>
      <c r="D50" s="54" t="s">
        <v>3881</v>
      </c>
      <c r="E50" s="6" t="s">
        <v>189</v>
      </c>
      <c r="F50" s="19">
        <v>1257500</v>
      </c>
      <c r="G50" s="24">
        <v>1091.02</v>
      </c>
      <c r="H50" s="24">
        <v>3.28</v>
      </c>
      <c r="I50" s="31">
        <v>6.6768651999999999</v>
      </c>
      <c r="J50" s="31"/>
      <c r="K50" s="35"/>
    </row>
    <row r="51" spans="1:11" x14ac:dyDescent="0.35">
      <c r="B51" s="8" t="s">
        <v>3882</v>
      </c>
      <c r="C51" s="57" t="s">
        <v>3883</v>
      </c>
      <c r="D51" s="54" t="s">
        <v>3884</v>
      </c>
      <c r="E51" s="6" t="s">
        <v>189</v>
      </c>
      <c r="F51" s="19">
        <v>872300</v>
      </c>
      <c r="G51" s="24">
        <v>756.27</v>
      </c>
      <c r="H51" s="24">
        <v>2.2799999999999998</v>
      </c>
      <c r="I51" s="31">
        <v>6.6769685000000001</v>
      </c>
      <c r="J51" s="31"/>
      <c r="K51" s="35"/>
    </row>
    <row r="52" spans="1:11" x14ac:dyDescent="0.35">
      <c r="B52" s="8" t="s">
        <v>3839</v>
      </c>
      <c r="C52" s="57" t="s">
        <v>3840</v>
      </c>
      <c r="D52" s="54" t="s">
        <v>3841</v>
      </c>
      <c r="E52" s="6" t="s">
        <v>189</v>
      </c>
      <c r="F52" s="19">
        <v>797600</v>
      </c>
      <c r="G52" s="24">
        <v>703.29</v>
      </c>
      <c r="H52" s="24">
        <v>2.12</v>
      </c>
      <c r="I52" s="31">
        <v>6.6764446</v>
      </c>
      <c r="J52" s="31"/>
      <c r="K52" s="35"/>
    </row>
    <row r="53" spans="1:11" x14ac:dyDescent="0.35">
      <c r="B53" s="8" t="s">
        <v>2715</v>
      </c>
      <c r="C53" s="57" t="s">
        <v>2716</v>
      </c>
      <c r="D53" s="54" t="s">
        <v>2717</v>
      </c>
      <c r="E53" s="6" t="s">
        <v>189</v>
      </c>
      <c r="F53" s="19">
        <v>753000</v>
      </c>
      <c r="G53" s="24">
        <v>652.96</v>
      </c>
      <c r="H53" s="24">
        <v>1.96</v>
      </c>
      <c r="I53" s="31">
        <v>6.6769167999999999</v>
      </c>
      <c r="J53" s="31"/>
      <c r="K53" s="35"/>
    </row>
    <row r="54" spans="1:11" x14ac:dyDescent="0.35">
      <c r="B54" s="8" t="s">
        <v>3885</v>
      </c>
      <c r="C54" s="57" t="s">
        <v>3886</v>
      </c>
      <c r="D54" s="54" t="s">
        <v>3887</v>
      </c>
      <c r="E54" s="6" t="s">
        <v>189</v>
      </c>
      <c r="F54" s="19">
        <v>613200</v>
      </c>
      <c r="G54" s="24">
        <v>536.78</v>
      </c>
      <c r="H54" s="24">
        <v>1.62</v>
      </c>
      <c r="I54" s="31">
        <v>6.6801750999999996</v>
      </c>
      <c r="J54" s="31"/>
      <c r="K54" s="35"/>
    </row>
    <row r="55" spans="1:11" x14ac:dyDescent="0.35">
      <c r="B55" s="8" t="s">
        <v>3833</v>
      </c>
      <c r="C55" s="57" t="s">
        <v>3834</v>
      </c>
      <c r="D55" s="54" t="s">
        <v>3835</v>
      </c>
      <c r="E55" s="6" t="s">
        <v>189</v>
      </c>
      <c r="F55" s="19">
        <v>550000</v>
      </c>
      <c r="G55" s="24">
        <v>484.35</v>
      </c>
      <c r="H55" s="24">
        <v>1.46</v>
      </c>
      <c r="I55" s="31">
        <v>6.6765993999999997</v>
      </c>
      <c r="J55" s="31"/>
      <c r="K55" s="35"/>
    </row>
    <row r="56" spans="1:11" x14ac:dyDescent="0.35">
      <c r="B56" s="8" t="s">
        <v>3888</v>
      </c>
      <c r="C56" s="57" t="s">
        <v>3889</v>
      </c>
      <c r="D56" s="54" t="s">
        <v>3890</v>
      </c>
      <c r="E56" s="6" t="s">
        <v>189</v>
      </c>
      <c r="F56" s="19">
        <v>500000</v>
      </c>
      <c r="G56" s="24">
        <v>447.43</v>
      </c>
      <c r="H56" s="24">
        <v>1.35</v>
      </c>
      <c r="I56" s="31">
        <v>6.6408399999999999</v>
      </c>
      <c r="J56" s="31"/>
      <c r="K56" s="35"/>
    </row>
    <row r="57" spans="1:11" x14ac:dyDescent="0.35">
      <c r="B57" s="8" t="s">
        <v>3558</v>
      </c>
      <c r="C57" s="57" t="s">
        <v>3559</v>
      </c>
      <c r="D57" s="54" t="s">
        <v>3560</v>
      </c>
      <c r="E57" s="6" t="s">
        <v>189</v>
      </c>
      <c r="F57" s="19">
        <v>350000</v>
      </c>
      <c r="G57" s="24">
        <v>316.64</v>
      </c>
      <c r="H57" s="24">
        <v>0.95</v>
      </c>
      <c r="I57" s="31">
        <v>6.6394982999999996</v>
      </c>
      <c r="J57" s="31"/>
      <c r="K57" s="35"/>
    </row>
    <row r="58" spans="1:11" x14ac:dyDescent="0.35">
      <c r="B58" s="8" t="s">
        <v>3891</v>
      </c>
      <c r="C58" s="57" t="s">
        <v>3892</v>
      </c>
      <c r="D58" s="54" t="s">
        <v>3893</v>
      </c>
      <c r="E58" s="6" t="s">
        <v>189</v>
      </c>
      <c r="F58" s="19">
        <v>192000</v>
      </c>
      <c r="G58" s="24">
        <v>166.37</v>
      </c>
      <c r="H58" s="24">
        <v>0.5</v>
      </c>
      <c r="I58" s="31">
        <v>6.6770201</v>
      </c>
      <c r="J58" s="31"/>
      <c r="K58" s="35"/>
    </row>
    <row r="59" spans="1:11" x14ac:dyDescent="0.35">
      <c r="C59" s="58" t="s">
        <v>175</v>
      </c>
      <c r="D59" s="54"/>
      <c r="E59" s="6"/>
      <c r="F59" s="19"/>
      <c r="G59" s="25">
        <v>9472.16</v>
      </c>
      <c r="H59" s="25">
        <v>28.51</v>
      </c>
      <c r="I59" s="31"/>
      <c r="J59" s="31"/>
      <c r="K59" s="35"/>
    </row>
    <row r="60" spans="1:11" x14ac:dyDescent="0.35">
      <c r="C60" s="57"/>
      <c r="D60" s="54"/>
      <c r="E60" s="6"/>
      <c r="F60" s="19"/>
      <c r="G60" s="24"/>
      <c r="H60" s="24"/>
      <c r="I60" s="31"/>
      <c r="J60" s="31"/>
      <c r="K60" s="35"/>
    </row>
    <row r="61" spans="1:11" x14ac:dyDescent="0.35">
      <c r="A61" s="10"/>
      <c r="B61" s="28"/>
      <c r="C61" s="58" t="s">
        <v>18</v>
      </c>
      <c r="D61" s="54"/>
      <c r="E61" s="6"/>
      <c r="F61" s="19"/>
      <c r="G61" s="24"/>
      <c r="H61" s="24"/>
      <c r="I61" s="31"/>
      <c r="J61" s="31"/>
      <c r="K61" s="35"/>
    </row>
    <row r="62" spans="1:11" x14ac:dyDescent="0.35">
      <c r="A62" s="28"/>
      <c r="B62" s="28"/>
      <c r="C62" s="58" t="s">
        <v>19</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20</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21</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22</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A70" s="28"/>
      <c r="B70" s="28"/>
      <c r="C70" s="58" t="s">
        <v>23</v>
      </c>
      <c r="D70" s="54"/>
      <c r="E70" s="6"/>
      <c r="F70" s="19"/>
      <c r="G70" s="24" t="s">
        <v>2</v>
      </c>
      <c r="H70" s="24" t="s">
        <v>2</v>
      </c>
      <c r="I70" s="31"/>
      <c r="J70" s="31"/>
      <c r="K70" s="35"/>
    </row>
    <row r="71" spans="1:54" x14ac:dyDescent="0.35">
      <c r="A71" s="28"/>
      <c r="B71" s="28"/>
      <c r="C71" s="58"/>
      <c r="D71" s="54"/>
      <c r="E71" s="6"/>
      <c r="F71" s="19"/>
      <c r="G71" s="24"/>
      <c r="H71" s="24"/>
      <c r="I71" s="31"/>
      <c r="J71" s="31"/>
      <c r="K71" s="35"/>
    </row>
    <row r="72" spans="1:54" x14ac:dyDescent="0.35">
      <c r="C72" s="59" t="s">
        <v>24</v>
      </c>
      <c r="D72" s="54"/>
      <c r="E72" s="6"/>
      <c r="F72" s="19"/>
      <c r="G72" s="24"/>
      <c r="H72" s="24"/>
      <c r="I72" s="31"/>
      <c r="J72" s="31"/>
      <c r="K72" s="35"/>
    </row>
    <row r="73" spans="1:54" x14ac:dyDescent="0.35">
      <c r="B73" s="8" t="s">
        <v>190</v>
      </c>
      <c r="C73" s="57" t="s">
        <v>191</v>
      </c>
      <c r="D73" s="54"/>
      <c r="E73" s="6"/>
      <c r="F73" s="19"/>
      <c r="G73" s="24">
        <v>808.19</v>
      </c>
      <c r="H73" s="24">
        <v>2.4300000000000002</v>
      </c>
      <c r="I73" s="31"/>
      <c r="J73" s="31"/>
      <c r="K73" s="35"/>
    </row>
    <row r="74" spans="1:54" x14ac:dyDescent="0.35">
      <c r="C74" s="58" t="s">
        <v>175</v>
      </c>
      <c r="D74" s="54"/>
      <c r="E74" s="6"/>
      <c r="F74" s="19"/>
      <c r="G74" s="25">
        <v>808.19</v>
      </c>
      <c r="H74" s="25">
        <v>2.4300000000000002</v>
      </c>
      <c r="I74" s="31"/>
      <c r="J74" s="31"/>
      <c r="K74" s="35"/>
    </row>
    <row r="75" spans="1:54" x14ac:dyDescent="0.35">
      <c r="C75" s="57"/>
      <c r="D75" s="54"/>
      <c r="E75" s="6"/>
      <c r="F75" s="19"/>
      <c r="G75" s="24"/>
      <c r="H75" s="24"/>
      <c r="I75" s="31"/>
      <c r="J75" s="31"/>
      <c r="K75" s="35"/>
    </row>
    <row r="76" spans="1:54" x14ac:dyDescent="0.35">
      <c r="A76" s="10"/>
      <c r="B76" s="28"/>
      <c r="C76" s="58" t="s">
        <v>25</v>
      </c>
      <c r="D76" s="54"/>
      <c r="E76" s="6"/>
      <c r="F76" s="19"/>
      <c r="G76" s="24"/>
      <c r="H76" s="24"/>
      <c r="I76" s="31"/>
      <c r="J76" s="31"/>
      <c r="K76" s="35"/>
    </row>
    <row r="77" spans="1:54" s="2" customFormat="1" ht="13.5" x14ac:dyDescent="0.35">
      <c r="A77" s="28"/>
      <c r="B77" s="28"/>
      <c r="C77" s="57" t="s">
        <v>5122</v>
      </c>
      <c r="D77" s="54"/>
      <c r="E77" s="6"/>
      <c r="F77" s="19"/>
      <c r="G77" s="24" t="s">
        <v>2</v>
      </c>
      <c r="H77" s="24" t="s">
        <v>2</v>
      </c>
      <c r="I77" s="31"/>
      <c r="J77" s="31"/>
      <c r="K77" s="35"/>
      <c r="L77" s="3"/>
      <c r="AI77" s="3"/>
      <c r="AV77" s="3"/>
      <c r="AX77" s="3"/>
      <c r="BB77" s="3"/>
    </row>
    <row r="78" spans="1:54" x14ac:dyDescent="0.35">
      <c r="B78" s="8"/>
      <c r="C78" s="57" t="s">
        <v>192</v>
      </c>
      <c r="D78" s="54"/>
      <c r="E78" s="6"/>
      <c r="F78" s="19"/>
      <c r="G78" s="24">
        <v>501.83</v>
      </c>
      <c r="H78" s="24">
        <v>1.51</v>
      </c>
      <c r="I78" s="31"/>
      <c r="J78" s="31"/>
      <c r="K78" s="35"/>
    </row>
    <row r="79" spans="1:54" x14ac:dyDescent="0.35">
      <c r="C79" s="58" t="s">
        <v>175</v>
      </c>
      <c r="D79" s="54"/>
      <c r="E79" s="6"/>
      <c r="F79" s="19"/>
      <c r="G79" s="25">
        <v>501.83</v>
      </c>
      <c r="H79" s="25">
        <v>1.51</v>
      </c>
      <c r="I79" s="31"/>
      <c r="J79" s="31"/>
      <c r="K79" s="35"/>
    </row>
    <row r="80" spans="1:54" x14ac:dyDescent="0.35">
      <c r="C80" s="57"/>
      <c r="D80" s="54"/>
      <c r="E80" s="6"/>
      <c r="F80" s="19"/>
      <c r="G80" s="24"/>
      <c r="H80" s="24"/>
      <c r="I80" s="31"/>
      <c r="J80" s="31"/>
      <c r="K80" s="35"/>
    </row>
    <row r="81" spans="3:11" x14ac:dyDescent="0.35">
      <c r="C81" s="60" t="s">
        <v>193</v>
      </c>
      <c r="D81" s="55"/>
      <c r="E81" s="5"/>
      <c r="F81" s="20"/>
      <c r="G81" s="26">
        <v>33229.9</v>
      </c>
      <c r="H81" s="26">
        <v>100.00000000000001</v>
      </c>
      <c r="I81" s="32"/>
      <c r="J81" s="32"/>
      <c r="K81" s="36"/>
    </row>
    <row r="84" spans="3:11" x14ac:dyDescent="0.35">
      <c r="C84" s="1" t="s">
        <v>194</v>
      </c>
    </row>
    <row r="85" spans="3:11" x14ac:dyDescent="0.35">
      <c r="C85" s="37" t="s">
        <v>195</v>
      </c>
      <c r="D85" s="37"/>
      <c r="E85" s="37"/>
      <c r="F85" s="37"/>
      <c r="G85" s="37"/>
      <c r="H85" s="37"/>
      <c r="I85" s="37"/>
      <c r="J85" s="37"/>
      <c r="K85" s="37"/>
    </row>
    <row r="86" spans="3:11" x14ac:dyDescent="0.35">
      <c r="C86" s="2" t="s">
        <v>196</v>
      </c>
    </row>
    <row r="87" spans="3:11" x14ac:dyDescent="0.35">
      <c r="C87" s="2" t="s">
        <v>197</v>
      </c>
    </row>
    <row r="88" spans="3:11" ht="30" customHeight="1" x14ac:dyDescent="0.35">
      <c r="C88" s="81" t="s">
        <v>198</v>
      </c>
      <c r="D88" s="82"/>
      <c r="E88" s="82"/>
      <c r="F88" s="82"/>
      <c r="G88" s="82"/>
      <c r="H88" s="82"/>
      <c r="I88" s="82"/>
      <c r="J88" s="82"/>
      <c r="K88" s="82"/>
    </row>
    <row r="89" spans="3:11" x14ac:dyDescent="0.35">
      <c r="C89" s="2" t="s">
        <v>199</v>
      </c>
    </row>
    <row r="91" spans="3:11" x14ac:dyDescent="0.35">
      <c r="C91" s="78" t="s">
        <v>5235</v>
      </c>
      <c r="E91" s="78" t="s">
        <v>5236</v>
      </c>
      <c r="F91" s="79"/>
    </row>
    <row r="92" spans="3:11" x14ac:dyDescent="0.35">
      <c r="E92" s="2" t="s">
        <v>5242</v>
      </c>
    </row>
  </sheetData>
  <mergeCells count="1">
    <mergeCell ref="C88:K88"/>
  </mergeCells>
  <hyperlinks>
    <hyperlink ref="J2" location="'Index'!A1" display="'Index'!A1" xr:uid="{A7861DB0-4DB4-49E5-97CA-8184B8D2F7D9}"/>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11B6F-9694-46FA-8369-F06DF88B5ED1}">
  <sheetPr codeName="Sheet191"/>
  <dimension ref="A1:IV90"/>
  <sheetViews>
    <sheetView showGridLines="0" zoomScale="90" zoomScaleNormal="90" workbookViewId="0">
      <pane ySplit="6" topLeftCell="A91"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3894</v>
      </c>
      <c r="J2" s="38" t="s">
        <v>4846</v>
      </c>
    </row>
    <row r="3" spans="1:54" ht="16" x14ac:dyDescent="0.4">
      <c r="C3" s="1" t="s">
        <v>28</v>
      </c>
      <c r="D3" s="21" t="s">
        <v>3895</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3249</v>
      </c>
      <c r="C26" s="57" t="s">
        <v>3250</v>
      </c>
      <c r="D26" s="54" t="s">
        <v>3251</v>
      </c>
      <c r="E26" s="6" t="s">
        <v>189</v>
      </c>
      <c r="F26" s="19">
        <v>15000000</v>
      </c>
      <c r="G26" s="24">
        <v>14950.07</v>
      </c>
      <c r="H26" s="24">
        <v>22.13</v>
      </c>
      <c r="I26" s="31">
        <v>6.6366281000000003</v>
      </c>
      <c r="J26" s="31"/>
      <c r="K26" s="35"/>
    </row>
    <row r="27" spans="1:11" x14ac:dyDescent="0.35">
      <c r="B27" s="8" t="s">
        <v>3362</v>
      </c>
      <c r="C27" s="57" t="s">
        <v>3363</v>
      </c>
      <c r="D27" s="54" t="s">
        <v>3364</v>
      </c>
      <c r="E27" s="6" t="s">
        <v>189</v>
      </c>
      <c r="F27" s="19">
        <v>10000000</v>
      </c>
      <c r="G27" s="24">
        <v>10181.290000000001</v>
      </c>
      <c r="H27" s="24">
        <v>15.07</v>
      </c>
      <c r="I27" s="31">
        <v>6.6769765999999997</v>
      </c>
      <c r="J27" s="31"/>
      <c r="K27" s="35"/>
    </row>
    <row r="28" spans="1:11" x14ac:dyDescent="0.35">
      <c r="B28" s="8" t="s">
        <v>3225</v>
      </c>
      <c r="C28" s="57" t="s">
        <v>3226</v>
      </c>
      <c r="D28" s="54" t="s">
        <v>3227</v>
      </c>
      <c r="E28" s="6" t="s">
        <v>189</v>
      </c>
      <c r="F28" s="19">
        <v>6500000</v>
      </c>
      <c r="G28" s="24">
        <v>6599.13</v>
      </c>
      <c r="H28" s="24">
        <v>9.77</v>
      </c>
      <c r="I28" s="31">
        <v>6.6624144999999997</v>
      </c>
      <c r="J28" s="31"/>
      <c r="K28" s="35"/>
    </row>
    <row r="29" spans="1:11" x14ac:dyDescent="0.35">
      <c r="B29" s="8" t="s">
        <v>3896</v>
      </c>
      <c r="C29" s="57" t="s">
        <v>3897</v>
      </c>
      <c r="D29" s="54" t="s">
        <v>3898</v>
      </c>
      <c r="E29" s="6" t="s">
        <v>189</v>
      </c>
      <c r="F29" s="19">
        <v>6000000</v>
      </c>
      <c r="G29" s="24">
        <v>6105.81</v>
      </c>
      <c r="H29" s="24">
        <v>9.0399999999999991</v>
      </c>
      <c r="I29" s="31">
        <v>6.7027022000000001</v>
      </c>
      <c r="J29" s="31"/>
      <c r="K29" s="35"/>
    </row>
    <row r="30" spans="1:11" x14ac:dyDescent="0.35">
      <c r="B30" s="8" t="s">
        <v>1993</v>
      </c>
      <c r="C30" s="57" t="s">
        <v>1994</v>
      </c>
      <c r="D30" s="54" t="s">
        <v>1995</v>
      </c>
      <c r="E30" s="6" t="s">
        <v>189</v>
      </c>
      <c r="F30" s="19">
        <v>5000000</v>
      </c>
      <c r="G30" s="24">
        <v>5088.0600000000004</v>
      </c>
      <c r="H30" s="24">
        <v>7.53</v>
      </c>
      <c r="I30" s="31">
        <v>6.6914742</v>
      </c>
      <c r="J30" s="31"/>
      <c r="K30" s="35"/>
    </row>
    <row r="31" spans="1:11" x14ac:dyDescent="0.35">
      <c r="B31" s="8" t="s">
        <v>3796</v>
      </c>
      <c r="C31" s="57" t="s">
        <v>3797</v>
      </c>
      <c r="D31" s="54" t="s">
        <v>3798</v>
      </c>
      <c r="E31" s="6" t="s">
        <v>189</v>
      </c>
      <c r="F31" s="19">
        <v>3500000</v>
      </c>
      <c r="G31" s="24">
        <v>3561.12</v>
      </c>
      <c r="H31" s="24">
        <v>5.27</v>
      </c>
      <c r="I31" s="31">
        <v>6.7018241999999999</v>
      </c>
      <c r="J31" s="31"/>
      <c r="K31" s="35"/>
    </row>
    <row r="32" spans="1:11" x14ac:dyDescent="0.35">
      <c r="B32" s="8" t="s">
        <v>3761</v>
      </c>
      <c r="C32" s="57" t="s">
        <v>3762</v>
      </c>
      <c r="D32" s="54" t="s">
        <v>3763</v>
      </c>
      <c r="E32" s="6" t="s">
        <v>189</v>
      </c>
      <c r="F32" s="19">
        <v>2500000</v>
      </c>
      <c r="G32" s="24">
        <v>2549.13</v>
      </c>
      <c r="H32" s="24">
        <v>3.77</v>
      </c>
      <c r="I32" s="31">
        <v>6.6831078000000002</v>
      </c>
      <c r="J32" s="31"/>
      <c r="K32" s="35"/>
    </row>
    <row r="33" spans="1:11" x14ac:dyDescent="0.35">
      <c r="B33" s="8" t="s">
        <v>3899</v>
      </c>
      <c r="C33" s="57" t="s">
        <v>3900</v>
      </c>
      <c r="D33" s="54" t="s">
        <v>3901</v>
      </c>
      <c r="E33" s="6" t="s">
        <v>189</v>
      </c>
      <c r="F33" s="19">
        <v>1368600</v>
      </c>
      <c r="G33" s="24">
        <v>1392.85</v>
      </c>
      <c r="H33" s="24">
        <v>2.06</v>
      </c>
      <c r="I33" s="31">
        <v>6.6934578</v>
      </c>
      <c r="J33" s="31"/>
      <c r="K33" s="35"/>
    </row>
    <row r="34" spans="1:11" x14ac:dyDescent="0.35">
      <c r="B34" s="8" t="s">
        <v>3902</v>
      </c>
      <c r="C34" s="57" t="s">
        <v>3903</v>
      </c>
      <c r="D34" s="54" t="s">
        <v>3904</v>
      </c>
      <c r="E34" s="6" t="s">
        <v>189</v>
      </c>
      <c r="F34" s="19">
        <v>1000000</v>
      </c>
      <c r="G34" s="24">
        <v>1017.22</v>
      </c>
      <c r="H34" s="24">
        <v>1.51</v>
      </c>
      <c r="I34" s="31">
        <v>6.6882351</v>
      </c>
      <c r="J34" s="31"/>
      <c r="K34" s="35"/>
    </row>
    <row r="35" spans="1:11" x14ac:dyDescent="0.35">
      <c r="C35" s="58" t="s">
        <v>175</v>
      </c>
      <c r="D35" s="54"/>
      <c r="E35" s="6"/>
      <c r="F35" s="19"/>
      <c r="G35" s="25">
        <v>51444.68</v>
      </c>
      <c r="H35" s="25">
        <v>76.150000000000006</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3905</v>
      </c>
      <c r="C47" s="57" t="s">
        <v>3906</v>
      </c>
      <c r="D47" s="54" t="s">
        <v>3907</v>
      </c>
      <c r="E47" s="6" t="s">
        <v>189</v>
      </c>
      <c r="F47" s="19">
        <v>2990000</v>
      </c>
      <c r="G47" s="24">
        <v>2857.03</v>
      </c>
      <c r="H47" s="24">
        <v>4.2300000000000004</v>
      </c>
      <c r="I47" s="31">
        <v>6.6327920000000002</v>
      </c>
      <c r="J47" s="31"/>
      <c r="K47" s="35"/>
    </row>
    <row r="48" spans="1:11" x14ac:dyDescent="0.35">
      <c r="B48" s="8" t="s">
        <v>3279</v>
      </c>
      <c r="C48" s="57" t="s">
        <v>3280</v>
      </c>
      <c r="D48" s="54" t="s">
        <v>3281</v>
      </c>
      <c r="E48" s="6" t="s">
        <v>189</v>
      </c>
      <c r="F48" s="19">
        <v>2400000</v>
      </c>
      <c r="G48" s="24">
        <v>2293.6799999999998</v>
      </c>
      <c r="H48" s="24">
        <v>3.4</v>
      </c>
      <c r="I48" s="31">
        <v>6.6327920000000002</v>
      </c>
      <c r="J48" s="31"/>
      <c r="K48" s="35"/>
    </row>
    <row r="49" spans="1:11" x14ac:dyDescent="0.35">
      <c r="B49" s="8" t="s">
        <v>3285</v>
      </c>
      <c r="C49" s="57" t="s">
        <v>3286</v>
      </c>
      <c r="D49" s="54" t="s">
        <v>3287</v>
      </c>
      <c r="E49" s="6" t="s">
        <v>189</v>
      </c>
      <c r="F49" s="19">
        <v>1600000</v>
      </c>
      <c r="G49" s="24">
        <v>1528.03</v>
      </c>
      <c r="H49" s="24">
        <v>2.2599999999999998</v>
      </c>
      <c r="I49" s="31">
        <v>6.6327920000000002</v>
      </c>
      <c r="J49" s="31"/>
      <c r="K49" s="35"/>
    </row>
    <row r="50" spans="1:11" x14ac:dyDescent="0.35">
      <c r="B50" s="8" t="s">
        <v>3267</v>
      </c>
      <c r="C50" s="57" t="s">
        <v>3268</v>
      </c>
      <c r="D50" s="54" t="s">
        <v>3269</v>
      </c>
      <c r="E50" s="6" t="s">
        <v>189</v>
      </c>
      <c r="F50" s="19">
        <v>1405000</v>
      </c>
      <c r="G50" s="24">
        <v>1322.13</v>
      </c>
      <c r="H50" s="24">
        <v>1.96</v>
      </c>
      <c r="I50" s="31">
        <v>6.6286104000000003</v>
      </c>
      <c r="J50" s="31"/>
      <c r="K50" s="35"/>
    </row>
    <row r="51" spans="1:11" x14ac:dyDescent="0.35">
      <c r="B51" s="8" t="s">
        <v>3261</v>
      </c>
      <c r="C51" s="57" t="s">
        <v>3262</v>
      </c>
      <c r="D51" s="54" t="s">
        <v>3263</v>
      </c>
      <c r="E51" s="6" t="s">
        <v>189</v>
      </c>
      <c r="F51" s="19">
        <v>1177500</v>
      </c>
      <c r="G51" s="24">
        <v>1125.94</v>
      </c>
      <c r="H51" s="24">
        <v>1.67</v>
      </c>
      <c r="I51" s="31">
        <v>6.6327920000000002</v>
      </c>
      <c r="J51" s="31"/>
      <c r="K51" s="35"/>
    </row>
    <row r="52" spans="1:11" x14ac:dyDescent="0.35">
      <c r="B52" s="8" t="s">
        <v>3908</v>
      </c>
      <c r="C52" s="57" t="s">
        <v>3909</v>
      </c>
      <c r="D52" s="54" t="s">
        <v>3910</v>
      </c>
      <c r="E52" s="6" t="s">
        <v>189</v>
      </c>
      <c r="F52" s="19">
        <v>1044400</v>
      </c>
      <c r="G52" s="24">
        <v>1005.1</v>
      </c>
      <c r="H52" s="24">
        <v>1.49</v>
      </c>
      <c r="I52" s="31">
        <v>6.6327920000000002</v>
      </c>
      <c r="J52" s="31"/>
      <c r="K52" s="35"/>
    </row>
    <row r="53" spans="1:11" x14ac:dyDescent="0.35">
      <c r="B53" s="8" t="s">
        <v>3273</v>
      </c>
      <c r="C53" s="57" t="s">
        <v>3274</v>
      </c>
      <c r="D53" s="54" t="s">
        <v>3275</v>
      </c>
      <c r="E53" s="6" t="s">
        <v>189</v>
      </c>
      <c r="F53" s="19">
        <v>1036000</v>
      </c>
      <c r="G53" s="24">
        <v>973.66</v>
      </c>
      <c r="H53" s="24">
        <v>1.44</v>
      </c>
      <c r="I53" s="31">
        <v>6.6308807999999999</v>
      </c>
      <c r="J53" s="31"/>
      <c r="K53" s="35"/>
    </row>
    <row r="54" spans="1:11" x14ac:dyDescent="0.35">
      <c r="B54" s="8" t="s">
        <v>3264</v>
      </c>
      <c r="C54" s="57" t="s">
        <v>3265</v>
      </c>
      <c r="D54" s="54" t="s">
        <v>3266</v>
      </c>
      <c r="E54" s="6" t="s">
        <v>189</v>
      </c>
      <c r="F54" s="19">
        <v>1028000</v>
      </c>
      <c r="G54" s="24">
        <v>970.83</v>
      </c>
      <c r="H54" s="24">
        <v>1.44</v>
      </c>
      <c r="I54" s="31">
        <v>6.6274753000000004</v>
      </c>
      <c r="J54" s="31"/>
      <c r="K54" s="35"/>
    </row>
    <row r="55" spans="1:11" x14ac:dyDescent="0.35">
      <c r="B55" s="8" t="s">
        <v>3911</v>
      </c>
      <c r="C55" s="57" t="s">
        <v>3912</v>
      </c>
      <c r="D55" s="54" t="s">
        <v>3913</v>
      </c>
      <c r="E55" s="6" t="s">
        <v>189</v>
      </c>
      <c r="F55" s="19">
        <v>539500</v>
      </c>
      <c r="G55" s="24">
        <v>513.97</v>
      </c>
      <c r="H55" s="24">
        <v>0.76</v>
      </c>
      <c r="I55" s="31">
        <v>6.6521420000000004</v>
      </c>
      <c r="J55" s="31"/>
      <c r="K55" s="35"/>
    </row>
    <row r="56" spans="1:11" x14ac:dyDescent="0.35">
      <c r="B56" s="8" t="s">
        <v>3914</v>
      </c>
      <c r="C56" s="57" t="s">
        <v>3915</v>
      </c>
      <c r="D56" s="54" t="s">
        <v>3916</v>
      </c>
      <c r="E56" s="6" t="s">
        <v>189</v>
      </c>
      <c r="F56" s="19">
        <v>335000</v>
      </c>
      <c r="G56" s="24">
        <v>319.7</v>
      </c>
      <c r="H56" s="24">
        <v>0.47</v>
      </c>
      <c r="I56" s="31">
        <v>6.6327920000000002</v>
      </c>
      <c r="J56" s="31"/>
      <c r="K56" s="35"/>
    </row>
    <row r="57" spans="1:11" x14ac:dyDescent="0.35">
      <c r="C57" s="58" t="s">
        <v>175</v>
      </c>
      <c r="D57" s="54"/>
      <c r="E57" s="6"/>
      <c r="F57" s="19"/>
      <c r="G57" s="25">
        <v>12910.07</v>
      </c>
      <c r="H57" s="25">
        <v>19.12</v>
      </c>
      <c r="I57" s="31"/>
      <c r="J57" s="31"/>
      <c r="K57" s="35"/>
    </row>
    <row r="58" spans="1:11" x14ac:dyDescent="0.35">
      <c r="C58" s="57"/>
      <c r="D58" s="54"/>
      <c r="E58" s="6"/>
      <c r="F58" s="19"/>
      <c r="G58" s="24"/>
      <c r="H58" s="24"/>
      <c r="I58" s="31"/>
      <c r="J58" s="31"/>
      <c r="K58" s="35"/>
    </row>
    <row r="59" spans="1:11" x14ac:dyDescent="0.35">
      <c r="A59" s="10"/>
      <c r="B59" s="28"/>
      <c r="C59" s="58" t="s">
        <v>18</v>
      </c>
      <c r="D59" s="54"/>
      <c r="E59" s="6"/>
      <c r="F59" s="19"/>
      <c r="G59" s="24"/>
      <c r="H59" s="24"/>
      <c r="I59" s="31"/>
      <c r="J59" s="31"/>
      <c r="K59" s="35"/>
    </row>
    <row r="60" spans="1:11" x14ac:dyDescent="0.35">
      <c r="A60" s="28"/>
      <c r="B60" s="28"/>
      <c r="C60" s="58" t="s">
        <v>19</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20</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21</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22</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23</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C70" s="59" t="s">
        <v>24</v>
      </c>
      <c r="D70" s="54"/>
      <c r="E70" s="6"/>
      <c r="F70" s="19"/>
      <c r="G70" s="24"/>
      <c r="H70" s="24"/>
      <c r="I70" s="31"/>
      <c r="J70" s="31"/>
      <c r="K70" s="35"/>
    </row>
    <row r="71" spans="1:54" x14ac:dyDescent="0.35">
      <c r="B71" s="8" t="s">
        <v>190</v>
      </c>
      <c r="C71" s="57" t="s">
        <v>191</v>
      </c>
      <c r="D71" s="54"/>
      <c r="E71" s="6"/>
      <c r="F71" s="19"/>
      <c r="G71" s="24">
        <v>2501.02</v>
      </c>
      <c r="H71" s="24">
        <v>3.7</v>
      </c>
      <c r="I71" s="31"/>
      <c r="J71" s="31"/>
      <c r="K71" s="35"/>
    </row>
    <row r="72" spans="1:54" x14ac:dyDescent="0.35">
      <c r="C72" s="58" t="s">
        <v>175</v>
      </c>
      <c r="D72" s="54"/>
      <c r="E72" s="6"/>
      <c r="F72" s="19"/>
      <c r="G72" s="25">
        <v>2501.02</v>
      </c>
      <c r="H72" s="25">
        <v>3.7</v>
      </c>
      <c r="I72" s="31"/>
      <c r="J72" s="31"/>
      <c r="K72" s="35"/>
    </row>
    <row r="73" spans="1:54" x14ac:dyDescent="0.35">
      <c r="C73" s="57"/>
      <c r="D73" s="54"/>
      <c r="E73" s="6"/>
      <c r="F73" s="19"/>
      <c r="G73" s="24"/>
      <c r="H73" s="24"/>
      <c r="I73" s="31"/>
      <c r="J73" s="31"/>
      <c r="K73" s="35"/>
    </row>
    <row r="74" spans="1:54" x14ac:dyDescent="0.35">
      <c r="A74" s="10"/>
      <c r="B74" s="28"/>
      <c r="C74" s="58" t="s">
        <v>25</v>
      </c>
      <c r="D74" s="54"/>
      <c r="E74" s="6"/>
      <c r="F74" s="19"/>
      <c r="G74" s="24"/>
      <c r="H74" s="24"/>
      <c r="I74" s="31"/>
      <c r="J74" s="31"/>
      <c r="K74" s="35"/>
    </row>
    <row r="75" spans="1:54" s="2" customFormat="1" ht="13.5" x14ac:dyDescent="0.35">
      <c r="A75" s="28"/>
      <c r="B75" s="28"/>
      <c r="C75" s="57" t="s">
        <v>5122</v>
      </c>
      <c r="D75" s="54"/>
      <c r="E75" s="6"/>
      <c r="F75" s="19"/>
      <c r="G75" s="24" t="s">
        <v>2</v>
      </c>
      <c r="H75" s="24" t="s">
        <v>2</v>
      </c>
      <c r="I75" s="31"/>
      <c r="J75" s="31"/>
      <c r="K75" s="35"/>
      <c r="L75" s="3"/>
      <c r="AI75" s="3"/>
      <c r="AV75" s="3"/>
      <c r="AX75" s="3"/>
      <c r="BB75" s="3"/>
    </row>
    <row r="76" spans="1:54" x14ac:dyDescent="0.35">
      <c r="B76" s="8"/>
      <c r="C76" s="57" t="s">
        <v>192</v>
      </c>
      <c r="D76" s="54"/>
      <c r="E76" s="6"/>
      <c r="F76" s="19"/>
      <c r="G76" s="24">
        <v>688.94</v>
      </c>
      <c r="H76" s="24">
        <v>1.03</v>
      </c>
      <c r="I76" s="31"/>
      <c r="J76" s="31"/>
      <c r="K76" s="35"/>
    </row>
    <row r="77" spans="1:54" x14ac:dyDescent="0.35">
      <c r="C77" s="58" t="s">
        <v>175</v>
      </c>
      <c r="D77" s="54"/>
      <c r="E77" s="6"/>
      <c r="F77" s="19"/>
      <c r="G77" s="25">
        <v>688.94</v>
      </c>
      <c r="H77" s="25">
        <v>1.03</v>
      </c>
      <c r="I77" s="31"/>
      <c r="J77" s="31"/>
      <c r="K77" s="35"/>
    </row>
    <row r="78" spans="1:54" x14ac:dyDescent="0.35">
      <c r="C78" s="57"/>
      <c r="D78" s="54"/>
      <c r="E78" s="6"/>
      <c r="F78" s="19"/>
      <c r="G78" s="24"/>
      <c r="H78" s="24"/>
      <c r="I78" s="31"/>
      <c r="J78" s="31"/>
      <c r="K78" s="35"/>
    </row>
    <row r="79" spans="1:54" x14ac:dyDescent="0.35">
      <c r="C79" s="60" t="s">
        <v>193</v>
      </c>
      <c r="D79" s="55"/>
      <c r="E79" s="5"/>
      <c r="F79" s="20"/>
      <c r="G79" s="26">
        <v>67544.710000000006</v>
      </c>
      <c r="H79" s="26">
        <v>100.00000000000001</v>
      </c>
      <c r="I79" s="32"/>
      <c r="J79" s="32"/>
      <c r="K79" s="36"/>
    </row>
    <row r="82" spans="3:11" x14ac:dyDescent="0.35">
      <c r="C82" s="1" t="s">
        <v>194</v>
      </c>
    </row>
    <row r="83" spans="3:11" x14ac:dyDescent="0.35">
      <c r="C83" s="37" t="s">
        <v>195</v>
      </c>
      <c r="D83" s="37"/>
      <c r="E83" s="37"/>
      <c r="F83" s="37"/>
      <c r="G83" s="37"/>
      <c r="H83" s="37"/>
      <c r="I83" s="37"/>
      <c r="J83" s="37"/>
      <c r="K83" s="37"/>
    </row>
    <row r="84" spans="3:11" x14ac:dyDescent="0.35">
      <c r="C84" s="2" t="s">
        <v>196</v>
      </c>
    </row>
    <row r="85" spans="3:11" x14ac:dyDescent="0.35">
      <c r="C85" s="2" t="s">
        <v>197</v>
      </c>
    </row>
    <row r="86" spans="3:11" ht="30" customHeight="1" x14ac:dyDescent="0.35">
      <c r="C86" s="81" t="s">
        <v>198</v>
      </c>
      <c r="D86" s="82"/>
      <c r="E86" s="82"/>
      <c r="F86" s="82"/>
      <c r="G86" s="82"/>
      <c r="H86" s="82"/>
      <c r="I86" s="82"/>
      <c r="J86" s="82"/>
      <c r="K86" s="82"/>
    </row>
    <row r="87" spans="3:11" x14ac:dyDescent="0.35">
      <c r="C87" s="2" t="s">
        <v>199</v>
      </c>
    </row>
    <row r="89" spans="3:11" x14ac:dyDescent="0.35">
      <c r="C89" s="78" t="s">
        <v>5235</v>
      </c>
      <c r="E89" s="78" t="s">
        <v>5236</v>
      </c>
      <c r="F89" s="79"/>
    </row>
    <row r="90" spans="3:11" x14ac:dyDescent="0.35">
      <c r="E90" s="2" t="s">
        <v>5284</v>
      </c>
    </row>
  </sheetData>
  <mergeCells count="1">
    <mergeCell ref="C86:K86"/>
  </mergeCells>
  <hyperlinks>
    <hyperlink ref="J2" location="'Index'!A1" display="'Index'!A1" xr:uid="{CE510904-ECC2-47FA-AFC2-0C4291A19329}"/>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40FF4-6F6B-4D32-A4DD-21727666046C}">
  <sheetPr codeName="Sheet192"/>
  <dimension ref="A1:IV90"/>
  <sheetViews>
    <sheetView showGridLines="0" zoomScale="90" zoomScaleNormal="90" workbookViewId="0">
      <pane ySplit="6" topLeftCell="A86"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2903</v>
      </c>
      <c r="J2" s="38" t="s">
        <v>4846</v>
      </c>
    </row>
    <row r="3" spans="1:54" ht="16" x14ac:dyDescent="0.4">
      <c r="C3" s="1" t="s">
        <v>28</v>
      </c>
      <c r="D3" s="21" t="s">
        <v>3917</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3724</v>
      </c>
      <c r="C26" s="57" t="s">
        <v>3725</v>
      </c>
      <c r="D26" s="54" t="s">
        <v>3726</v>
      </c>
      <c r="E26" s="6" t="s">
        <v>189</v>
      </c>
      <c r="F26" s="19">
        <v>6500000</v>
      </c>
      <c r="G26" s="24">
        <v>6591.81</v>
      </c>
      <c r="H26" s="24">
        <v>11.36</v>
      </c>
      <c r="I26" s="31">
        <v>6.7712914</v>
      </c>
      <c r="J26" s="31"/>
      <c r="K26" s="35"/>
    </row>
    <row r="27" spans="1:11" x14ac:dyDescent="0.35">
      <c r="B27" s="8" t="s">
        <v>3330</v>
      </c>
      <c r="C27" s="57" t="s">
        <v>3331</v>
      </c>
      <c r="D27" s="54" t="s">
        <v>3332</v>
      </c>
      <c r="E27" s="6" t="s">
        <v>189</v>
      </c>
      <c r="F27" s="19">
        <v>4000000</v>
      </c>
      <c r="G27" s="24">
        <v>4063.38</v>
      </c>
      <c r="H27" s="24">
        <v>7</v>
      </c>
      <c r="I27" s="31">
        <v>6.7774730999999999</v>
      </c>
      <c r="J27" s="31"/>
      <c r="K27" s="35"/>
    </row>
    <row r="28" spans="1:11" x14ac:dyDescent="0.35">
      <c r="B28" s="8" t="s">
        <v>3718</v>
      </c>
      <c r="C28" s="57" t="s">
        <v>3719</v>
      </c>
      <c r="D28" s="54" t="s">
        <v>3720</v>
      </c>
      <c r="E28" s="6" t="s">
        <v>189</v>
      </c>
      <c r="F28" s="19">
        <v>4000000</v>
      </c>
      <c r="G28" s="24">
        <v>4056.28</v>
      </c>
      <c r="H28" s="24">
        <v>6.99</v>
      </c>
      <c r="I28" s="31">
        <v>6.7760451000000002</v>
      </c>
      <c r="J28" s="31"/>
      <c r="K28" s="35"/>
    </row>
    <row r="29" spans="1:11" x14ac:dyDescent="0.35">
      <c r="B29" s="8" t="s">
        <v>3388</v>
      </c>
      <c r="C29" s="57" t="s">
        <v>3389</v>
      </c>
      <c r="D29" s="54" t="s">
        <v>3390</v>
      </c>
      <c r="E29" s="6" t="s">
        <v>189</v>
      </c>
      <c r="F29" s="19">
        <v>3858400</v>
      </c>
      <c r="G29" s="24">
        <v>3911.16</v>
      </c>
      <c r="H29" s="24">
        <v>6.74</v>
      </c>
      <c r="I29" s="31">
        <v>6.8299240000000001</v>
      </c>
      <c r="J29" s="31"/>
      <c r="K29" s="35"/>
    </row>
    <row r="30" spans="1:11" x14ac:dyDescent="0.35">
      <c r="B30" s="8" t="s">
        <v>3374</v>
      </c>
      <c r="C30" s="57" t="s">
        <v>3375</v>
      </c>
      <c r="D30" s="54" t="s">
        <v>3376</v>
      </c>
      <c r="E30" s="6" t="s">
        <v>189</v>
      </c>
      <c r="F30" s="19">
        <v>3570300</v>
      </c>
      <c r="G30" s="24">
        <v>3627.33</v>
      </c>
      <c r="H30" s="24">
        <v>6.25</v>
      </c>
      <c r="I30" s="31">
        <v>6.776078</v>
      </c>
      <c r="J30" s="31"/>
      <c r="K30" s="35"/>
    </row>
    <row r="31" spans="1:11" x14ac:dyDescent="0.35">
      <c r="B31" s="8" t="s">
        <v>3452</v>
      </c>
      <c r="C31" s="57" t="s">
        <v>3453</v>
      </c>
      <c r="D31" s="54" t="s">
        <v>3454</v>
      </c>
      <c r="E31" s="6" t="s">
        <v>189</v>
      </c>
      <c r="F31" s="19">
        <v>2974400</v>
      </c>
      <c r="G31" s="24">
        <v>3015.61</v>
      </c>
      <c r="H31" s="24">
        <v>5.2</v>
      </c>
      <c r="I31" s="31">
        <v>6.8145087000000002</v>
      </c>
      <c r="J31" s="31"/>
      <c r="K31" s="35"/>
    </row>
    <row r="32" spans="1:11" x14ac:dyDescent="0.35">
      <c r="B32" s="8" t="s">
        <v>3324</v>
      </c>
      <c r="C32" s="57" t="s">
        <v>3325</v>
      </c>
      <c r="D32" s="54" t="s">
        <v>3326</v>
      </c>
      <c r="E32" s="6" t="s">
        <v>189</v>
      </c>
      <c r="F32" s="19">
        <v>2200000</v>
      </c>
      <c r="G32" s="24">
        <v>2234.46</v>
      </c>
      <c r="H32" s="24">
        <v>3.85</v>
      </c>
      <c r="I32" s="31">
        <v>6.7937481999999996</v>
      </c>
      <c r="J32" s="31"/>
      <c r="K32" s="35"/>
    </row>
    <row r="33" spans="1:11" x14ac:dyDescent="0.35">
      <c r="B33" s="8" t="s">
        <v>3391</v>
      </c>
      <c r="C33" s="57" t="s">
        <v>3392</v>
      </c>
      <c r="D33" s="54" t="s">
        <v>3393</v>
      </c>
      <c r="E33" s="6" t="s">
        <v>189</v>
      </c>
      <c r="F33" s="19">
        <v>1000000</v>
      </c>
      <c r="G33" s="24">
        <v>1013.94</v>
      </c>
      <c r="H33" s="24">
        <v>1.75</v>
      </c>
      <c r="I33" s="31">
        <v>6.7765618999999999</v>
      </c>
      <c r="J33" s="31"/>
      <c r="K33" s="35"/>
    </row>
    <row r="34" spans="1:11" x14ac:dyDescent="0.35">
      <c r="B34" s="8" t="s">
        <v>3918</v>
      </c>
      <c r="C34" s="57" t="s">
        <v>3919</v>
      </c>
      <c r="D34" s="54" t="s">
        <v>3920</v>
      </c>
      <c r="E34" s="6" t="s">
        <v>189</v>
      </c>
      <c r="F34" s="19">
        <v>500000</v>
      </c>
      <c r="G34" s="24">
        <v>507.76</v>
      </c>
      <c r="H34" s="24">
        <v>0.87</v>
      </c>
      <c r="I34" s="31">
        <v>6.7966091999999998</v>
      </c>
      <c r="J34" s="31"/>
      <c r="K34" s="35"/>
    </row>
    <row r="35" spans="1:11" x14ac:dyDescent="0.35">
      <c r="C35" s="58" t="s">
        <v>175</v>
      </c>
      <c r="D35" s="54"/>
      <c r="E35" s="6"/>
      <c r="F35" s="19"/>
      <c r="G35" s="25">
        <v>29021.73</v>
      </c>
      <c r="H35" s="25">
        <v>50.01</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3345</v>
      </c>
      <c r="C47" s="57" t="s">
        <v>3346</v>
      </c>
      <c r="D47" s="54" t="s">
        <v>3347</v>
      </c>
      <c r="E47" s="6" t="s">
        <v>189</v>
      </c>
      <c r="F47" s="19">
        <v>16101100</v>
      </c>
      <c r="G47" s="24">
        <v>14898.28</v>
      </c>
      <c r="H47" s="24">
        <v>25.67</v>
      </c>
      <c r="I47" s="31">
        <v>6.6366601000000003</v>
      </c>
      <c r="J47" s="31"/>
      <c r="K47" s="35"/>
    </row>
    <row r="48" spans="1:11" x14ac:dyDescent="0.35">
      <c r="B48" s="8" t="s">
        <v>3342</v>
      </c>
      <c r="C48" s="57" t="s">
        <v>3343</v>
      </c>
      <c r="D48" s="54" t="s">
        <v>3344</v>
      </c>
      <c r="E48" s="6" t="s">
        <v>189</v>
      </c>
      <c r="F48" s="19">
        <v>7027400</v>
      </c>
      <c r="G48" s="24">
        <v>6503.58</v>
      </c>
      <c r="H48" s="24">
        <v>11.21</v>
      </c>
      <c r="I48" s="31">
        <v>6.6366601000000003</v>
      </c>
      <c r="J48" s="31"/>
      <c r="K48" s="35"/>
    </row>
    <row r="49" spans="1:11" x14ac:dyDescent="0.35">
      <c r="B49" s="8" t="s">
        <v>3270</v>
      </c>
      <c r="C49" s="57" t="s">
        <v>3271</v>
      </c>
      <c r="D49" s="54" t="s">
        <v>3272</v>
      </c>
      <c r="E49" s="6" t="s">
        <v>189</v>
      </c>
      <c r="F49" s="19">
        <v>1241400</v>
      </c>
      <c r="G49" s="24">
        <v>1159.8</v>
      </c>
      <c r="H49" s="24">
        <v>2</v>
      </c>
      <c r="I49" s="31">
        <v>6.6354733000000001</v>
      </c>
      <c r="J49" s="31"/>
      <c r="K49" s="35"/>
    </row>
    <row r="50" spans="1:11" x14ac:dyDescent="0.35">
      <c r="B50" s="8" t="s">
        <v>3354</v>
      </c>
      <c r="C50" s="57" t="s">
        <v>3355</v>
      </c>
      <c r="D50" s="54" t="s">
        <v>3356</v>
      </c>
      <c r="E50" s="6" t="s">
        <v>189</v>
      </c>
      <c r="F50" s="19">
        <v>1200000</v>
      </c>
      <c r="G50" s="24">
        <v>1110.1600000000001</v>
      </c>
      <c r="H50" s="24">
        <v>1.91</v>
      </c>
      <c r="I50" s="31">
        <v>6.6367117000000002</v>
      </c>
      <c r="J50" s="31"/>
      <c r="K50" s="35"/>
    </row>
    <row r="51" spans="1:11" x14ac:dyDescent="0.35">
      <c r="B51" s="8" t="s">
        <v>3357</v>
      </c>
      <c r="C51" s="57" t="s">
        <v>3358</v>
      </c>
      <c r="D51" s="54" t="s">
        <v>3359</v>
      </c>
      <c r="E51" s="6" t="s">
        <v>189</v>
      </c>
      <c r="F51" s="19">
        <v>1100000</v>
      </c>
      <c r="G51" s="24">
        <v>1018.55</v>
      </c>
      <c r="H51" s="24">
        <v>1.76</v>
      </c>
      <c r="I51" s="31">
        <v>6.6365569000000004</v>
      </c>
      <c r="J51" s="31"/>
      <c r="K51" s="35"/>
    </row>
    <row r="52" spans="1:11" x14ac:dyDescent="0.35">
      <c r="B52" s="8" t="s">
        <v>3921</v>
      </c>
      <c r="C52" s="57" t="s">
        <v>3922</v>
      </c>
      <c r="D52" s="54" t="s">
        <v>3923</v>
      </c>
      <c r="E52" s="6" t="s">
        <v>189</v>
      </c>
      <c r="F52" s="19">
        <v>824000</v>
      </c>
      <c r="G52" s="24">
        <v>767.36</v>
      </c>
      <c r="H52" s="24">
        <v>1.32</v>
      </c>
      <c r="I52" s="31">
        <v>6.6358860999999996</v>
      </c>
      <c r="J52" s="31"/>
      <c r="K52" s="35"/>
    </row>
    <row r="53" spans="1:11" x14ac:dyDescent="0.35">
      <c r="B53" s="8" t="s">
        <v>3924</v>
      </c>
      <c r="C53" s="57" t="s">
        <v>3925</v>
      </c>
      <c r="D53" s="54" t="s">
        <v>3926</v>
      </c>
      <c r="E53" s="6" t="s">
        <v>189</v>
      </c>
      <c r="F53" s="19">
        <v>749700</v>
      </c>
      <c r="G53" s="24">
        <v>694.81</v>
      </c>
      <c r="H53" s="24">
        <v>1.2</v>
      </c>
      <c r="I53" s="31">
        <v>6.6364536999999997</v>
      </c>
      <c r="J53" s="31"/>
      <c r="K53" s="35"/>
    </row>
    <row r="54" spans="1:11" x14ac:dyDescent="0.35">
      <c r="B54" s="8" t="s">
        <v>3515</v>
      </c>
      <c r="C54" s="57" t="s">
        <v>3516</v>
      </c>
      <c r="D54" s="54" t="s">
        <v>3517</v>
      </c>
      <c r="E54" s="6" t="s">
        <v>189</v>
      </c>
      <c r="F54" s="19">
        <v>534500</v>
      </c>
      <c r="G54" s="24">
        <v>493.16</v>
      </c>
      <c r="H54" s="24">
        <v>0.85</v>
      </c>
      <c r="I54" s="31">
        <v>6.6370212999999998</v>
      </c>
      <c r="J54" s="31"/>
      <c r="K54" s="35"/>
    </row>
    <row r="55" spans="1:11" x14ac:dyDescent="0.35">
      <c r="B55" s="8" t="s">
        <v>3267</v>
      </c>
      <c r="C55" s="57" t="s">
        <v>3268</v>
      </c>
      <c r="D55" s="54" t="s">
        <v>3269</v>
      </c>
      <c r="E55" s="6" t="s">
        <v>189</v>
      </c>
      <c r="F55" s="19">
        <v>499800</v>
      </c>
      <c r="G55" s="24">
        <v>470.32</v>
      </c>
      <c r="H55" s="24">
        <v>0.81</v>
      </c>
      <c r="I55" s="31">
        <v>6.6286104000000003</v>
      </c>
      <c r="J55" s="31"/>
      <c r="K55" s="35"/>
    </row>
    <row r="56" spans="1:11" x14ac:dyDescent="0.35">
      <c r="B56" s="8" t="s">
        <v>3348</v>
      </c>
      <c r="C56" s="57" t="s">
        <v>3349</v>
      </c>
      <c r="D56" s="54" t="s">
        <v>3350</v>
      </c>
      <c r="E56" s="6" t="s">
        <v>189</v>
      </c>
      <c r="F56" s="19">
        <v>233000</v>
      </c>
      <c r="G56" s="24">
        <v>215.48</v>
      </c>
      <c r="H56" s="24">
        <v>0.37</v>
      </c>
      <c r="I56" s="31">
        <v>6.6367117000000002</v>
      </c>
      <c r="J56" s="31"/>
      <c r="K56" s="35"/>
    </row>
    <row r="57" spans="1:11" x14ac:dyDescent="0.35">
      <c r="C57" s="58" t="s">
        <v>175</v>
      </c>
      <c r="D57" s="54"/>
      <c r="E57" s="6"/>
      <c r="F57" s="19"/>
      <c r="G57" s="25">
        <v>27331.5</v>
      </c>
      <c r="H57" s="25">
        <v>47.1</v>
      </c>
      <c r="I57" s="31"/>
      <c r="J57" s="31"/>
      <c r="K57" s="35"/>
    </row>
    <row r="58" spans="1:11" x14ac:dyDescent="0.35">
      <c r="C58" s="57"/>
      <c r="D58" s="54"/>
      <c r="E58" s="6"/>
      <c r="F58" s="19"/>
      <c r="G58" s="24"/>
      <c r="H58" s="24"/>
      <c r="I58" s="31"/>
      <c r="J58" s="31"/>
      <c r="K58" s="35"/>
    </row>
    <row r="59" spans="1:11" x14ac:dyDescent="0.35">
      <c r="A59" s="10"/>
      <c r="B59" s="28"/>
      <c r="C59" s="58" t="s">
        <v>18</v>
      </c>
      <c r="D59" s="54"/>
      <c r="E59" s="6"/>
      <c r="F59" s="19"/>
      <c r="G59" s="24"/>
      <c r="H59" s="24"/>
      <c r="I59" s="31"/>
      <c r="J59" s="31"/>
      <c r="K59" s="35"/>
    </row>
    <row r="60" spans="1:11" x14ac:dyDescent="0.35">
      <c r="A60" s="28"/>
      <c r="B60" s="28"/>
      <c r="C60" s="58" t="s">
        <v>19</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20</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21</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22</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23</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C70" s="59" t="s">
        <v>24</v>
      </c>
      <c r="D70" s="54"/>
      <c r="E70" s="6"/>
      <c r="F70" s="19"/>
      <c r="G70" s="24"/>
      <c r="H70" s="24"/>
      <c r="I70" s="31"/>
      <c r="J70" s="31"/>
      <c r="K70" s="35"/>
    </row>
    <row r="71" spans="1:54" x14ac:dyDescent="0.35">
      <c r="B71" s="8" t="s">
        <v>190</v>
      </c>
      <c r="C71" s="57" t="s">
        <v>191</v>
      </c>
      <c r="D71" s="54"/>
      <c r="E71" s="6"/>
      <c r="F71" s="19"/>
      <c r="G71" s="24">
        <v>1132.81</v>
      </c>
      <c r="H71" s="24">
        <v>1.95</v>
      </c>
      <c r="I71" s="31"/>
      <c r="J71" s="31"/>
      <c r="K71" s="35"/>
    </row>
    <row r="72" spans="1:54" x14ac:dyDescent="0.35">
      <c r="C72" s="58" t="s">
        <v>175</v>
      </c>
      <c r="D72" s="54"/>
      <c r="E72" s="6"/>
      <c r="F72" s="19"/>
      <c r="G72" s="25">
        <v>1132.81</v>
      </c>
      <c r="H72" s="25">
        <v>1.95</v>
      </c>
      <c r="I72" s="31"/>
      <c r="J72" s="31"/>
      <c r="K72" s="35"/>
    </row>
    <row r="73" spans="1:54" x14ac:dyDescent="0.35">
      <c r="C73" s="57"/>
      <c r="D73" s="54"/>
      <c r="E73" s="6"/>
      <c r="F73" s="19"/>
      <c r="G73" s="24"/>
      <c r="H73" s="24"/>
      <c r="I73" s="31"/>
      <c r="J73" s="31"/>
      <c r="K73" s="35"/>
    </row>
    <row r="74" spans="1:54" x14ac:dyDescent="0.35">
      <c r="A74" s="10"/>
      <c r="B74" s="28"/>
      <c r="C74" s="58" t="s">
        <v>25</v>
      </c>
      <c r="D74" s="54"/>
      <c r="E74" s="6"/>
      <c r="F74" s="19"/>
      <c r="G74" s="24"/>
      <c r="H74" s="24"/>
      <c r="I74" s="31"/>
      <c r="J74" s="31"/>
      <c r="K74" s="35"/>
    </row>
    <row r="75" spans="1:54" s="2" customFormat="1" ht="13.5" x14ac:dyDescent="0.35">
      <c r="A75" s="28"/>
      <c r="B75" s="28"/>
      <c r="C75" s="57" t="s">
        <v>5122</v>
      </c>
      <c r="D75" s="54"/>
      <c r="E75" s="6"/>
      <c r="F75" s="19"/>
      <c r="G75" s="24" t="s">
        <v>2</v>
      </c>
      <c r="H75" s="24" t="s">
        <v>2</v>
      </c>
      <c r="I75" s="31"/>
      <c r="J75" s="31"/>
      <c r="K75" s="35"/>
      <c r="L75" s="3"/>
      <c r="AI75" s="3"/>
      <c r="AV75" s="3"/>
      <c r="AX75" s="3"/>
      <c r="BB75" s="3"/>
    </row>
    <row r="76" spans="1:54" x14ac:dyDescent="0.35">
      <c r="B76" s="8"/>
      <c r="C76" s="57" t="s">
        <v>192</v>
      </c>
      <c r="D76" s="54"/>
      <c r="E76" s="6"/>
      <c r="F76" s="19"/>
      <c r="G76" s="24">
        <v>547.14</v>
      </c>
      <c r="H76" s="24">
        <v>0.94</v>
      </c>
      <c r="I76" s="31"/>
      <c r="J76" s="31"/>
      <c r="K76" s="35"/>
    </row>
    <row r="77" spans="1:54" x14ac:dyDescent="0.35">
      <c r="C77" s="58" t="s">
        <v>175</v>
      </c>
      <c r="D77" s="54"/>
      <c r="E77" s="6"/>
      <c r="F77" s="19"/>
      <c r="G77" s="25">
        <v>547.14</v>
      </c>
      <c r="H77" s="25">
        <v>0.94</v>
      </c>
      <c r="I77" s="31"/>
      <c r="J77" s="31"/>
      <c r="K77" s="35"/>
    </row>
    <row r="78" spans="1:54" x14ac:dyDescent="0.35">
      <c r="C78" s="57"/>
      <c r="D78" s="54"/>
      <c r="E78" s="6"/>
      <c r="F78" s="19"/>
      <c r="G78" s="24"/>
      <c r="H78" s="24"/>
      <c r="I78" s="31"/>
      <c r="J78" s="31"/>
      <c r="K78" s="35"/>
    </row>
    <row r="79" spans="1:54" x14ac:dyDescent="0.35">
      <c r="C79" s="60" t="s">
        <v>193</v>
      </c>
      <c r="D79" s="55"/>
      <c r="E79" s="5"/>
      <c r="F79" s="20"/>
      <c r="G79" s="26">
        <v>58033.18</v>
      </c>
      <c r="H79" s="26">
        <v>100</v>
      </c>
      <c r="I79" s="32"/>
      <c r="J79" s="32"/>
      <c r="K79" s="36"/>
    </row>
    <row r="82" spans="3:11" x14ac:dyDescent="0.35">
      <c r="C82" s="1" t="s">
        <v>194</v>
      </c>
    </row>
    <row r="83" spans="3:11" x14ac:dyDescent="0.35">
      <c r="C83" s="37" t="s">
        <v>195</v>
      </c>
      <c r="D83" s="37"/>
      <c r="E83" s="37"/>
      <c r="F83" s="37"/>
      <c r="G83" s="37"/>
      <c r="H83" s="37"/>
      <c r="I83" s="37"/>
      <c r="J83" s="37"/>
      <c r="K83" s="37"/>
    </row>
    <row r="84" spans="3:11" x14ac:dyDescent="0.35">
      <c r="C84" s="2" t="s">
        <v>196</v>
      </c>
    </row>
    <row r="85" spans="3:11" x14ac:dyDescent="0.35">
      <c r="C85" s="2" t="s">
        <v>197</v>
      </c>
    </row>
    <row r="86" spans="3:11" ht="30" customHeight="1" x14ac:dyDescent="0.35">
      <c r="C86" s="81" t="s">
        <v>198</v>
      </c>
      <c r="D86" s="82"/>
      <c r="E86" s="82"/>
      <c r="F86" s="82"/>
      <c r="G86" s="82"/>
      <c r="H86" s="82"/>
      <c r="I86" s="82"/>
      <c r="J86" s="82"/>
      <c r="K86" s="82"/>
    </row>
    <row r="87" spans="3:11" x14ac:dyDescent="0.35">
      <c r="C87" s="2" t="s">
        <v>199</v>
      </c>
    </row>
    <row r="89" spans="3:11" x14ac:dyDescent="0.35">
      <c r="C89" s="78" t="s">
        <v>5235</v>
      </c>
      <c r="E89" s="78" t="s">
        <v>5236</v>
      </c>
      <c r="F89" s="79"/>
    </row>
    <row r="90" spans="3:11" x14ac:dyDescent="0.35">
      <c r="E90" s="2" t="s">
        <v>5242</v>
      </c>
    </row>
  </sheetData>
  <mergeCells count="1">
    <mergeCell ref="C86:K86"/>
  </mergeCells>
  <hyperlinks>
    <hyperlink ref="J2" location="'Index'!A1" display="'Index'!A1" xr:uid="{00F0996A-AD7B-4EF9-ACB2-5ADC7632B73C}"/>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F28C1-4222-4AF3-AAA6-6F3083245814}">
  <sheetPr codeName="Sheet193"/>
  <dimension ref="A1:IV87"/>
  <sheetViews>
    <sheetView showGridLines="0" zoomScale="90" zoomScaleNormal="90" workbookViewId="0">
      <pane ySplit="6" topLeftCell="A83"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3927</v>
      </c>
      <c r="J2" s="38" t="s">
        <v>4846</v>
      </c>
    </row>
    <row r="3" spans="1:54" ht="16" x14ac:dyDescent="0.4">
      <c r="C3" s="1" t="s">
        <v>28</v>
      </c>
      <c r="D3" s="21" t="s">
        <v>3928</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3929</v>
      </c>
      <c r="C24" s="57" t="s">
        <v>3930</v>
      </c>
      <c r="D24" s="54" t="s">
        <v>3931</v>
      </c>
      <c r="E24" s="6" t="s">
        <v>189</v>
      </c>
      <c r="F24" s="19">
        <v>11980000</v>
      </c>
      <c r="G24" s="24">
        <v>11889.13</v>
      </c>
      <c r="H24" s="24">
        <v>29.87</v>
      </c>
      <c r="I24" s="31">
        <v>6.5391212000000003</v>
      </c>
      <c r="J24" s="31"/>
      <c r="K24" s="35"/>
    </row>
    <row r="25" spans="1:11" x14ac:dyDescent="0.35">
      <c r="C25" s="58" t="s">
        <v>175</v>
      </c>
      <c r="D25" s="54"/>
      <c r="E25" s="6"/>
      <c r="F25" s="19"/>
      <c r="G25" s="25">
        <v>11889.13</v>
      </c>
      <c r="H25" s="25">
        <v>29.87</v>
      </c>
      <c r="I25" s="31"/>
      <c r="J25" s="31"/>
      <c r="K25" s="35"/>
    </row>
    <row r="26" spans="1:11" x14ac:dyDescent="0.35">
      <c r="C26" s="57"/>
      <c r="D26" s="54"/>
      <c r="E26" s="6"/>
      <c r="F26" s="19"/>
      <c r="G26" s="24"/>
      <c r="H26" s="24"/>
      <c r="I26" s="31"/>
      <c r="J26" s="31"/>
      <c r="K26" s="35"/>
    </row>
    <row r="27" spans="1:11" x14ac:dyDescent="0.35">
      <c r="C27" s="59" t="s">
        <v>10</v>
      </c>
      <c r="D27" s="54"/>
      <c r="E27" s="6"/>
      <c r="F27" s="19"/>
      <c r="G27" s="24"/>
      <c r="H27" s="24"/>
      <c r="I27" s="31"/>
      <c r="J27" s="31"/>
      <c r="K27" s="35"/>
    </row>
    <row r="28" spans="1:11" x14ac:dyDescent="0.35">
      <c r="B28" s="8" t="s">
        <v>1643</v>
      </c>
      <c r="C28" s="57" t="s">
        <v>1644</v>
      </c>
      <c r="D28" s="54" t="s">
        <v>1645</v>
      </c>
      <c r="E28" s="6" t="s">
        <v>189</v>
      </c>
      <c r="F28" s="19">
        <v>3900000</v>
      </c>
      <c r="G28" s="24">
        <v>3927.23</v>
      </c>
      <c r="H28" s="24">
        <v>9.8699999999999992</v>
      </c>
      <c r="I28" s="31">
        <v>6.7140944999999999</v>
      </c>
      <c r="J28" s="31"/>
      <c r="K28" s="35"/>
    </row>
    <row r="29" spans="1:11" x14ac:dyDescent="0.35">
      <c r="B29" s="8" t="s">
        <v>1573</v>
      </c>
      <c r="C29" s="57" t="s">
        <v>1574</v>
      </c>
      <c r="D29" s="54" t="s">
        <v>1575</v>
      </c>
      <c r="E29" s="6" t="s">
        <v>189</v>
      </c>
      <c r="F29" s="19">
        <v>3500000</v>
      </c>
      <c r="G29" s="24">
        <v>3526.63</v>
      </c>
      <c r="H29" s="24">
        <v>8.86</v>
      </c>
      <c r="I29" s="31">
        <v>6.7140944999999999</v>
      </c>
      <c r="J29" s="31"/>
      <c r="K29" s="35"/>
    </row>
    <row r="30" spans="1:11" x14ac:dyDescent="0.35">
      <c r="B30" s="8" t="s">
        <v>3932</v>
      </c>
      <c r="C30" s="57" t="s">
        <v>3933</v>
      </c>
      <c r="D30" s="54" t="s">
        <v>3934</v>
      </c>
      <c r="E30" s="6" t="s">
        <v>189</v>
      </c>
      <c r="F30" s="19">
        <v>2950500</v>
      </c>
      <c r="G30" s="24">
        <v>2972.13</v>
      </c>
      <c r="H30" s="24">
        <v>7.47</v>
      </c>
      <c r="I30" s="31">
        <v>6.6957550000000001</v>
      </c>
      <c r="J30" s="31"/>
      <c r="K30" s="35"/>
    </row>
    <row r="31" spans="1:11" x14ac:dyDescent="0.35">
      <c r="B31" s="8" t="s">
        <v>3935</v>
      </c>
      <c r="C31" s="57" t="s">
        <v>3936</v>
      </c>
      <c r="D31" s="54" t="s">
        <v>3937</v>
      </c>
      <c r="E31" s="6" t="s">
        <v>189</v>
      </c>
      <c r="F31" s="19">
        <v>2500000</v>
      </c>
      <c r="G31" s="24">
        <v>2517.96</v>
      </c>
      <c r="H31" s="24">
        <v>6.33</v>
      </c>
      <c r="I31" s="31">
        <v>6.6844945999999998</v>
      </c>
      <c r="J31" s="31"/>
      <c r="K31" s="35"/>
    </row>
    <row r="32" spans="1:11" x14ac:dyDescent="0.35">
      <c r="B32" s="8" t="s">
        <v>3938</v>
      </c>
      <c r="C32" s="57" t="s">
        <v>3939</v>
      </c>
      <c r="D32" s="54" t="s">
        <v>3940</v>
      </c>
      <c r="E32" s="6" t="s">
        <v>189</v>
      </c>
      <c r="F32" s="19">
        <v>2000000</v>
      </c>
      <c r="G32" s="24">
        <v>2013.9</v>
      </c>
      <c r="H32" s="24">
        <v>5.0599999999999996</v>
      </c>
      <c r="I32" s="31">
        <v>6.7303711000000002</v>
      </c>
      <c r="J32" s="31"/>
      <c r="K32" s="35"/>
    </row>
    <row r="33" spans="1:11" x14ac:dyDescent="0.35">
      <c r="C33" s="58" t="s">
        <v>175</v>
      </c>
      <c r="D33" s="54"/>
      <c r="E33" s="6"/>
      <c r="F33" s="19"/>
      <c r="G33" s="25">
        <v>14957.85</v>
      </c>
      <c r="H33" s="25">
        <v>37.590000000000003</v>
      </c>
      <c r="I33" s="31"/>
      <c r="J33" s="31"/>
      <c r="K33" s="35"/>
    </row>
    <row r="34" spans="1:11" x14ac:dyDescent="0.35">
      <c r="C34" s="57"/>
      <c r="D34" s="54"/>
      <c r="E34" s="6"/>
      <c r="F34" s="19"/>
      <c r="G34" s="24"/>
      <c r="H34" s="24"/>
      <c r="I34" s="31"/>
      <c r="J34" s="31"/>
      <c r="K34" s="35"/>
    </row>
    <row r="35" spans="1:11" x14ac:dyDescent="0.35">
      <c r="A35" s="10"/>
      <c r="B35" s="28"/>
      <c r="C35" s="58" t="s">
        <v>11</v>
      </c>
      <c r="D35" s="54"/>
      <c r="E35" s="6"/>
      <c r="F35" s="19"/>
      <c r="G35" s="24"/>
      <c r="H35" s="24"/>
      <c r="I35" s="31"/>
      <c r="J35" s="31"/>
      <c r="K35" s="35"/>
    </row>
    <row r="36" spans="1:11" x14ac:dyDescent="0.35">
      <c r="A36" s="28"/>
      <c r="B36" s="28"/>
      <c r="C36" s="58" t="s">
        <v>13</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14</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15</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16</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C44" s="59" t="s">
        <v>17</v>
      </c>
      <c r="D44" s="54"/>
      <c r="E44" s="6"/>
      <c r="F44" s="19"/>
      <c r="G44" s="24"/>
      <c r="H44" s="24"/>
      <c r="I44" s="31"/>
      <c r="J44" s="31"/>
      <c r="K44" s="35"/>
    </row>
    <row r="45" spans="1:11" x14ac:dyDescent="0.35">
      <c r="B45" s="8" t="s">
        <v>3305</v>
      </c>
      <c r="C45" s="57" t="s">
        <v>3306</v>
      </c>
      <c r="D45" s="54" t="s">
        <v>3307</v>
      </c>
      <c r="E45" s="6" t="s">
        <v>189</v>
      </c>
      <c r="F45" s="19">
        <v>5116000</v>
      </c>
      <c r="G45" s="24">
        <v>5048.04</v>
      </c>
      <c r="H45" s="24">
        <v>12.68</v>
      </c>
      <c r="I45" s="31">
        <v>6.4660000000000002</v>
      </c>
      <c r="J45" s="31"/>
      <c r="K45" s="35"/>
    </row>
    <row r="46" spans="1:11" x14ac:dyDescent="0.35">
      <c r="B46" s="8" t="s">
        <v>3402</v>
      </c>
      <c r="C46" s="57" t="s">
        <v>3403</v>
      </c>
      <c r="D46" s="54" t="s">
        <v>3404</v>
      </c>
      <c r="E46" s="6" t="s">
        <v>189</v>
      </c>
      <c r="F46" s="19">
        <v>2248500</v>
      </c>
      <c r="G46" s="24">
        <v>2219.02</v>
      </c>
      <c r="H46" s="24">
        <v>5.57</v>
      </c>
      <c r="I46" s="31">
        <v>6.4657499999999999</v>
      </c>
      <c r="J46" s="31"/>
      <c r="K46" s="35"/>
    </row>
    <row r="47" spans="1:11" x14ac:dyDescent="0.35">
      <c r="B47" s="8" t="s">
        <v>3282</v>
      </c>
      <c r="C47" s="57" t="s">
        <v>3283</v>
      </c>
      <c r="D47" s="54" t="s">
        <v>3284</v>
      </c>
      <c r="E47" s="6" t="s">
        <v>189</v>
      </c>
      <c r="F47" s="19">
        <v>1107000</v>
      </c>
      <c r="G47" s="24">
        <v>1074.3599999999999</v>
      </c>
      <c r="H47" s="24">
        <v>2.7</v>
      </c>
      <c r="I47" s="31">
        <v>6.4855499999999999</v>
      </c>
      <c r="J47" s="31"/>
      <c r="K47" s="35"/>
    </row>
    <row r="48" spans="1:11" x14ac:dyDescent="0.35">
      <c r="B48" s="8" t="s">
        <v>2626</v>
      </c>
      <c r="C48" s="57" t="s">
        <v>2627</v>
      </c>
      <c r="D48" s="54" t="s">
        <v>2628</v>
      </c>
      <c r="E48" s="6" t="s">
        <v>189</v>
      </c>
      <c r="F48" s="19">
        <v>1063800</v>
      </c>
      <c r="G48" s="24">
        <v>1028.06</v>
      </c>
      <c r="H48" s="24">
        <v>2.58</v>
      </c>
      <c r="I48" s="31">
        <v>6.6534380000000004</v>
      </c>
      <c r="J48" s="31"/>
      <c r="K48" s="35"/>
    </row>
    <row r="49" spans="1:11" x14ac:dyDescent="0.35">
      <c r="B49" s="8" t="s">
        <v>3908</v>
      </c>
      <c r="C49" s="57" t="s">
        <v>3909</v>
      </c>
      <c r="D49" s="54" t="s">
        <v>3910</v>
      </c>
      <c r="E49" s="6" t="s">
        <v>189</v>
      </c>
      <c r="F49" s="19">
        <v>1056900</v>
      </c>
      <c r="G49" s="24">
        <v>1017.13</v>
      </c>
      <c r="H49" s="24">
        <v>2.56</v>
      </c>
      <c r="I49" s="31">
        <v>6.6327920000000002</v>
      </c>
      <c r="J49" s="31"/>
      <c r="K49" s="35"/>
    </row>
    <row r="50" spans="1:11" x14ac:dyDescent="0.35">
      <c r="B50" s="8" t="s">
        <v>3314</v>
      </c>
      <c r="C50" s="57" t="s">
        <v>3315</v>
      </c>
      <c r="D50" s="54" t="s">
        <v>3316</v>
      </c>
      <c r="E50" s="6" t="s">
        <v>189</v>
      </c>
      <c r="F50" s="19">
        <v>950000</v>
      </c>
      <c r="G50" s="24">
        <v>936.89</v>
      </c>
      <c r="H50" s="24">
        <v>2.35</v>
      </c>
      <c r="I50" s="31">
        <v>6.4667000000000003</v>
      </c>
      <c r="J50" s="31"/>
      <c r="K50" s="35"/>
    </row>
    <row r="51" spans="1:11" x14ac:dyDescent="0.35">
      <c r="B51" s="8" t="s">
        <v>3317</v>
      </c>
      <c r="C51" s="57" t="s">
        <v>3318</v>
      </c>
      <c r="D51" s="54" t="s">
        <v>3319</v>
      </c>
      <c r="E51" s="6" t="s">
        <v>189</v>
      </c>
      <c r="F51" s="19">
        <v>507500</v>
      </c>
      <c r="G51" s="24">
        <v>501.11</v>
      </c>
      <c r="H51" s="24">
        <v>1.26</v>
      </c>
      <c r="I51" s="31">
        <v>6.4650499999999997</v>
      </c>
      <c r="J51" s="31"/>
      <c r="K51" s="35"/>
    </row>
    <row r="52" spans="1:11" x14ac:dyDescent="0.35">
      <c r="B52" s="8" t="s">
        <v>3941</v>
      </c>
      <c r="C52" s="57" t="s">
        <v>3942</v>
      </c>
      <c r="D52" s="54" t="s">
        <v>3943</v>
      </c>
      <c r="E52" s="6" t="s">
        <v>189</v>
      </c>
      <c r="F52" s="19">
        <v>290000</v>
      </c>
      <c r="G52" s="24">
        <v>279.77</v>
      </c>
      <c r="H52" s="24">
        <v>0.7</v>
      </c>
      <c r="I52" s="31">
        <v>6.6431145000000003</v>
      </c>
      <c r="J52" s="31"/>
      <c r="K52" s="35"/>
    </row>
    <row r="53" spans="1:11" x14ac:dyDescent="0.35">
      <c r="B53" s="8" t="s">
        <v>3311</v>
      </c>
      <c r="C53" s="57" t="s">
        <v>3312</v>
      </c>
      <c r="D53" s="54" t="s">
        <v>3313</v>
      </c>
      <c r="E53" s="6" t="s">
        <v>189</v>
      </c>
      <c r="F53" s="19">
        <v>60800</v>
      </c>
      <c r="G53" s="24">
        <v>59.08</v>
      </c>
      <c r="H53" s="24">
        <v>0.15</v>
      </c>
      <c r="I53" s="31">
        <v>6.4715499999999997</v>
      </c>
      <c r="J53" s="31"/>
      <c r="K53" s="35"/>
    </row>
    <row r="54" spans="1:11" x14ac:dyDescent="0.35">
      <c r="C54" s="58" t="s">
        <v>175</v>
      </c>
      <c r="D54" s="54"/>
      <c r="E54" s="6"/>
      <c r="F54" s="19"/>
      <c r="G54" s="25">
        <v>12163.46</v>
      </c>
      <c r="H54" s="25">
        <v>30.55</v>
      </c>
      <c r="I54" s="31"/>
      <c r="J54" s="31"/>
      <c r="K54" s="35"/>
    </row>
    <row r="55" spans="1:11" x14ac:dyDescent="0.35">
      <c r="C55" s="57"/>
      <c r="D55" s="54"/>
      <c r="E55" s="6"/>
      <c r="F55" s="19"/>
      <c r="G55" s="24"/>
      <c r="H55" s="24"/>
      <c r="I55" s="31"/>
      <c r="J55" s="31"/>
      <c r="K55" s="35"/>
    </row>
    <row r="56" spans="1:11" x14ac:dyDescent="0.35">
      <c r="A56" s="10"/>
      <c r="B56" s="28"/>
      <c r="C56" s="58" t="s">
        <v>18</v>
      </c>
      <c r="D56" s="54"/>
      <c r="E56" s="6"/>
      <c r="F56" s="19"/>
      <c r="G56" s="24"/>
      <c r="H56" s="24"/>
      <c r="I56" s="31"/>
      <c r="J56" s="31"/>
      <c r="K56" s="35"/>
    </row>
    <row r="57" spans="1:11" x14ac:dyDescent="0.35">
      <c r="A57" s="28"/>
      <c r="B57" s="28"/>
      <c r="C57" s="58" t="s">
        <v>19</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20</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21</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22</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23</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C67" s="59" t="s">
        <v>24</v>
      </c>
      <c r="D67" s="54"/>
      <c r="E67" s="6"/>
      <c r="F67" s="19"/>
      <c r="G67" s="24"/>
      <c r="H67" s="24"/>
      <c r="I67" s="31"/>
      <c r="J67" s="31"/>
      <c r="K67" s="35"/>
    </row>
    <row r="68" spans="1:54" x14ac:dyDescent="0.35">
      <c r="B68" s="8" t="s">
        <v>190</v>
      </c>
      <c r="C68" s="57" t="s">
        <v>191</v>
      </c>
      <c r="D68" s="54"/>
      <c r="E68" s="6"/>
      <c r="F68" s="19"/>
      <c r="G68" s="24">
        <v>9.17</v>
      </c>
      <c r="H68" s="24">
        <v>0.02</v>
      </c>
      <c r="I68" s="31"/>
      <c r="J68" s="31"/>
      <c r="K68" s="35"/>
    </row>
    <row r="69" spans="1:54" x14ac:dyDescent="0.35">
      <c r="C69" s="58" t="s">
        <v>175</v>
      </c>
      <c r="D69" s="54"/>
      <c r="E69" s="6"/>
      <c r="F69" s="19"/>
      <c r="G69" s="25">
        <v>9.17</v>
      </c>
      <c r="H69" s="25">
        <v>0.02</v>
      </c>
      <c r="I69" s="31"/>
      <c r="J69" s="31"/>
      <c r="K69" s="35"/>
    </row>
    <row r="70" spans="1:54" x14ac:dyDescent="0.35">
      <c r="C70" s="57"/>
      <c r="D70" s="54"/>
      <c r="E70" s="6"/>
      <c r="F70" s="19"/>
      <c r="G70" s="24"/>
      <c r="H70" s="24"/>
      <c r="I70" s="31"/>
      <c r="J70" s="31"/>
      <c r="K70" s="35"/>
    </row>
    <row r="71" spans="1:54" x14ac:dyDescent="0.35">
      <c r="A71" s="10"/>
      <c r="B71" s="28"/>
      <c r="C71" s="58" t="s">
        <v>25</v>
      </c>
      <c r="D71" s="54"/>
      <c r="E71" s="6"/>
      <c r="F71" s="19"/>
      <c r="G71" s="24"/>
      <c r="H71" s="24"/>
      <c r="I71" s="31"/>
      <c r="J71" s="31"/>
      <c r="K71" s="35"/>
    </row>
    <row r="72" spans="1:54" s="2" customFormat="1" ht="13.5" x14ac:dyDescent="0.35">
      <c r="A72" s="28"/>
      <c r="B72" s="28"/>
      <c r="C72" s="57" t="s">
        <v>5122</v>
      </c>
      <c r="D72" s="54"/>
      <c r="E72" s="6"/>
      <c r="F72" s="19"/>
      <c r="G72" s="24" t="s">
        <v>2</v>
      </c>
      <c r="H72" s="24" t="s">
        <v>2</v>
      </c>
      <c r="I72" s="31"/>
      <c r="J72" s="31"/>
      <c r="K72" s="35"/>
      <c r="L72" s="3"/>
      <c r="AI72" s="3"/>
      <c r="AV72" s="3"/>
      <c r="AX72" s="3"/>
      <c r="BB72" s="3"/>
    </row>
    <row r="73" spans="1:54" x14ac:dyDescent="0.35">
      <c r="B73" s="8"/>
      <c r="C73" s="57" t="s">
        <v>192</v>
      </c>
      <c r="D73" s="54"/>
      <c r="E73" s="6"/>
      <c r="F73" s="19"/>
      <c r="G73" s="24">
        <v>785.54</v>
      </c>
      <c r="H73" s="24">
        <v>1.97</v>
      </c>
      <c r="I73" s="31"/>
      <c r="J73" s="31"/>
      <c r="K73" s="35"/>
    </row>
    <row r="74" spans="1:54" x14ac:dyDescent="0.35">
      <c r="C74" s="58" t="s">
        <v>175</v>
      </c>
      <c r="D74" s="54"/>
      <c r="E74" s="6"/>
      <c r="F74" s="19"/>
      <c r="G74" s="25">
        <v>785.54</v>
      </c>
      <c r="H74" s="25">
        <v>1.97</v>
      </c>
      <c r="I74" s="31"/>
      <c r="J74" s="31"/>
      <c r="K74" s="35"/>
    </row>
    <row r="75" spans="1:54" x14ac:dyDescent="0.35">
      <c r="C75" s="57"/>
      <c r="D75" s="54"/>
      <c r="E75" s="6"/>
      <c r="F75" s="19"/>
      <c r="G75" s="24"/>
      <c r="H75" s="24"/>
      <c r="I75" s="31"/>
      <c r="J75" s="31"/>
      <c r="K75" s="35"/>
    </row>
    <row r="76" spans="1:54" x14ac:dyDescent="0.35">
      <c r="C76" s="60" t="s">
        <v>193</v>
      </c>
      <c r="D76" s="55"/>
      <c r="E76" s="5"/>
      <c r="F76" s="20"/>
      <c r="G76" s="26">
        <v>39805.15</v>
      </c>
      <c r="H76" s="26">
        <v>100</v>
      </c>
      <c r="I76" s="32"/>
      <c r="J76" s="32"/>
      <c r="K76" s="36"/>
    </row>
    <row r="79" spans="1:54" x14ac:dyDescent="0.35">
      <c r="C79" s="1" t="s">
        <v>194</v>
      </c>
    </row>
    <row r="80" spans="1:54" x14ac:dyDescent="0.35">
      <c r="C80" s="37" t="s">
        <v>195</v>
      </c>
      <c r="D80" s="37"/>
      <c r="E80" s="37"/>
      <c r="F80" s="37"/>
      <c r="G80" s="37"/>
      <c r="H80" s="37"/>
      <c r="I80" s="37"/>
      <c r="J80" s="37"/>
      <c r="K80" s="37"/>
    </row>
    <row r="81" spans="3:11" x14ac:dyDescent="0.35">
      <c r="C81" s="2" t="s">
        <v>196</v>
      </c>
    </row>
    <row r="82" spans="3:11" x14ac:dyDescent="0.35">
      <c r="C82" s="2" t="s">
        <v>197</v>
      </c>
    </row>
    <row r="83" spans="3:11" ht="30" customHeight="1" x14ac:dyDescent="0.35">
      <c r="C83" s="81" t="s">
        <v>198</v>
      </c>
      <c r="D83" s="82"/>
      <c r="E83" s="82"/>
      <c r="F83" s="82"/>
      <c r="G83" s="82"/>
      <c r="H83" s="82"/>
      <c r="I83" s="82"/>
      <c r="J83" s="82"/>
      <c r="K83" s="82"/>
    </row>
    <row r="84" spans="3:11" x14ac:dyDescent="0.35">
      <c r="C84" s="2" t="s">
        <v>199</v>
      </c>
    </row>
    <row r="86" spans="3:11" x14ac:dyDescent="0.35">
      <c r="C86" s="78" t="s">
        <v>5235</v>
      </c>
      <c r="E86" s="78" t="s">
        <v>5236</v>
      </c>
      <c r="F86" s="79"/>
    </row>
    <row r="87" spans="3:11" x14ac:dyDescent="0.35">
      <c r="E87" s="2" t="s">
        <v>5284</v>
      </c>
    </row>
  </sheetData>
  <mergeCells count="1">
    <mergeCell ref="C83:K83"/>
  </mergeCells>
  <hyperlinks>
    <hyperlink ref="J2" location="'Index'!A1" display="'Index'!A1" xr:uid="{322DBA76-15E1-4E91-904F-82E1543CD7EC}"/>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7D5F4-F3DA-4253-8206-1D010FF0723A}">
  <sheetPr codeName="Sheet194"/>
  <dimension ref="A1:IV75"/>
  <sheetViews>
    <sheetView showGridLines="0" zoomScale="90" zoomScaleNormal="90" workbookViewId="0">
      <pane ySplit="6" topLeftCell="A71"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3944</v>
      </c>
      <c r="J2" s="38" t="s">
        <v>4846</v>
      </c>
    </row>
    <row r="3" spans="1:54" ht="16" x14ac:dyDescent="0.4">
      <c r="C3" s="1" t="s">
        <v>28</v>
      </c>
      <c r="D3" s="21" t="s">
        <v>3945</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3703</v>
      </c>
      <c r="C24" s="57" t="s">
        <v>3704</v>
      </c>
      <c r="D24" s="54" t="s">
        <v>3705</v>
      </c>
      <c r="E24" s="6" t="s">
        <v>189</v>
      </c>
      <c r="F24" s="19">
        <v>1500000</v>
      </c>
      <c r="G24" s="24">
        <v>1488.55</v>
      </c>
      <c r="H24" s="24">
        <v>7.76</v>
      </c>
      <c r="I24" s="31">
        <v>6.5072751999999996</v>
      </c>
      <c r="J24" s="31"/>
      <c r="K24" s="35"/>
    </row>
    <row r="25" spans="1:11" x14ac:dyDescent="0.35">
      <c r="C25" s="58" t="s">
        <v>175</v>
      </c>
      <c r="D25" s="54"/>
      <c r="E25" s="6"/>
      <c r="F25" s="19"/>
      <c r="G25" s="25">
        <v>1488.55</v>
      </c>
      <c r="H25" s="25">
        <v>7.76</v>
      </c>
      <c r="I25" s="31"/>
      <c r="J25" s="31"/>
      <c r="K25" s="35"/>
    </row>
    <row r="26" spans="1:11" x14ac:dyDescent="0.35">
      <c r="C26" s="57"/>
      <c r="D26" s="54"/>
      <c r="E26" s="6"/>
      <c r="F26" s="19"/>
      <c r="G26" s="24"/>
      <c r="H26" s="24"/>
      <c r="I26" s="31"/>
      <c r="J26" s="31"/>
      <c r="K26" s="35"/>
    </row>
    <row r="27" spans="1:11" x14ac:dyDescent="0.35">
      <c r="C27" s="58" t="s">
        <v>10</v>
      </c>
      <c r="D27" s="54"/>
      <c r="E27" s="6"/>
      <c r="F27" s="19"/>
      <c r="G27" s="24" t="s">
        <v>2</v>
      </c>
      <c r="H27" s="24" t="s">
        <v>2</v>
      </c>
      <c r="I27" s="31"/>
      <c r="J27" s="31"/>
      <c r="K27" s="35"/>
    </row>
    <row r="28" spans="1:11" x14ac:dyDescent="0.35">
      <c r="C28" s="57"/>
      <c r="D28" s="54"/>
      <c r="E28" s="6"/>
      <c r="F28" s="19"/>
      <c r="G28" s="24"/>
      <c r="H28" s="24"/>
      <c r="I28" s="31"/>
      <c r="J28" s="31"/>
      <c r="K28" s="35"/>
    </row>
    <row r="29" spans="1:11" x14ac:dyDescent="0.35">
      <c r="A29" s="10"/>
      <c r="B29" s="28"/>
      <c r="C29" s="58" t="s">
        <v>11</v>
      </c>
      <c r="D29" s="54"/>
      <c r="E29" s="6"/>
      <c r="F29" s="19"/>
      <c r="G29" s="24"/>
      <c r="H29" s="24"/>
      <c r="I29" s="31"/>
      <c r="J29" s="31"/>
      <c r="K29" s="35"/>
    </row>
    <row r="30" spans="1:11" x14ac:dyDescent="0.35">
      <c r="A30" s="28"/>
      <c r="B30" s="28"/>
      <c r="C30" s="58" t="s">
        <v>13</v>
      </c>
      <c r="D30" s="54"/>
      <c r="E30" s="6"/>
      <c r="F30" s="19"/>
      <c r="G30" s="24" t="s">
        <v>2</v>
      </c>
      <c r="H30" s="24" t="s">
        <v>2</v>
      </c>
      <c r="I30" s="31"/>
      <c r="J30" s="31"/>
      <c r="K30" s="35"/>
    </row>
    <row r="31" spans="1:11" x14ac:dyDescent="0.35">
      <c r="A31" s="28"/>
      <c r="B31" s="28"/>
      <c r="C31" s="58"/>
      <c r="D31" s="54"/>
      <c r="E31" s="6"/>
      <c r="F31" s="19"/>
      <c r="G31" s="24"/>
      <c r="H31" s="24"/>
      <c r="I31" s="31"/>
      <c r="J31" s="31"/>
      <c r="K31" s="35"/>
    </row>
    <row r="32" spans="1:11" x14ac:dyDescent="0.35">
      <c r="A32" s="28"/>
      <c r="B32" s="28"/>
      <c r="C32" s="58" t="s">
        <v>14</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15</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16</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C38" s="59" t="s">
        <v>17</v>
      </c>
      <c r="D38" s="54"/>
      <c r="E38" s="6"/>
      <c r="F38" s="19"/>
      <c r="G38" s="24"/>
      <c r="H38" s="24"/>
      <c r="I38" s="31"/>
      <c r="J38" s="31"/>
      <c r="K38" s="35"/>
    </row>
    <row r="39" spans="1:11" x14ac:dyDescent="0.35">
      <c r="B39" s="8" t="s">
        <v>3946</v>
      </c>
      <c r="C39" s="57" t="s">
        <v>3947</v>
      </c>
      <c r="D39" s="54" t="s">
        <v>3948</v>
      </c>
      <c r="E39" s="6" t="s">
        <v>189</v>
      </c>
      <c r="F39" s="19">
        <v>18000000</v>
      </c>
      <c r="G39" s="24">
        <v>16846.900000000001</v>
      </c>
      <c r="H39" s="24">
        <v>87.78</v>
      </c>
      <c r="I39" s="31">
        <v>6.6352152999999996</v>
      </c>
      <c r="J39" s="31"/>
      <c r="K39" s="35"/>
    </row>
    <row r="40" spans="1:11" x14ac:dyDescent="0.35">
      <c r="B40" s="8" t="s">
        <v>3949</v>
      </c>
      <c r="C40" s="57" t="s">
        <v>3947</v>
      </c>
      <c r="D40" s="54" t="s">
        <v>3950</v>
      </c>
      <c r="E40" s="6" t="s">
        <v>189</v>
      </c>
      <c r="F40" s="19">
        <v>506700</v>
      </c>
      <c r="G40" s="24">
        <v>474.24</v>
      </c>
      <c r="H40" s="24">
        <v>2.4700000000000002</v>
      </c>
      <c r="I40" s="31">
        <v>6.6352152999999996</v>
      </c>
      <c r="J40" s="31"/>
      <c r="K40" s="35"/>
    </row>
    <row r="41" spans="1:11" x14ac:dyDescent="0.35">
      <c r="B41" s="8" t="s">
        <v>3267</v>
      </c>
      <c r="C41" s="57" t="s">
        <v>3268</v>
      </c>
      <c r="D41" s="54" t="s">
        <v>3269</v>
      </c>
      <c r="E41" s="6" t="s">
        <v>189</v>
      </c>
      <c r="F41" s="19">
        <v>250000</v>
      </c>
      <c r="G41" s="24">
        <v>235.25</v>
      </c>
      <c r="H41" s="24">
        <v>1.23</v>
      </c>
      <c r="I41" s="31">
        <v>6.6286104000000003</v>
      </c>
      <c r="J41" s="31"/>
      <c r="K41" s="35"/>
    </row>
    <row r="42" spans="1:11" x14ac:dyDescent="0.35">
      <c r="C42" s="58" t="s">
        <v>175</v>
      </c>
      <c r="D42" s="54"/>
      <c r="E42" s="6"/>
      <c r="F42" s="19"/>
      <c r="G42" s="25">
        <v>17556.39</v>
      </c>
      <c r="H42" s="25">
        <v>91.48</v>
      </c>
      <c r="I42" s="31"/>
      <c r="J42" s="31"/>
      <c r="K42" s="35"/>
    </row>
    <row r="43" spans="1:11" x14ac:dyDescent="0.35">
      <c r="C43" s="57"/>
      <c r="D43" s="54"/>
      <c r="E43" s="6"/>
      <c r="F43" s="19"/>
      <c r="G43" s="24"/>
      <c r="H43" s="24"/>
      <c r="I43" s="31"/>
      <c r="J43" s="31"/>
      <c r="K43" s="35"/>
    </row>
    <row r="44" spans="1:11" x14ac:dyDescent="0.35">
      <c r="A44" s="10"/>
      <c r="B44" s="28"/>
      <c r="C44" s="58" t="s">
        <v>18</v>
      </c>
      <c r="D44" s="54"/>
      <c r="E44" s="6"/>
      <c r="F44" s="19"/>
      <c r="G44" s="24"/>
      <c r="H44" s="24"/>
      <c r="I44" s="31"/>
      <c r="J44" s="31"/>
      <c r="K44" s="35"/>
    </row>
    <row r="45" spans="1:11" x14ac:dyDescent="0.35">
      <c r="A45" s="28"/>
      <c r="B45" s="28"/>
      <c r="C45" s="58" t="s">
        <v>19</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20</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21</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22</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23</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190</v>
      </c>
      <c r="C56" s="57" t="s">
        <v>191</v>
      </c>
      <c r="D56" s="54"/>
      <c r="E56" s="6"/>
      <c r="F56" s="19"/>
      <c r="G56" s="24">
        <v>99.15</v>
      </c>
      <c r="H56" s="24">
        <v>0.52</v>
      </c>
      <c r="I56" s="31"/>
      <c r="J56" s="31"/>
      <c r="K56" s="35"/>
    </row>
    <row r="57" spans="1:54" x14ac:dyDescent="0.35">
      <c r="C57" s="58" t="s">
        <v>175</v>
      </c>
      <c r="D57" s="54"/>
      <c r="E57" s="6"/>
      <c r="F57" s="19"/>
      <c r="G57" s="25">
        <v>99.15</v>
      </c>
      <c r="H57" s="25">
        <v>0.52</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5122</v>
      </c>
      <c r="D60" s="54"/>
      <c r="E60" s="6"/>
      <c r="F60" s="19"/>
      <c r="G60" s="24" t="s">
        <v>2</v>
      </c>
      <c r="H60" s="24" t="s">
        <v>2</v>
      </c>
      <c r="I60" s="31"/>
      <c r="J60" s="31"/>
      <c r="K60" s="35"/>
      <c r="L60" s="3"/>
      <c r="AI60" s="3"/>
      <c r="AV60" s="3"/>
      <c r="AX60" s="3"/>
      <c r="BB60" s="3"/>
    </row>
    <row r="61" spans="1:54" x14ac:dyDescent="0.35">
      <c r="B61" s="8"/>
      <c r="C61" s="57" t="s">
        <v>192</v>
      </c>
      <c r="D61" s="54"/>
      <c r="E61" s="6"/>
      <c r="F61" s="19"/>
      <c r="G61" s="24">
        <v>47.4</v>
      </c>
      <c r="H61" s="24">
        <v>0.24</v>
      </c>
      <c r="I61" s="31"/>
      <c r="J61" s="31"/>
      <c r="K61" s="35"/>
    </row>
    <row r="62" spans="1:54" x14ac:dyDescent="0.35">
      <c r="C62" s="58" t="s">
        <v>175</v>
      </c>
      <c r="D62" s="54"/>
      <c r="E62" s="6"/>
      <c r="F62" s="19"/>
      <c r="G62" s="25">
        <v>47.4</v>
      </c>
      <c r="H62" s="25">
        <v>0.24</v>
      </c>
      <c r="I62" s="31"/>
      <c r="J62" s="31"/>
      <c r="K62" s="35"/>
    </row>
    <row r="63" spans="1:54" x14ac:dyDescent="0.35">
      <c r="C63" s="57"/>
      <c r="D63" s="54"/>
      <c r="E63" s="6"/>
      <c r="F63" s="19"/>
      <c r="G63" s="24"/>
      <c r="H63" s="24"/>
      <c r="I63" s="31"/>
      <c r="J63" s="31"/>
      <c r="K63" s="35"/>
    </row>
    <row r="64" spans="1:54" x14ac:dyDescent="0.35">
      <c r="C64" s="60" t="s">
        <v>193</v>
      </c>
      <c r="D64" s="55"/>
      <c r="E64" s="5"/>
      <c r="F64" s="20"/>
      <c r="G64" s="26">
        <v>19191.490000000002</v>
      </c>
      <c r="H64" s="26">
        <v>100</v>
      </c>
      <c r="I64" s="32"/>
      <c r="J64" s="32"/>
      <c r="K64" s="36"/>
    </row>
    <row r="67" spans="3:11" x14ac:dyDescent="0.35">
      <c r="C67" s="1" t="s">
        <v>194</v>
      </c>
    </row>
    <row r="68" spans="3:11" x14ac:dyDescent="0.35">
      <c r="C68" s="37" t="s">
        <v>195</v>
      </c>
      <c r="D68" s="37"/>
      <c r="E68" s="37"/>
      <c r="F68" s="37"/>
      <c r="G68" s="37"/>
      <c r="H68" s="37"/>
      <c r="I68" s="37"/>
      <c r="J68" s="37"/>
      <c r="K68" s="37"/>
    </row>
    <row r="69" spans="3:11" x14ac:dyDescent="0.35">
      <c r="C69" s="2" t="s">
        <v>196</v>
      </c>
    </row>
    <row r="70" spans="3:11" x14ac:dyDescent="0.35">
      <c r="C70" s="2" t="s">
        <v>197</v>
      </c>
    </row>
    <row r="71" spans="3:11" ht="30" customHeight="1" x14ac:dyDescent="0.35">
      <c r="C71" s="81" t="s">
        <v>198</v>
      </c>
      <c r="D71" s="82"/>
      <c r="E71" s="82"/>
      <c r="F71" s="82"/>
      <c r="G71" s="82"/>
      <c r="H71" s="82"/>
      <c r="I71" s="82"/>
      <c r="J71" s="82"/>
      <c r="K71" s="82"/>
    </row>
    <row r="72" spans="3:11" x14ac:dyDescent="0.35">
      <c r="C72" s="2" t="s">
        <v>199</v>
      </c>
    </row>
    <row r="74" spans="3:11" x14ac:dyDescent="0.35">
      <c r="C74" s="78" t="s">
        <v>5235</v>
      </c>
      <c r="E74" s="78" t="s">
        <v>5236</v>
      </c>
      <c r="F74" s="79"/>
    </row>
    <row r="75" spans="3:11" x14ac:dyDescent="0.35">
      <c r="E75" s="2" t="s">
        <v>5284</v>
      </c>
    </row>
  </sheetData>
  <mergeCells count="1">
    <mergeCell ref="C71:K71"/>
  </mergeCells>
  <hyperlinks>
    <hyperlink ref="J2" location="'Index'!A1" display="'Index'!A1" xr:uid="{42F4C333-1E44-4E9D-8ABC-2842349B28D5}"/>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908A5-B4D6-4133-8C3A-E2D49E54D5CC}">
  <sheetPr codeName="Sheet195"/>
  <dimension ref="A1:IV221"/>
  <sheetViews>
    <sheetView showGridLines="0" zoomScale="90" zoomScaleNormal="90" workbookViewId="0">
      <pane ySplit="6" topLeftCell="A219"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3951</v>
      </c>
      <c r="J2" s="38" t="s">
        <v>4846</v>
      </c>
    </row>
    <row r="3" spans="1:54" ht="16" x14ac:dyDescent="0.4">
      <c r="C3" s="1" t="s">
        <v>28</v>
      </c>
      <c r="D3" s="21" t="s">
        <v>3952</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543</v>
      </c>
      <c r="C10" s="57" t="s">
        <v>544</v>
      </c>
      <c r="D10" s="54" t="s">
        <v>545</v>
      </c>
      <c r="E10" s="6" t="s">
        <v>152</v>
      </c>
      <c r="F10" s="19">
        <v>170984</v>
      </c>
      <c r="G10" s="24">
        <v>1875.61</v>
      </c>
      <c r="H10" s="24">
        <v>2.59</v>
      </c>
      <c r="I10" s="31"/>
      <c r="J10" s="31"/>
      <c r="K10" s="35"/>
    </row>
    <row r="11" spans="1:54" x14ac:dyDescent="0.35">
      <c r="B11" s="8" t="s">
        <v>2936</v>
      </c>
      <c r="C11" s="57" t="s">
        <v>2937</v>
      </c>
      <c r="D11" s="54" t="s">
        <v>2938</v>
      </c>
      <c r="E11" s="6" t="s">
        <v>215</v>
      </c>
      <c r="F11" s="19">
        <v>31229</v>
      </c>
      <c r="G11" s="24">
        <v>1711.29</v>
      </c>
      <c r="H11" s="24">
        <v>2.36</v>
      </c>
      <c r="I11" s="31"/>
      <c r="J11" s="31"/>
      <c r="K11" s="35"/>
    </row>
    <row r="12" spans="1:54" x14ac:dyDescent="0.35">
      <c r="B12" s="8" t="s">
        <v>2904</v>
      </c>
      <c r="C12" s="57" t="s">
        <v>2905</v>
      </c>
      <c r="D12" s="54" t="s">
        <v>2906</v>
      </c>
      <c r="E12" s="6" t="s">
        <v>119</v>
      </c>
      <c r="F12" s="19">
        <v>2730746</v>
      </c>
      <c r="G12" s="24">
        <v>1547.24</v>
      </c>
      <c r="H12" s="24">
        <v>2.13</v>
      </c>
      <c r="I12" s="31"/>
      <c r="J12" s="31"/>
      <c r="K12" s="35"/>
    </row>
    <row r="13" spans="1:54" x14ac:dyDescent="0.35">
      <c r="B13" s="8" t="s">
        <v>884</v>
      </c>
      <c r="C13" s="57" t="s">
        <v>885</v>
      </c>
      <c r="D13" s="54" t="s">
        <v>886</v>
      </c>
      <c r="E13" s="6" t="s">
        <v>50</v>
      </c>
      <c r="F13" s="19">
        <v>24497</v>
      </c>
      <c r="G13" s="24">
        <v>1350.7</v>
      </c>
      <c r="H13" s="24">
        <v>1.86</v>
      </c>
      <c r="I13" s="31"/>
      <c r="J13" s="31"/>
      <c r="K13" s="35"/>
    </row>
    <row r="14" spans="1:54" x14ac:dyDescent="0.35">
      <c r="B14" s="8" t="s">
        <v>237</v>
      </c>
      <c r="C14" s="57" t="s">
        <v>238</v>
      </c>
      <c r="D14" s="54" t="s">
        <v>239</v>
      </c>
      <c r="E14" s="6" t="s">
        <v>50</v>
      </c>
      <c r="F14" s="19">
        <v>15325</v>
      </c>
      <c r="G14" s="24">
        <v>1242.73</v>
      </c>
      <c r="H14" s="24">
        <v>1.71</v>
      </c>
      <c r="I14" s="31"/>
      <c r="J14" s="31"/>
      <c r="K14" s="35"/>
    </row>
    <row r="15" spans="1:54" x14ac:dyDescent="0.35">
      <c r="B15" s="8" t="s">
        <v>890</v>
      </c>
      <c r="C15" s="57" t="s">
        <v>891</v>
      </c>
      <c r="D15" s="54" t="s">
        <v>892</v>
      </c>
      <c r="E15" s="6" t="s">
        <v>893</v>
      </c>
      <c r="F15" s="19">
        <v>76136</v>
      </c>
      <c r="G15" s="24">
        <v>1210.3699999999999</v>
      </c>
      <c r="H15" s="24">
        <v>1.67</v>
      </c>
      <c r="I15" s="31"/>
      <c r="J15" s="31"/>
      <c r="K15" s="35"/>
    </row>
    <row r="16" spans="1:54" x14ac:dyDescent="0.35">
      <c r="B16" s="8" t="s">
        <v>2399</v>
      </c>
      <c r="C16" s="57" t="s">
        <v>2400</v>
      </c>
      <c r="D16" s="54" t="s">
        <v>2401</v>
      </c>
      <c r="E16" s="6" t="s">
        <v>160</v>
      </c>
      <c r="F16" s="19">
        <v>8872</v>
      </c>
      <c r="G16" s="24">
        <v>1169.29</v>
      </c>
      <c r="H16" s="24">
        <v>1.61</v>
      </c>
      <c r="I16" s="31"/>
      <c r="J16" s="31"/>
      <c r="K16" s="35"/>
    </row>
    <row r="17" spans="2:11" x14ac:dyDescent="0.35">
      <c r="B17" s="8" t="s">
        <v>387</v>
      </c>
      <c r="C17" s="57" t="s">
        <v>388</v>
      </c>
      <c r="D17" s="54" t="s">
        <v>389</v>
      </c>
      <c r="E17" s="6" t="s">
        <v>93</v>
      </c>
      <c r="F17" s="19">
        <v>55570</v>
      </c>
      <c r="G17" s="24">
        <v>1126.93</v>
      </c>
      <c r="H17" s="24">
        <v>1.55</v>
      </c>
      <c r="I17" s="31"/>
      <c r="J17" s="31"/>
      <c r="K17" s="35"/>
    </row>
    <row r="18" spans="2:11" x14ac:dyDescent="0.35">
      <c r="B18" s="8" t="s">
        <v>2048</v>
      </c>
      <c r="C18" s="57" t="s">
        <v>2049</v>
      </c>
      <c r="D18" s="54" t="s">
        <v>2050</v>
      </c>
      <c r="E18" s="6" t="s">
        <v>43</v>
      </c>
      <c r="F18" s="19">
        <v>564060</v>
      </c>
      <c r="G18" s="24">
        <v>1087.1099999999999</v>
      </c>
      <c r="H18" s="24">
        <v>1.5</v>
      </c>
      <c r="I18" s="31"/>
      <c r="J18" s="31"/>
      <c r="K18" s="35"/>
    </row>
    <row r="19" spans="2:11" x14ac:dyDescent="0.35">
      <c r="B19" s="8" t="s">
        <v>249</v>
      </c>
      <c r="C19" s="57" t="s">
        <v>250</v>
      </c>
      <c r="D19" s="54" t="s">
        <v>251</v>
      </c>
      <c r="E19" s="6" t="s">
        <v>252</v>
      </c>
      <c r="F19" s="19">
        <v>304065</v>
      </c>
      <c r="G19" s="24">
        <v>1016.49</v>
      </c>
      <c r="H19" s="24">
        <v>1.4</v>
      </c>
      <c r="I19" s="31"/>
      <c r="J19" s="31"/>
      <c r="K19" s="35"/>
    </row>
    <row r="20" spans="2:11" x14ac:dyDescent="0.35">
      <c r="B20" s="8" t="s">
        <v>2402</v>
      </c>
      <c r="C20" s="57" t="s">
        <v>2403</v>
      </c>
      <c r="D20" s="54" t="s">
        <v>2404</v>
      </c>
      <c r="E20" s="6" t="s">
        <v>319</v>
      </c>
      <c r="F20" s="19">
        <v>33384</v>
      </c>
      <c r="G20" s="24">
        <v>981.21</v>
      </c>
      <c r="H20" s="24">
        <v>1.35</v>
      </c>
      <c r="I20" s="31"/>
      <c r="J20" s="31"/>
      <c r="K20" s="35"/>
    </row>
    <row r="21" spans="2:11" x14ac:dyDescent="0.35">
      <c r="B21" s="8" t="s">
        <v>165</v>
      </c>
      <c r="C21" s="57" t="s">
        <v>166</v>
      </c>
      <c r="D21" s="54" t="s">
        <v>167</v>
      </c>
      <c r="E21" s="6" t="s">
        <v>131</v>
      </c>
      <c r="F21" s="19">
        <v>31128</v>
      </c>
      <c r="G21" s="24">
        <v>949.98</v>
      </c>
      <c r="H21" s="24">
        <v>1.31</v>
      </c>
      <c r="I21" s="31"/>
      <c r="J21" s="31"/>
      <c r="K21" s="35"/>
    </row>
    <row r="22" spans="2:11" x14ac:dyDescent="0.35">
      <c r="B22" s="8" t="s">
        <v>212</v>
      </c>
      <c r="C22" s="57" t="s">
        <v>213</v>
      </c>
      <c r="D22" s="54" t="s">
        <v>214</v>
      </c>
      <c r="E22" s="6" t="s">
        <v>215</v>
      </c>
      <c r="F22" s="19">
        <v>23342</v>
      </c>
      <c r="G22" s="24">
        <v>936.92</v>
      </c>
      <c r="H22" s="24">
        <v>1.29</v>
      </c>
      <c r="I22" s="31"/>
      <c r="J22" s="31"/>
      <c r="K22" s="35"/>
    </row>
    <row r="23" spans="2:11" x14ac:dyDescent="0.35">
      <c r="B23" s="8" t="s">
        <v>421</v>
      </c>
      <c r="C23" s="57" t="s">
        <v>422</v>
      </c>
      <c r="D23" s="54" t="s">
        <v>423</v>
      </c>
      <c r="E23" s="6" t="s">
        <v>152</v>
      </c>
      <c r="F23" s="19">
        <v>119886</v>
      </c>
      <c r="G23" s="24">
        <v>837.22</v>
      </c>
      <c r="H23" s="24">
        <v>1.1499999999999999</v>
      </c>
      <c r="I23" s="31"/>
      <c r="J23" s="31"/>
      <c r="K23" s="35"/>
    </row>
    <row r="24" spans="2:11" x14ac:dyDescent="0.35">
      <c r="B24" s="8" t="s">
        <v>2069</v>
      </c>
      <c r="C24" s="57" t="s">
        <v>2070</v>
      </c>
      <c r="D24" s="54" t="s">
        <v>2071</v>
      </c>
      <c r="E24" s="6" t="s">
        <v>78</v>
      </c>
      <c r="F24" s="19">
        <v>220995</v>
      </c>
      <c r="G24" s="24">
        <v>796.36</v>
      </c>
      <c r="H24" s="24">
        <v>1.1000000000000001</v>
      </c>
      <c r="I24" s="31"/>
      <c r="J24" s="31"/>
      <c r="K24" s="35"/>
    </row>
    <row r="25" spans="2:11" x14ac:dyDescent="0.35">
      <c r="B25" s="8" t="s">
        <v>2286</v>
      </c>
      <c r="C25" s="57" t="s">
        <v>2287</v>
      </c>
      <c r="D25" s="54" t="s">
        <v>2288</v>
      </c>
      <c r="E25" s="6" t="s">
        <v>490</v>
      </c>
      <c r="F25" s="19">
        <v>121422</v>
      </c>
      <c r="G25" s="24">
        <v>791.25</v>
      </c>
      <c r="H25" s="24">
        <v>1.0900000000000001</v>
      </c>
      <c r="I25" s="31"/>
      <c r="J25" s="31"/>
      <c r="K25" s="35"/>
    </row>
    <row r="26" spans="2:11" x14ac:dyDescent="0.35">
      <c r="B26" s="8" t="s">
        <v>2231</v>
      </c>
      <c r="C26" s="57" t="s">
        <v>2232</v>
      </c>
      <c r="D26" s="54" t="s">
        <v>2233</v>
      </c>
      <c r="E26" s="6" t="s">
        <v>43</v>
      </c>
      <c r="F26" s="19">
        <v>1426341</v>
      </c>
      <c r="G26" s="24">
        <v>783.92</v>
      </c>
      <c r="H26" s="24">
        <v>1.08</v>
      </c>
      <c r="I26" s="31"/>
      <c r="J26" s="31"/>
      <c r="K26" s="35"/>
    </row>
    <row r="27" spans="2:11" x14ac:dyDescent="0.35">
      <c r="B27" s="8" t="s">
        <v>827</v>
      </c>
      <c r="C27" s="57" t="s">
        <v>828</v>
      </c>
      <c r="D27" s="54" t="s">
        <v>829</v>
      </c>
      <c r="E27" s="6" t="s">
        <v>160</v>
      </c>
      <c r="F27" s="19">
        <v>52372</v>
      </c>
      <c r="G27" s="24">
        <v>763.95</v>
      </c>
      <c r="H27" s="24">
        <v>1.05</v>
      </c>
      <c r="I27" s="31"/>
      <c r="J27" s="31"/>
      <c r="K27" s="35"/>
    </row>
    <row r="28" spans="2:11" x14ac:dyDescent="0.35">
      <c r="B28" s="8" t="s">
        <v>952</v>
      </c>
      <c r="C28" s="57" t="s">
        <v>953</v>
      </c>
      <c r="D28" s="54" t="s">
        <v>954</v>
      </c>
      <c r="E28" s="6" t="s">
        <v>93</v>
      </c>
      <c r="F28" s="19">
        <v>64344</v>
      </c>
      <c r="G28" s="24">
        <v>746.71</v>
      </c>
      <c r="H28" s="24">
        <v>1.03</v>
      </c>
      <c r="I28" s="31"/>
      <c r="J28" s="31"/>
      <c r="K28" s="35"/>
    </row>
    <row r="29" spans="2:11" x14ac:dyDescent="0.35">
      <c r="B29" s="8" t="s">
        <v>2311</v>
      </c>
      <c r="C29" s="57" t="s">
        <v>2312</v>
      </c>
      <c r="D29" s="54" t="s">
        <v>2313</v>
      </c>
      <c r="E29" s="6" t="s">
        <v>445</v>
      </c>
      <c r="F29" s="19">
        <v>116434</v>
      </c>
      <c r="G29" s="24">
        <v>740.81</v>
      </c>
      <c r="H29" s="24">
        <v>1.02</v>
      </c>
      <c r="I29" s="31"/>
      <c r="J29" s="31"/>
      <c r="K29" s="35"/>
    </row>
    <row r="30" spans="2:11" x14ac:dyDescent="0.35">
      <c r="B30" s="8" t="s">
        <v>153</v>
      </c>
      <c r="C30" s="57" t="s">
        <v>154</v>
      </c>
      <c r="D30" s="54" t="s">
        <v>155</v>
      </c>
      <c r="E30" s="6" t="s">
        <v>156</v>
      </c>
      <c r="F30" s="19">
        <v>34699</v>
      </c>
      <c r="G30" s="24">
        <v>738.95</v>
      </c>
      <c r="H30" s="24">
        <v>1.02</v>
      </c>
      <c r="I30" s="31"/>
      <c r="J30" s="31"/>
      <c r="K30" s="35"/>
    </row>
    <row r="31" spans="2:11" x14ac:dyDescent="0.35">
      <c r="B31" s="8" t="s">
        <v>2907</v>
      </c>
      <c r="C31" s="57" t="s">
        <v>1197</v>
      </c>
      <c r="D31" s="54" t="s">
        <v>2908</v>
      </c>
      <c r="E31" s="6" t="s">
        <v>43</v>
      </c>
      <c r="F31" s="19">
        <v>4337627</v>
      </c>
      <c r="G31" s="24">
        <v>732.19</v>
      </c>
      <c r="H31" s="24">
        <v>1.01</v>
      </c>
      <c r="I31" s="31"/>
      <c r="J31" s="31"/>
      <c r="K31" s="35"/>
    </row>
    <row r="32" spans="2:11" x14ac:dyDescent="0.35">
      <c r="B32" s="8" t="s">
        <v>2043</v>
      </c>
      <c r="C32" s="57" t="s">
        <v>1148</v>
      </c>
      <c r="D32" s="54" t="s">
        <v>2044</v>
      </c>
      <c r="E32" s="6" t="s">
        <v>82</v>
      </c>
      <c r="F32" s="19">
        <v>15839</v>
      </c>
      <c r="G32" s="24">
        <v>724.55</v>
      </c>
      <c r="H32" s="24">
        <v>1</v>
      </c>
      <c r="I32" s="31"/>
      <c r="J32" s="31"/>
      <c r="K32" s="35"/>
    </row>
    <row r="33" spans="2:11" x14ac:dyDescent="0.35">
      <c r="B33" s="8" t="s">
        <v>161</v>
      </c>
      <c r="C33" s="57" t="s">
        <v>162</v>
      </c>
      <c r="D33" s="54" t="s">
        <v>163</v>
      </c>
      <c r="E33" s="6" t="s">
        <v>164</v>
      </c>
      <c r="F33" s="19">
        <v>30315</v>
      </c>
      <c r="G33" s="24">
        <v>724.47</v>
      </c>
      <c r="H33" s="24">
        <v>1</v>
      </c>
      <c r="I33" s="31"/>
      <c r="J33" s="31"/>
      <c r="K33" s="35"/>
    </row>
    <row r="34" spans="2:11" x14ac:dyDescent="0.35">
      <c r="B34" s="8" t="s">
        <v>234</v>
      </c>
      <c r="C34" s="57" t="s">
        <v>235</v>
      </c>
      <c r="D34" s="54" t="s">
        <v>236</v>
      </c>
      <c r="E34" s="6" t="s">
        <v>145</v>
      </c>
      <c r="F34" s="19">
        <v>61349</v>
      </c>
      <c r="G34" s="24">
        <v>717.26</v>
      </c>
      <c r="H34" s="24">
        <v>0.99</v>
      </c>
      <c r="I34" s="31"/>
      <c r="J34" s="31"/>
      <c r="K34" s="35"/>
    </row>
    <row r="35" spans="2:11" x14ac:dyDescent="0.35">
      <c r="B35" s="8" t="s">
        <v>2063</v>
      </c>
      <c r="C35" s="57" t="s">
        <v>2064</v>
      </c>
      <c r="D35" s="54" t="s">
        <v>2065</v>
      </c>
      <c r="E35" s="6" t="s">
        <v>156</v>
      </c>
      <c r="F35" s="19">
        <v>42898</v>
      </c>
      <c r="G35" s="24">
        <v>704.94</v>
      </c>
      <c r="H35" s="24">
        <v>0.97</v>
      </c>
      <c r="I35" s="31"/>
      <c r="J35" s="31"/>
      <c r="K35" s="35"/>
    </row>
    <row r="36" spans="2:11" x14ac:dyDescent="0.35">
      <c r="B36" s="8" t="s">
        <v>558</v>
      </c>
      <c r="C36" s="57" t="s">
        <v>559</v>
      </c>
      <c r="D36" s="54" t="s">
        <v>560</v>
      </c>
      <c r="E36" s="6" t="s">
        <v>43</v>
      </c>
      <c r="F36" s="19">
        <v>129151</v>
      </c>
      <c r="G36" s="24">
        <v>690.44</v>
      </c>
      <c r="H36" s="24">
        <v>0.95</v>
      </c>
      <c r="I36" s="31"/>
      <c r="J36" s="31"/>
      <c r="K36" s="35"/>
    </row>
    <row r="37" spans="2:11" x14ac:dyDescent="0.35">
      <c r="B37" s="8" t="s">
        <v>320</v>
      </c>
      <c r="C37" s="57" t="s">
        <v>321</v>
      </c>
      <c r="D37" s="54" t="s">
        <v>322</v>
      </c>
      <c r="E37" s="6" t="s">
        <v>145</v>
      </c>
      <c r="F37" s="19">
        <v>24742</v>
      </c>
      <c r="G37" s="24">
        <v>685.19</v>
      </c>
      <c r="H37" s="24">
        <v>0.94</v>
      </c>
      <c r="I37" s="31"/>
      <c r="J37" s="31"/>
      <c r="K37" s="35"/>
    </row>
    <row r="38" spans="2:11" x14ac:dyDescent="0.35">
      <c r="B38" s="8" t="s">
        <v>2344</v>
      </c>
      <c r="C38" s="57" t="s">
        <v>2345</v>
      </c>
      <c r="D38" s="54" t="s">
        <v>2346</v>
      </c>
      <c r="E38" s="6" t="s">
        <v>86</v>
      </c>
      <c r="F38" s="19">
        <v>59355</v>
      </c>
      <c r="G38" s="24">
        <v>681.22</v>
      </c>
      <c r="H38" s="24">
        <v>0.94</v>
      </c>
      <c r="I38" s="31"/>
      <c r="J38" s="31"/>
      <c r="K38" s="35"/>
    </row>
    <row r="39" spans="2:11" x14ac:dyDescent="0.35">
      <c r="B39" s="8" t="s">
        <v>168</v>
      </c>
      <c r="C39" s="57" t="s">
        <v>169</v>
      </c>
      <c r="D39" s="54" t="s">
        <v>170</v>
      </c>
      <c r="E39" s="6" t="s">
        <v>171</v>
      </c>
      <c r="F39" s="19">
        <v>329073</v>
      </c>
      <c r="G39" s="24">
        <v>672.03</v>
      </c>
      <c r="H39" s="24">
        <v>0.93</v>
      </c>
      <c r="I39" s="31"/>
      <c r="J39" s="31"/>
      <c r="K39" s="35"/>
    </row>
    <row r="40" spans="2:11" x14ac:dyDescent="0.35">
      <c r="B40" s="8" t="s">
        <v>2272</v>
      </c>
      <c r="C40" s="57" t="s">
        <v>2273</v>
      </c>
      <c r="D40" s="54" t="s">
        <v>2274</v>
      </c>
      <c r="E40" s="6" t="s">
        <v>50</v>
      </c>
      <c r="F40" s="19">
        <v>26149</v>
      </c>
      <c r="G40" s="24">
        <v>653.78</v>
      </c>
      <c r="H40" s="24">
        <v>0.9</v>
      </c>
      <c r="I40" s="31"/>
      <c r="J40" s="31"/>
      <c r="K40" s="35"/>
    </row>
    <row r="41" spans="2:11" x14ac:dyDescent="0.35">
      <c r="B41" s="8" t="s">
        <v>225</v>
      </c>
      <c r="C41" s="57" t="s">
        <v>226</v>
      </c>
      <c r="D41" s="54" t="s">
        <v>227</v>
      </c>
      <c r="E41" s="6" t="s">
        <v>123</v>
      </c>
      <c r="F41" s="19">
        <v>43769</v>
      </c>
      <c r="G41" s="24">
        <v>650.78</v>
      </c>
      <c r="H41" s="24">
        <v>0.9</v>
      </c>
      <c r="I41" s="31"/>
      <c r="J41" s="31"/>
      <c r="K41" s="35"/>
    </row>
    <row r="42" spans="2:11" x14ac:dyDescent="0.35">
      <c r="B42" s="8" t="s">
        <v>2266</v>
      </c>
      <c r="C42" s="57" t="s">
        <v>2267</v>
      </c>
      <c r="D42" s="54" t="s">
        <v>2268</v>
      </c>
      <c r="E42" s="6" t="s">
        <v>119</v>
      </c>
      <c r="F42" s="19">
        <v>295702</v>
      </c>
      <c r="G42" s="24">
        <v>639.99</v>
      </c>
      <c r="H42" s="24">
        <v>0.88</v>
      </c>
      <c r="I42" s="31"/>
      <c r="J42" s="31"/>
      <c r="K42" s="35"/>
    </row>
    <row r="43" spans="2:11" x14ac:dyDescent="0.35">
      <c r="B43" s="8" t="s">
        <v>2078</v>
      </c>
      <c r="C43" s="57" t="s">
        <v>2079</v>
      </c>
      <c r="D43" s="54" t="s">
        <v>2080</v>
      </c>
      <c r="E43" s="6" t="s">
        <v>445</v>
      </c>
      <c r="F43" s="19">
        <v>18636</v>
      </c>
      <c r="G43" s="24">
        <v>638.88</v>
      </c>
      <c r="H43" s="24">
        <v>0.88</v>
      </c>
      <c r="I43" s="31"/>
      <c r="J43" s="31"/>
      <c r="K43" s="35"/>
    </row>
    <row r="44" spans="2:11" x14ac:dyDescent="0.35">
      <c r="B44" s="8" t="s">
        <v>262</v>
      </c>
      <c r="C44" s="57" t="s">
        <v>263</v>
      </c>
      <c r="D44" s="54" t="s">
        <v>264</v>
      </c>
      <c r="E44" s="6" t="s">
        <v>160</v>
      </c>
      <c r="F44" s="19">
        <v>29853</v>
      </c>
      <c r="G44" s="24">
        <v>637.78</v>
      </c>
      <c r="H44" s="24">
        <v>0.88</v>
      </c>
      <c r="I44" s="31"/>
      <c r="J44" s="31"/>
      <c r="K44" s="35"/>
    </row>
    <row r="45" spans="2:11" x14ac:dyDescent="0.35">
      <c r="B45" s="8" t="s">
        <v>2314</v>
      </c>
      <c r="C45" s="57" t="s">
        <v>2315</v>
      </c>
      <c r="D45" s="54" t="s">
        <v>2316</v>
      </c>
      <c r="E45" s="6" t="s">
        <v>131</v>
      </c>
      <c r="F45" s="19">
        <v>41677</v>
      </c>
      <c r="G45" s="24">
        <v>635.67999999999995</v>
      </c>
      <c r="H45" s="24">
        <v>0.88</v>
      </c>
      <c r="I45" s="31"/>
      <c r="J45" s="31"/>
      <c r="K45" s="35"/>
    </row>
    <row r="46" spans="2:11" x14ac:dyDescent="0.35">
      <c r="B46" s="8" t="s">
        <v>524</v>
      </c>
      <c r="C46" s="57" t="s">
        <v>525</v>
      </c>
      <c r="D46" s="54" t="s">
        <v>526</v>
      </c>
      <c r="E46" s="6" t="s">
        <v>319</v>
      </c>
      <c r="F46" s="19">
        <v>5605</v>
      </c>
      <c r="G46" s="24">
        <v>630.23</v>
      </c>
      <c r="H46" s="24">
        <v>0.87</v>
      </c>
      <c r="I46" s="31"/>
      <c r="J46" s="31"/>
      <c r="K46" s="35"/>
    </row>
    <row r="47" spans="2:11" x14ac:dyDescent="0.35">
      <c r="B47" s="8" t="s">
        <v>323</v>
      </c>
      <c r="C47" s="57" t="s">
        <v>324</v>
      </c>
      <c r="D47" s="54" t="s">
        <v>325</v>
      </c>
      <c r="E47" s="6" t="s">
        <v>93</v>
      </c>
      <c r="F47" s="19">
        <v>25977</v>
      </c>
      <c r="G47" s="24">
        <v>629.88</v>
      </c>
      <c r="H47" s="24">
        <v>0.87</v>
      </c>
      <c r="I47" s="31"/>
      <c r="J47" s="31"/>
      <c r="K47" s="35"/>
    </row>
    <row r="48" spans="2:11" x14ac:dyDescent="0.35">
      <c r="B48" s="8" t="s">
        <v>2251</v>
      </c>
      <c r="C48" s="57" t="s">
        <v>2252</v>
      </c>
      <c r="D48" s="54" t="s">
        <v>2253</v>
      </c>
      <c r="E48" s="6" t="s">
        <v>542</v>
      </c>
      <c r="F48" s="19">
        <v>825080</v>
      </c>
      <c r="G48" s="24">
        <v>624.83000000000004</v>
      </c>
      <c r="H48" s="24">
        <v>0.86</v>
      </c>
      <c r="I48" s="31"/>
      <c r="J48" s="31"/>
      <c r="K48" s="35"/>
    </row>
    <row r="49" spans="2:11" x14ac:dyDescent="0.35">
      <c r="B49" s="8" t="s">
        <v>108</v>
      </c>
      <c r="C49" s="57" t="s">
        <v>109</v>
      </c>
      <c r="D49" s="54" t="s">
        <v>110</v>
      </c>
      <c r="E49" s="6" t="s">
        <v>111</v>
      </c>
      <c r="F49" s="19">
        <v>1450</v>
      </c>
      <c r="G49" s="24">
        <v>619.05999999999995</v>
      </c>
      <c r="H49" s="24">
        <v>0.85</v>
      </c>
      <c r="I49" s="31"/>
      <c r="J49" s="31"/>
      <c r="K49" s="35"/>
    </row>
    <row r="50" spans="2:11" x14ac:dyDescent="0.35">
      <c r="B50" s="8" t="s">
        <v>2289</v>
      </c>
      <c r="C50" s="57" t="s">
        <v>2290</v>
      </c>
      <c r="D50" s="54" t="s">
        <v>2291</v>
      </c>
      <c r="E50" s="6" t="s">
        <v>893</v>
      </c>
      <c r="F50" s="19">
        <v>78317</v>
      </c>
      <c r="G50" s="24">
        <v>613.57000000000005</v>
      </c>
      <c r="H50" s="24">
        <v>0.85</v>
      </c>
      <c r="I50" s="31"/>
      <c r="J50" s="31"/>
      <c r="K50" s="35"/>
    </row>
    <row r="51" spans="2:11" x14ac:dyDescent="0.35">
      <c r="B51" s="8" t="s">
        <v>2419</v>
      </c>
      <c r="C51" s="57" t="s">
        <v>2420</v>
      </c>
      <c r="D51" s="54" t="s">
        <v>2421</v>
      </c>
      <c r="E51" s="6" t="s">
        <v>82</v>
      </c>
      <c r="F51" s="19">
        <v>68910</v>
      </c>
      <c r="G51" s="24">
        <v>607.16999999999996</v>
      </c>
      <c r="H51" s="24">
        <v>0.84</v>
      </c>
      <c r="I51" s="31"/>
      <c r="J51" s="31"/>
      <c r="K51" s="35"/>
    </row>
    <row r="52" spans="2:11" x14ac:dyDescent="0.35">
      <c r="B52" s="8" t="s">
        <v>2368</v>
      </c>
      <c r="C52" s="57" t="s">
        <v>2369</v>
      </c>
      <c r="D52" s="54" t="s">
        <v>2370</v>
      </c>
      <c r="E52" s="6" t="s">
        <v>123</v>
      </c>
      <c r="F52" s="19">
        <v>727897</v>
      </c>
      <c r="G52" s="24">
        <v>598.33000000000004</v>
      </c>
      <c r="H52" s="24">
        <v>0.82</v>
      </c>
      <c r="I52" s="31"/>
      <c r="J52" s="31"/>
      <c r="K52" s="35"/>
    </row>
    <row r="53" spans="2:11" x14ac:dyDescent="0.35">
      <c r="B53" s="8" t="s">
        <v>2376</v>
      </c>
      <c r="C53" s="57" t="s">
        <v>2377</v>
      </c>
      <c r="D53" s="54" t="s">
        <v>2378</v>
      </c>
      <c r="E53" s="6" t="s">
        <v>131</v>
      </c>
      <c r="F53" s="19">
        <v>11603</v>
      </c>
      <c r="G53" s="24">
        <v>597.32000000000005</v>
      </c>
      <c r="H53" s="24">
        <v>0.82</v>
      </c>
      <c r="I53" s="31"/>
      <c r="J53" s="31"/>
      <c r="K53" s="35"/>
    </row>
    <row r="54" spans="2:11" x14ac:dyDescent="0.35">
      <c r="B54" s="8" t="s">
        <v>216</v>
      </c>
      <c r="C54" s="57" t="s">
        <v>217</v>
      </c>
      <c r="D54" s="54" t="s">
        <v>218</v>
      </c>
      <c r="E54" s="6" t="s">
        <v>93</v>
      </c>
      <c r="F54" s="19">
        <v>12229</v>
      </c>
      <c r="G54" s="24">
        <v>596.98</v>
      </c>
      <c r="H54" s="24">
        <v>0.82</v>
      </c>
      <c r="I54" s="31"/>
      <c r="J54" s="31"/>
      <c r="K54" s="35"/>
    </row>
    <row r="55" spans="2:11" x14ac:dyDescent="0.35">
      <c r="B55" s="8" t="s">
        <v>222</v>
      </c>
      <c r="C55" s="57" t="s">
        <v>223</v>
      </c>
      <c r="D55" s="54" t="s">
        <v>224</v>
      </c>
      <c r="E55" s="6" t="s">
        <v>82</v>
      </c>
      <c r="F55" s="19">
        <v>24667</v>
      </c>
      <c r="G55" s="24">
        <v>587.79</v>
      </c>
      <c r="H55" s="24">
        <v>0.81</v>
      </c>
      <c r="I55" s="31"/>
      <c r="J55" s="31"/>
      <c r="K55" s="35"/>
    </row>
    <row r="56" spans="2:11" x14ac:dyDescent="0.35">
      <c r="B56" s="8" t="s">
        <v>132</v>
      </c>
      <c r="C56" s="57" t="s">
        <v>133</v>
      </c>
      <c r="D56" s="54" t="s">
        <v>134</v>
      </c>
      <c r="E56" s="6" t="s">
        <v>135</v>
      </c>
      <c r="F56" s="19">
        <v>87550</v>
      </c>
      <c r="G56" s="24">
        <v>581.64</v>
      </c>
      <c r="H56" s="24">
        <v>0.8</v>
      </c>
      <c r="I56" s="31"/>
      <c r="J56" s="31"/>
      <c r="K56" s="35"/>
    </row>
    <row r="57" spans="2:11" x14ac:dyDescent="0.35">
      <c r="B57" s="8" t="s">
        <v>124</v>
      </c>
      <c r="C57" s="57" t="s">
        <v>125</v>
      </c>
      <c r="D57" s="54" t="s">
        <v>126</v>
      </c>
      <c r="E57" s="6" t="s">
        <v>127</v>
      </c>
      <c r="F57" s="19">
        <v>313533</v>
      </c>
      <c r="G57" s="24">
        <v>561.47</v>
      </c>
      <c r="H57" s="24">
        <v>0.77</v>
      </c>
      <c r="I57" s="31"/>
      <c r="J57" s="31"/>
      <c r="K57" s="35"/>
    </row>
    <row r="58" spans="2:11" x14ac:dyDescent="0.35">
      <c r="B58" s="8" t="s">
        <v>2405</v>
      </c>
      <c r="C58" s="57" t="s">
        <v>1448</v>
      </c>
      <c r="D58" s="54" t="s">
        <v>2406</v>
      </c>
      <c r="E58" s="6" t="s">
        <v>43</v>
      </c>
      <c r="F58" s="19">
        <v>444531</v>
      </c>
      <c r="G58" s="24">
        <v>560.91</v>
      </c>
      <c r="H58" s="24">
        <v>0.77</v>
      </c>
      <c r="I58" s="31"/>
      <c r="J58" s="31"/>
      <c r="K58" s="35"/>
    </row>
    <row r="59" spans="2:11" x14ac:dyDescent="0.35">
      <c r="B59" s="8" t="s">
        <v>1008</v>
      </c>
      <c r="C59" s="57" t="s">
        <v>1009</v>
      </c>
      <c r="D59" s="54" t="s">
        <v>1010</v>
      </c>
      <c r="E59" s="6" t="s">
        <v>1011</v>
      </c>
      <c r="F59" s="19">
        <v>795143</v>
      </c>
      <c r="G59" s="24">
        <v>547.77</v>
      </c>
      <c r="H59" s="24">
        <v>0.76</v>
      </c>
      <c r="I59" s="31"/>
      <c r="J59" s="31"/>
      <c r="K59" s="35"/>
    </row>
    <row r="60" spans="2:11" x14ac:dyDescent="0.35">
      <c r="B60" s="8" t="s">
        <v>2075</v>
      </c>
      <c r="C60" s="57" t="s">
        <v>2076</v>
      </c>
      <c r="D60" s="54" t="s">
        <v>2077</v>
      </c>
      <c r="E60" s="6" t="s">
        <v>445</v>
      </c>
      <c r="F60" s="19">
        <v>27167</v>
      </c>
      <c r="G60" s="24">
        <v>538.48</v>
      </c>
      <c r="H60" s="24">
        <v>0.74</v>
      </c>
      <c r="I60" s="31"/>
      <c r="J60" s="31"/>
      <c r="K60" s="35"/>
    </row>
    <row r="61" spans="2:11" x14ac:dyDescent="0.35">
      <c r="B61" s="8" t="s">
        <v>2303</v>
      </c>
      <c r="C61" s="57" t="s">
        <v>2304</v>
      </c>
      <c r="D61" s="54" t="s">
        <v>2305</v>
      </c>
      <c r="E61" s="6" t="s">
        <v>93</v>
      </c>
      <c r="F61" s="19">
        <v>34642</v>
      </c>
      <c r="G61" s="24">
        <v>533.85</v>
      </c>
      <c r="H61" s="24">
        <v>0.74</v>
      </c>
      <c r="I61" s="31"/>
      <c r="J61" s="31"/>
      <c r="K61" s="35"/>
    </row>
    <row r="62" spans="2:11" x14ac:dyDescent="0.35">
      <c r="B62" s="8" t="s">
        <v>530</v>
      </c>
      <c r="C62" s="57" t="s">
        <v>531</v>
      </c>
      <c r="D62" s="54" t="s">
        <v>532</v>
      </c>
      <c r="E62" s="6" t="s">
        <v>145</v>
      </c>
      <c r="F62" s="19">
        <v>467</v>
      </c>
      <c r="G62" s="24">
        <v>526.21</v>
      </c>
      <c r="H62" s="24">
        <v>0.73</v>
      </c>
      <c r="I62" s="31"/>
      <c r="J62" s="31"/>
      <c r="K62" s="35"/>
    </row>
    <row r="63" spans="2:11" x14ac:dyDescent="0.35">
      <c r="B63" s="8" t="s">
        <v>2359</v>
      </c>
      <c r="C63" s="57" t="s">
        <v>2360</v>
      </c>
      <c r="D63" s="54" t="s">
        <v>2361</v>
      </c>
      <c r="E63" s="6" t="s">
        <v>131</v>
      </c>
      <c r="F63" s="19">
        <v>14873</v>
      </c>
      <c r="G63" s="24">
        <v>509.59</v>
      </c>
      <c r="H63" s="24">
        <v>0.7</v>
      </c>
      <c r="I63" s="31"/>
      <c r="J63" s="31"/>
      <c r="K63" s="35"/>
    </row>
    <row r="64" spans="2:11" x14ac:dyDescent="0.35">
      <c r="B64" s="8" t="s">
        <v>418</v>
      </c>
      <c r="C64" s="57" t="s">
        <v>419</v>
      </c>
      <c r="D64" s="54" t="s">
        <v>420</v>
      </c>
      <c r="E64" s="6" t="s">
        <v>344</v>
      </c>
      <c r="F64" s="19">
        <v>172429</v>
      </c>
      <c r="G64" s="24">
        <v>506.25</v>
      </c>
      <c r="H64" s="24">
        <v>0.7</v>
      </c>
      <c r="I64" s="31"/>
      <c r="J64" s="31"/>
      <c r="K64" s="35"/>
    </row>
    <row r="65" spans="2:11" x14ac:dyDescent="0.35">
      <c r="B65" s="8" t="s">
        <v>2269</v>
      </c>
      <c r="C65" s="57" t="s">
        <v>2270</v>
      </c>
      <c r="D65" s="54" t="s">
        <v>2271</v>
      </c>
      <c r="E65" s="6" t="s">
        <v>135</v>
      </c>
      <c r="F65" s="19">
        <v>69398</v>
      </c>
      <c r="G65" s="24">
        <v>504.87</v>
      </c>
      <c r="H65" s="24">
        <v>0.7</v>
      </c>
      <c r="I65" s="31"/>
      <c r="J65" s="31"/>
      <c r="K65" s="35"/>
    </row>
    <row r="66" spans="2:11" x14ac:dyDescent="0.35">
      <c r="B66" s="8" t="s">
        <v>2944</v>
      </c>
      <c r="C66" s="57" t="s">
        <v>2945</v>
      </c>
      <c r="D66" s="54" t="s">
        <v>2946</v>
      </c>
      <c r="E66" s="6" t="s">
        <v>50</v>
      </c>
      <c r="F66" s="19">
        <v>37555</v>
      </c>
      <c r="G66" s="24">
        <v>491.01</v>
      </c>
      <c r="H66" s="24">
        <v>0.68</v>
      </c>
      <c r="I66" s="31"/>
      <c r="J66" s="31"/>
      <c r="K66" s="35"/>
    </row>
    <row r="67" spans="2:11" x14ac:dyDescent="0.35">
      <c r="B67" s="8" t="s">
        <v>2104</v>
      </c>
      <c r="C67" s="57" t="s">
        <v>2105</v>
      </c>
      <c r="D67" s="54" t="s">
        <v>2106</v>
      </c>
      <c r="E67" s="6" t="s">
        <v>411</v>
      </c>
      <c r="F67" s="19">
        <v>125473</v>
      </c>
      <c r="G67" s="24">
        <v>485.27</v>
      </c>
      <c r="H67" s="24">
        <v>0.67</v>
      </c>
      <c r="I67" s="31"/>
      <c r="J67" s="31"/>
      <c r="K67" s="35"/>
    </row>
    <row r="68" spans="2:11" x14ac:dyDescent="0.35">
      <c r="B68" s="8" t="s">
        <v>3953</v>
      </c>
      <c r="C68" s="57" t="s">
        <v>3954</v>
      </c>
      <c r="D68" s="54" t="s">
        <v>3955</v>
      </c>
      <c r="E68" s="6" t="s">
        <v>93</v>
      </c>
      <c r="F68" s="19">
        <v>31971</v>
      </c>
      <c r="G68" s="24">
        <v>480.17</v>
      </c>
      <c r="H68" s="24">
        <v>0.66</v>
      </c>
      <c r="I68" s="31"/>
      <c r="J68" s="31"/>
      <c r="K68" s="35"/>
    </row>
    <row r="69" spans="2:11" x14ac:dyDescent="0.35">
      <c r="B69" s="8" t="s">
        <v>142</v>
      </c>
      <c r="C69" s="57" t="s">
        <v>143</v>
      </c>
      <c r="D69" s="54" t="s">
        <v>144</v>
      </c>
      <c r="E69" s="6" t="s">
        <v>145</v>
      </c>
      <c r="F69" s="19">
        <v>103217</v>
      </c>
      <c r="G69" s="24">
        <v>476.04</v>
      </c>
      <c r="H69" s="24">
        <v>0.66</v>
      </c>
      <c r="I69" s="31"/>
      <c r="J69" s="31"/>
      <c r="K69" s="35"/>
    </row>
    <row r="70" spans="2:11" x14ac:dyDescent="0.35">
      <c r="B70" s="8" t="s">
        <v>2054</v>
      </c>
      <c r="C70" s="57" t="s">
        <v>2055</v>
      </c>
      <c r="D70" s="54" t="s">
        <v>2056</v>
      </c>
      <c r="E70" s="6" t="s">
        <v>67</v>
      </c>
      <c r="F70" s="19">
        <v>9625</v>
      </c>
      <c r="G70" s="24">
        <v>474.77</v>
      </c>
      <c r="H70" s="24">
        <v>0.65</v>
      </c>
      <c r="I70" s="31"/>
      <c r="J70" s="31"/>
      <c r="K70" s="35"/>
    </row>
    <row r="71" spans="2:11" x14ac:dyDescent="0.35">
      <c r="B71" s="8" t="s">
        <v>243</v>
      </c>
      <c r="C71" s="57" t="s">
        <v>244</v>
      </c>
      <c r="D71" s="54" t="s">
        <v>245</v>
      </c>
      <c r="E71" s="6" t="s">
        <v>145</v>
      </c>
      <c r="F71" s="19">
        <v>18427</v>
      </c>
      <c r="G71" s="24">
        <v>470.77</v>
      </c>
      <c r="H71" s="24">
        <v>0.65</v>
      </c>
      <c r="I71" s="31"/>
      <c r="J71" s="31"/>
      <c r="K71" s="35"/>
    </row>
    <row r="72" spans="2:11" x14ac:dyDescent="0.35">
      <c r="B72" s="8" t="s">
        <v>3956</v>
      </c>
      <c r="C72" s="57" t="s">
        <v>3957</v>
      </c>
      <c r="D72" s="54" t="s">
        <v>3958</v>
      </c>
      <c r="E72" s="6" t="s">
        <v>490</v>
      </c>
      <c r="F72" s="19">
        <v>25494</v>
      </c>
      <c r="G72" s="24">
        <v>461.03</v>
      </c>
      <c r="H72" s="24">
        <v>0.64</v>
      </c>
      <c r="I72" s="31"/>
      <c r="J72" s="31"/>
      <c r="K72" s="35"/>
    </row>
    <row r="73" spans="2:11" x14ac:dyDescent="0.35">
      <c r="B73" s="8" t="s">
        <v>2329</v>
      </c>
      <c r="C73" s="57" t="s">
        <v>2330</v>
      </c>
      <c r="D73" s="54" t="s">
        <v>2331</v>
      </c>
      <c r="E73" s="6" t="s">
        <v>156</v>
      </c>
      <c r="F73" s="19">
        <v>38810</v>
      </c>
      <c r="G73" s="24">
        <v>459.67</v>
      </c>
      <c r="H73" s="24">
        <v>0.63</v>
      </c>
      <c r="I73" s="31"/>
      <c r="J73" s="31"/>
      <c r="K73" s="35"/>
    </row>
    <row r="74" spans="2:11" x14ac:dyDescent="0.35">
      <c r="B74" s="8" t="s">
        <v>3959</v>
      </c>
      <c r="C74" s="57" t="s">
        <v>3960</v>
      </c>
      <c r="D74" s="54" t="s">
        <v>3961</v>
      </c>
      <c r="E74" s="6" t="s">
        <v>54</v>
      </c>
      <c r="F74" s="19">
        <v>130591</v>
      </c>
      <c r="G74" s="24">
        <v>459.48</v>
      </c>
      <c r="H74" s="24">
        <v>0.63</v>
      </c>
      <c r="I74" s="31"/>
      <c r="J74" s="31"/>
      <c r="K74" s="35"/>
    </row>
    <row r="75" spans="2:11" x14ac:dyDescent="0.35">
      <c r="B75" s="8" t="s">
        <v>433</v>
      </c>
      <c r="C75" s="57" t="s">
        <v>434</v>
      </c>
      <c r="D75" s="54" t="s">
        <v>435</v>
      </c>
      <c r="E75" s="6" t="s">
        <v>119</v>
      </c>
      <c r="F75" s="19">
        <v>28517</v>
      </c>
      <c r="G75" s="24">
        <v>444.51</v>
      </c>
      <c r="H75" s="24">
        <v>0.61</v>
      </c>
      <c r="I75" s="31"/>
      <c r="J75" s="31"/>
      <c r="K75" s="35"/>
    </row>
    <row r="76" spans="2:11" x14ac:dyDescent="0.35">
      <c r="B76" s="8" t="s">
        <v>2072</v>
      </c>
      <c r="C76" s="57" t="s">
        <v>2073</v>
      </c>
      <c r="D76" s="54" t="s">
        <v>2074</v>
      </c>
      <c r="E76" s="6" t="s">
        <v>156</v>
      </c>
      <c r="F76" s="19">
        <v>27078</v>
      </c>
      <c r="G76" s="24">
        <v>443.38</v>
      </c>
      <c r="H76" s="24">
        <v>0.61</v>
      </c>
      <c r="I76" s="31"/>
      <c r="J76" s="31"/>
      <c r="K76" s="35"/>
    </row>
    <row r="77" spans="2:11" x14ac:dyDescent="0.35">
      <c r="B77" s="8" t="s">
        <v>2374</v>
      </c>
      <c r="C77" s="57" t="s">
        <v>1441</v>
      </c>
      <c r="D77" s="54" t="s">
        <v>2375</v>
      </c>
      <c r="E77" s="6" t="s">
        <v>43</v>
      </c>
      <c r="F77" s="19">
        <v>81299</v>
      </c>
      <c r="G77" s="24">
        <v>440.07</v>
      </c>
      <c r="H77" s="24">
        <v>0.61</v>
      </c>
      <c r="I77" s="31"/>
      <c r="J77" s="31"/>
      <c r="K77" s="35"/>
    </row>
    <row r="78" spans="2:11" x14ac:dyDescent="0.35">
      <c r="B78" s="8" t="s">
        <v>2292</v>
      </c>
      <c r="C78" s="57" t="s">
        <v>2293</v>
      </c>
      <c r="D78" s="54" t="s">
        <v>2294</v>
      </c>
      <c r="E78" s="6" t="s">
        <v>202</v>
      </c>
      <c r="F78" s="19">
        <v>63418</v>
      </c>
      <c r="G78" s="24">
        <v>438.6</v>
      </c>
      <c r="H78" s="24">
        <v>0.6</v>
      </c>
      <c r="I78" s="31"/>
      <c r="J78" s="31"/>
      <c r="K78" s="35"/>
    </row>
    <row r="79" spans="2:11" x14ac:dyDescent="0.35">
      <c r="B79" s="8" t="s">
        <v>351</v>
      </c>
      <c r="C79" s="57" t="s">
        <v>352</v>
      </c>
      <c r="D79" s="54" t="s">
        <v>353</v>
      </c>
      <c r="E79" s="6" t="s">
        <v>200</v>
      </c>
      <c r="F79" s="19">
        <v>74565</v>
      </c>
      <c r="G79" s="24">
        <v>433.67</v>
      </c>
      <c r="H79" s="24">
        <v>0.6</v>
      </c>
      <c r="I79" s="31"/>
      <c r="J79" s="31"/>
      <c r="K79" s="35"/>
    </row>
    <row r="80" spans="2:11" x14ac:dyDescent="0.35">
      <c r="B80" s="8" t="s">
        <v>2347</v>
      </c>
      <c r="C80" s="57" t="s">
        <v>2348</v>
      </c>
      <c r="D80" s="54" t="s">
        <v>2349</v>
      </c>
      <c r="E80" s="6" t="s">
        <v>50</v>
      </c>
      <c r="F80" s="19">
        <v>5442</v>
      </c>
      <c r="G80" s="24">
        <v>427.25</v>
      </c>
      <c r="H80" s="24">
        <v>0.59</v>
      </c>
      <c r="I80" s="31"/>
      <c r="J80" s="31"/>
      <c r="K80" s="35"/>
    </row>
    <row r="81" spans="2:11" x14ac:dyDescent="0.35">
      <c r="B81" s="8" t="s">
        <v>2295</v>
      </c>
      <c r="C81" s="57" t="s">
        <v>612</v>
      </c>
      <c r="D81" s="54" t="s">
        <v>2296</v>
      </c>
      <c r="E81" s="6" t="s">
        <v>252</v>
      </c>
      <c r="F81" s="19">
        <v>27019</v>
      </c>
      <c r="G81" s="24">
        <v>426.41</v>
      </c>
      <c r="H81" s="24">
        <v>0.59</v>
      </c>
      <c r="I81" s="31"/>
      <c r="J81" s="31"/>
      <c r="K81" s="35"/>
    </row>
    <row r="82" spans="2:11" x14ac:dyDescent="0.35">
      <c r="B82" s="8" t="s">
        <v>2060</v>
      </c>
      <c r="C82" s="57" t="s">
        <v>2061</v>
      </c>
      <c r="D82" s="54" t="s">
        <v>2062</v>
      </c>
      <c r="E82" s="6" t="s">
        <v>50</v>
      </c>
      <c r="F82" s="19">
        <v>7975</v>
      </c>
      <c r="G82" s="24">
        <v>415.86</v>
      </c>
      <c r="H82" s="24">
        <v>0.56999999999999995</v>
      </c>
      <c r="I82" s="31"/>
      <c r="J82" s="31"/>
      <c r="K82" s="35"/>
    </row>
    <row r="83" spans="2:11" x14ac:dyDescent="0.35">
      <c r="B83" s="8" t="s">
        <v>2393</v>
      </c>
      <c r="C83" s="57" t="s">
        <v>2394</v>
      </c>
      <c r="D83" s="54" t="s">
        <v>2395</v>
      </c>
      <c r="E83" s="6" t="s">
        <v>160</v>
      </c>
      <c r="F83" s="19">
        <v>88357</v>
      </c>
      <c r="G83" s="24">
        <v>412.85</v>
      </c>
      <c r="H83" s="24">
        <v>0.56999999999999995</v>
      </c>
      <c r="I83" s="31"/>
      <c r="J83" s="31"/>
      <c r="K83" s="35"/>
    </row>
    <row r="84" spans="2:11" x14ac:dyDescent="0.35">
      <c r="B84" s="8" t="s">
        <v>2335</v>
      </c>
      <c r="C84" s="57" t="s">
        <v>2336</v>
      </c>
      <c r="D84" s="54" t="s">
        <v>2337</v>
      </c>
      <c r="E84" s="6" t="s">
        <v>131</v>
      </c>
      <c r="F84" s="19">
        <v>14182</v>
      </c>
      <c r="G84" s="24">
        <v>410.26</v>
      </c>
      <c r="H84" s="24">
        <v>0.56999999999999995</v>
      </c>
      <c r="I84" s="31"/>
      <c r="J84" s="31"/>
      <c r="K84" s="35"/>
    </row>
    <row r="85" spans="2:11" x14ac:dyDescent="0.35">
      <c r="B85" s="8" t="s">
        <v>2281</v>
      </c>
      <c r="C85" s="57" t="s">
        <v>2282</v>
      </c>
      <c r="D85" s="54" t="s">
        <v>2283</v>
      </c>
      <c r="E85" s="6" t="s">
        <v>252</v>
      </c>
      <c r="F85" s="19">
        <v>5968627</v>
      </c>
      <c r="G85" s="24">
        <v>405.87</v>
      </c>
      <c r="H85" s="24">
        <v>0.56000000000000005</v>
      </c>
      <c r="I85" s="31"/>
      <c r="J85" s="31"/>
      <c r="K85" s="35"/>
    </row>
    <row r="86" spans="2:11" x14ac:dyDescent="0.35">
      <c r="B86" s="8" t="s">
        <v>2284</v>
      </c>
      <c r="C86" s="57" t="s">
        <v>590</v>
      </c>
      <c r="D86" s="54" t="s">
        <v>2285</v>
      </c>
      <c r="E86" s="6" t="s">
        <v>82</v>
      </c>
      <c r="F86" s="19">
        <v>69176</v>
      </c>
      <c r="G86" s="24">
        <v>390.05</v>
      </c>
      <c r="H86" s="24">
        <v>0.54</v>
      </c>
      <c r="I86" s="31"/>
      <c r="J86" s="31"/>
      <c r="K86" s="35"/>
    </row>
    <row r="87" spans="2:11" x14ac:dyDescent="0.35">
      <c r="B87" s="8" t="s">
        <v>2413</v>
      </c>
      <c r="C87" s="57" t="s">
        <v>2414</v>
      </c>
      <c r="D87" s="54" t="s">
        <v>2415</v>
      </c>
      <c r="E87" s="6" t="s">
        <v>104</v>
      </c>
      <c r="F87" s="19">
        <v>84361</v>
      </c>
      <c r="G87" s="24">
        <v>389.66</v>
      </c>
      <c r="H87" s="24">
        <v>0.54</v>
      </c>
      <c r="I87" s="31"/>
      <c r="J87" s="31"/>
      <c r="K87" s="35"/>
    </row>
    <row r="88" spans="2:11" x14ac:dyDescent="0.35">
      <c r="B88" s="8" t="s">
        <v>396</v>
      </c>
      <c r="C88" s="57" t="s">
        <v>397</v>
      </c>
      <c r="D88" s="54" t="s">
        <v>398</v>
      </c>
      <c r="E88" s="6" t="s">
        <v>82</v>
      </c>
      <c r="F88" s="19">
        <v>136187</v>
      </c>
      <c r="G88" s="24">
        <v>385.41</v>
      </c>
      <c r="H88" s="24">
        <v>0.53</v>
      </c>
      <c r="I88" s="31"/>
      <c r="J88" s="31"/>
      <c r="K88" s="35"/>
    </row>
    <row r="89" spans="2:11" x14ac:dyDescent="0.35">
      <c r="B89" s="8" t="s">
        <v>2338</v>
      </c>
      <c r="C89" s="57" t="s">
        <v>2339</v>
      </c>
      <c r="D89" s="54" t="s">
        <v>2340</v>
      </c>
      <c r="E89" s="6" t="s">
        <v>344</v>
      </c>
      <c r="F89" s="19">
        <v>63817</v>
      </c>
      <c r="G89" s="24">
        <v>384.56</v>
      </c>
      <c r="H89" s="24">
        <v>0.53</v>
      </c>
      <c r="I89" s="31"/>
      <c r="J89" s="31"/>
      <c r="K89" s="35"/>
    </row>
    <row r="90" spans="2:11" x14ac:dyDescent="0.35">
      <c r="B90" s="8" t="s">
        <v>1027</v>
      </c>
      <c r="C90" s="57" t="s">
        <v>1028</v>
      </c>
      <c r="D90" s="54" t="s">
        <v>1029</v>
      </c>
      <c r="E90" s="6" t="s">
        <v>200</v>
      </c>
      <c r="F90" s="19">
        <v>332580</v>
      </c>
      <c r="G90" s="24">
        <v>383.07</v>
      </c>
      <c r="H90" s="24">
        <v>0.53</v>
      </c>
      <c r="I90" s="31"/>
      <c r="J90" s="31"/>
      <c r="K90" s="35"/>
    </row>
    <row r="91" spans="2:11" x14ac:dyDescent="0.35">
      <c r="B91" s="8" t="s">
        <v>3962</v>
      </c>
      <c r="C91" s="57" t="s">
        <v>3963</v>
      </c>
      <c r="D91" s="54" t="s">
        <v>3964</v>
      </c>
      <c r="E91" s="6" t="s">
        <v>319</v>
      </c>
      <c r="F91" s="19">
        <v>9398</v>
      </c>
      <c r="G91" s="24">
        <v>378.07</v>
      </c>
      <c r="H91" s="24">
        <v>0.52</v>
      </c>
      <c r="I91" s="31"/>
      <c r="J91" s="31"/>
      <c r="K91" s="35"/>
    </row>
    <row r="92" spans="2:11" x14ac:dyDescent="0.35">
      <c r="B92" s="8" t="s">
        <v>2263</v>
      </c>
      <c r="C92" s="57" t="s">
        <v>2264</v>
      </c>
      <c r="D92" s="54" t="s">
        <v>2265</v>
      </c>
      <c r="E92" s="6" t="s">
        <v>145</v>
      </c>
      <c r="F92" s="19">
        <v>104697</v>
      </c>
      <c r="G92" s="24">
        <v>377.38</v>
      </c>
      <c r="H92" s="24">
        <v>0.52</v>
      </c>
      <c r="I92" s="31"/>
      <c r="J92" s="31"/>
      <c r="K92" s="35"/>
    </row>
    <row r="93" spans="2:11" x14ac:dyDescent="0.35">
      <c r="B93" s="8" t="s">
        <v>3965</v>
      </c>
      <c r="C93" s="57" t="s">
        <v>3966</v>
      </c>
      <c r="D93" s="54" t="s">
        <v>3967</v>
      </c>
      <c r="E93" s="6" t="s">
        <v>290</v>
      </c>
      <c r="F93" s="19">
        <v>14118</v>
      </c>
      <c r="G93" s="24">
        <v>373.25</v>
      </c>
      <c r="H93" s="24">
        <v>0.51</v>
      </c>
      <c r="I93" s="31"/>
      <c r="J93" s="31"/>
      <c r="K93" s="35"/>
    </row>
    <row r="94" spans="2:11" x14ac:dyDescent="0.35">
      <c r="B94" s="8" t="s">
        <v>139</v>
      </c>
      <c r="C94" s="57" t="s">
        <v>140</v>
      </c>
      <c r="D94" s="54" t="s">
        <v>141</v>
      </c>
      <c r="E94" s="6" t="s">
        <v>119</v>
      </c>
      <c r="F94" s="19">
        <v>2925</v>
      </c>
      <c r="G94" s="24">
        <v>370.12</v>
      </c>
      <c r="H94" s="24">
        <v>0.51</v>
      </c>
      <c r="I94" s="31"/>
      <c r="J94" s="31"/>
      <c r="K94" s="35"/>
    </row>
    <row r="95" spans="2:11" x14ac:dyDescent="0.35">
      <c r="B95" s="8" t="s">
        <v>209</v>
      </c>
      <c r="C95" s="57" t="s">
        <v>210</v>
      </c>
      <c r="D95" s="54" t="s">
        <v>211</v>
      </c>
      <c r="E95" s="6" t="s">
        <v>93</v>
      </c>
      <c r="F95" s="19">
        <v>1200</v>
      </c>
      <c r="G95" s="24">
        <v>368.65</v>
      </c>
      <c r="H95" s="24">
        <v>0.51</v>
      </c>
      <c r="I95" s="31"/>
      <c r="J95" s="31"/>
      <c r="K95" s="35"/>
    </row>
    <row r="96" spans="2:11" x14ac:dyDescent="0.35">
      <c r="B96" s="8" t="s">
        <v>566</v>
      </c>
      <c r="C96" s="57" t="s">
        <v>567</v>
      </c>
      <c r="D96" s="54" t="s">
        <v>568</v>
      </c>
      <c r="E96" s="6" t="s">
        <v>131</v>
      </c>
      <c r="F96" s="19">
        <v>28347</v>
      </c>
      <c r="G96" s="24">
        <v>366.88</v>
      </c>
      <c r="H96" s="24">
        <v>0.51</v>
      </c>
      <c r="I96" s="31"/>
      <c r="J96" s="31"/>
      <c r="K96" s="35"/>
    </row>
    <row r="97" spans="2:11" x14ac:dyDescent="0.35">
      <c r="B97" s="8" t="s">
        <v>253</v>
      </c>
      <c r="C97" s="57" t="s">
        <v>254</v>
      </c>
      <c r="D97" s="54" t="s">
        <v>255</v>
      </c>
      <c r="E97" s="6" t="s">
        <v>104</v>
      </c>
      <c r="F97" s="19">
        <v>206312</v>
      </c>
      <c r="G97" s="24">
        <v>362.14</v>
      </c>
      <c r="H97" s="24">
        <v>0.5</v>
      </c>
      <c r="I97" s="31"/>
      <c r="J97" s="31"/>
      <c r="K97" s="35"/>
    </row>
    <row r="98" spans="2:11" x14ac:dyDescent="0.35">
      <c r="B98" s="8" t="s">
        <v>272</v>
      </c>
      <c r="C98" s="57" t="s">
        <v>273</v>
      </c>
      <c r="D98" s="54" t="s">
        <v>274</v>
      </c>
      <c r="E98" s="6" t="s">
        <v>145</v>
      </c>
      <c r="F98" s="19">
        <v>41135</v>
      </c>
      <c r="G98" s="24">
        <v>360.14</v>
      </c>
      <c r="H98" s="24">
        <v>0.5</v>
      </c>
      <c r="I98" s="31"/>
      <c r="J98" s="31"/>
      <c r="K98" s="35"/>
    </row>
    <row r="99" spans="2:11" x14ac:dyDescent="0.35">
      <c r="B99" s="8" t="s">
        <v>3968</v>
      </c>
      <c r="C99" s="57" t="s">
        <v>3969</v>
      </c>
      <c r="D99" s="54" t="s">
        <v>3970</v>
      </c>
      <c r="E99" s="6" t="s">
        <v>1011</v>
      </c>
      <c r="F99" s="19">
        <v>27967</v>
      </c>
      <c r="G99" s="24">
        <v>360.01</v>
      </c>
      <c r="H99" s="24">
        <v>0.5</v>
      </c>
      <c r="I99" s="31"/>
      <c r="J99" s="31"/>
      <c r="K99" s="35"/>
    </row>
    <row r="100" spans="2:11" x14ac:dyDescent="0.35">
      <c r="B100" s="8" t="s">
        <v>958</v>
      </c>
      <c r="C100" s="57" t="s">
        <v>959</v>
      </c>
      <c r="D100" s="54" t="s">
        <v>960</v>
      </c>
      <c r="E100" s="6" t="s">
        <v>93</v>
      </c>
      <c r="F100" s="19">
        <v>103611</v>
      </c>
      <c r="G100" s="24">
        <v>354.04</v>
      </c>
      <c r="H100" s="24">
        <v>0.49</v>
      </c>
      <c r="I100" s="31"/>
      <c r="J100" s="31"/>
      <c r="K100" s="35"/>
    </row>
    <row r="101" spans="2:11" x14ac:dyDescent="0.35">
      <c r="B101" s="8" t="s">
        <v>3971</v>
      </c>
      <c r="C101" s="57" t="s">
        <v>3972</v>
      </c>
      <c r="D101" s="54" t="s">
        <v>3973</v>
      </c>
      <c r="E101" s="6" t="s">
        <v>215</v>
      </c>
      <c r="F101" s="19">
        <v>36898</v>
      </c>
      <c r="G101" s="24">
        <v>347.82</v>
      </c>
      <c r="H101" s="24">
        <v>0.48</v>
      </c>
      <c r="I101" s="31"/>
      <c r="J101" s="31"/>
      <c r="K101" s="35"/>
    </row>
    <row r="102" spans="2:11" x14ac:dyDescent="0.35">
      <c r="B102" s="8" t="s">
        <v>2057</v>
      </c>
      <c r="C102" s="57" t="s">
        <v>2058</v>
      </c>
      <c r="D102" s="54" t="s">
        <v>2059</v>
      </c>
      <c r="E102" s="6" t="s">
        <v>67</v>
      </c>
      <c r="F102" s="19">
        <v>18323</v>
      </c>
      <c r="G102" s="24">
        <v>333.76</v>
      </c>
      <c r="H102" s="24">
        <v>0.46</v>
      </c>
      <c r="I102" s="31"/>
      <c r="J102" s="31"/>
      <c r="K102" s="35"/>
    </row>
    <row r="103" spans="2:11" x14ac:dyDescent="0.35">
      <c r="B103" s="8" t="s">
        <v>268</v>
      </c>
      <c r="C103" s="57" t="s">
        <v>269</v>
      </c>
      <c r="D103" s="54" t="s">
        <v>270</v>
      </c>
      <c r="E103" s="6" t="s">
        <v>271</v>
      </c>
      <c r="F103" s="19">
        <v>16610</v>
      </c>
      <c r="G103" s="24">
        <v>332.08</v>
      </c>
      <c r="H103" s="24">
        <v>0.46</v>
      </c>
      <c r="I103" s="31"/>
      <c r="J103" s="31"/>
      <c r="K103" s="35"/>
    </row>
    <row r="104" spans="2:11" x14ac:dyDescent="0.35">
      <c r="B104" s="8" t="s">
        <v>2422</v>
      </c>
      <c r="C104" s="57" t="s">
        <v>2423</v>
      </c>
      <c r="D104" s="54" t="s">
        <v>2424</v>
      </c>
      <c r="E104" s="6" t="s">
        <v>344</v>
      </c>
      <c r="F104" s="19">
        <v>161375</v>
      </c>
      <c r="G104" s="24">
        <v>327.78</v>
      </c>
      <c r="H104" s="24">
        <v>0.45</v>
      </c>
      <c r="I104" s="31"/>
      <c r="J104" s="31"/>
      <c r="K104" s="35"/>
    </row>
    <row r="105" spans="2:11" x14ac:dyDescent="0.35">
      <c r="B105" s="8" t="s">
        <v>219</v>
      </c>
      <c r="C105" s="57" t="s">
        <v>220</v>
      </c>
      <c r="D105" s="54" t="s">
        <v>221</v>
      </c>
      <c r="E105" s="6" t="s">
        <v>160</v>
      </c>
      <c r="F105" s="19">
        <v>65506</v>
      </c>
      <c r="G105" s="24">
        <v>327.66000000000003</v>
      </c>
      <c r="H105" s="24">
        <v>0.45</v>
      </c>
      <c r="I105" s="31"/>
      <c r="J105" s="31"/>
      <c r="K105" s="35"/>
    </row>
    <row r="106" spans="2:11" x14ac:dyDescent="0.35">
      <c r="B106" s="8" t="s">
        <v>116</v>
      </c>
      <c r="C106" s="57" t="s">
        <v>117</v>
      </c>
      <c r="D106" s="54" t="s">
        <v>118</v>
      </c>
      <c r="E106" s="6" t="s">
        <v>119</v>
      </c>
      <c r="F106" s="19">
        <v>8912</v>
      </c>
      <c r="G106" s="24">
        <v>325.64999999999998</v>
      </c>
      <c r="H106" s="24">
        <v>0.45</v>
      </c>
      <c r="I106" s="31"/>
      <c r="J106" s="31"/>
      <c r="K106" s="35"/>
    </row>
    <row r="107" spans="2:11" x14ac:dyDescent="0.35">
      <c r="B107" s="8" t="s">
        <v>2332</v>
      </c>
      <c r="C107" s="57" t="s">
        <v>2333</v>
      </c>
      <c r="D107" s="54" t="s">
        <v>2334</v>
      </c>
      <c r="E107" s="6" t="s">
        <v>145</v>
      </c>
      <c r="F107" s="19">
        <v>74201</v>
      </c>
      <c r="G107" s="24">
        <v>316.13</v>
      </c>
      <c r="H107" s="24">
        <v>0.44</v>
      </c>
      <c r="I107" s="31"/>
      <c r="J107" s="31"/>
      <c r="K107" s="35"/>
    </row>
    <row r="108" spans="2:11" x14ac:dyDescent="0.35">
      <c r="B108" s="8" t="s">
        <v>2317</v>
      </c>
      <c r="C108" s="57" t="s">
        <v>2318</v>
      </c>
      <c r="D108" s="54" t="s">
        <v>2319</v>
      </c>
      <c r="E108" s="6" t="s">
        <v>152</v>
      </c>
      <c r="F108" s="19">
        <v>43503</v>
      </c>
      <c r="G108" s="24">
        <v>315.92</v>
      </c>
      <c r="H108" s="24">
        <v>0.44</v>
      </c>
      <c r="I108" s="31"/>
      <c r="J108" s="31"/>
      <c r="K108" s="35"/>
    </row>
    <row r="109" spans="2:11" x14ac:dyDescent="0.35">
      <c r="B109" s="8" t="s">
        <v>2407</v>
      </c>
      <c r="C109" s="57" t="s">
        <v>2408</v>
      </c>
      <c r="D109" s="54" t="s">
        <v>2409</v>
      </c>
      <c r="E109" s="6" t="s">
        <v>319</v>
      </c>
      <c r="F109" s="19">
        <v>15816</v>
      </c>
      <c r="G109" s="24">
        <v>313.73</v>
      </c>
      <c r="H109" s="24">
        <v>0.43</v>
      </c>
      <c r="I109" s="31"/>
      <c r="J109" s="31"/>
      <c r="K109" s="35"/>
    </row>
    <row r="110" spans="2:11" x14ac:dyDescent="0.35">
      <c r="B110" s="8" t="s">
        <v>146</v>
      </c>
      <c r="C110" s="57" t="s">
        <v>147</v>
      </c>
      <c r="D110" s="54" t="s">
        <v>148</v>
      </c>
      <c r="E110" s="6" t="s">
        <v>145</v>
      </c>
      <c r="F110" s="19">
        <v>9259</v>
      </c>
      <c r="G110" s="24">
        <v>312.62</v>
      </c>
      <c r="H110" s="24">
        <v>0.43</v>
      </c>
      <c r="I110" s="31"/>
      <c r="J110" s="31"/>
      <c r="K110" s="35"/>
    </row>
    <row r="111" spans="2:11" x14ac:dyDescent="0.35">
      <c r="B111" s="8" t="s">
        <v>2254</v>
      </c>
      <c r="C111" s="57" t="s">
        <v>2255</v>
      </c>
      <c r="D111" s="54" t="s">
        <v>2256</v>
      </c>
      <c r="E111" s="6" t="s">
        <v>82</v>
      </c>
      <c r="F111" s="19">
        <v>164064</v>
      </c>
      <c r="G111" s="24">
        <v>303.63</v>
      </c>
      <c r="H111" s="24">
        <v>0.42</v>
      </c>
      <c r="I111" s="31"/>
      <c r="J111" s="31"/>
      <c r="K111" s="35"/>
    </row>
    <row r="112" spans="2:11" x14ac:dyDescent="0.35">
      <c r="B112" s="8" t="s">
        <v>3974</v>
      </c>
      <c r="C112" s="57" t="s">
        <v>3975</v>
      </c>
      <c r="D112" s="54" t="s">
        <v>3976</v>
      </c>
      <c r="E112" s="6" t="s">
        <v>319</v>
      </c>
      <c r="F112" s="19">
        <v>4841</v>
      </c>
      <c r="G112" s="24">
        <v>302.92</v>
      </c>
      <c r="H112" s="24">
        <v>0.42</v>
      </c>
      <c r="I112" s="31"/>
      <c r="J112" s="31"/>
      <c r="K112" s="35"/>
    </row>
    <row r="113" spans="2:11" x14ac:dyDescent="0.35">
      <c r="B113" s="8" t="s">
        <v>281</v>
      </c>
      <c r="C113" s="57" t="s">
        <v>282</v>
      </c>
      <c r="D113" s="54" t="s">
        <v>283</v>
      </c>
      <c r="E113" s="6" t="s">
        <v>67</v>
      </c>
      <c r="F113" s="19">
        <v>15506</v>
      </c>
      <c r="G113" s="24">
        <v>301.23</v>
      </c>
      <c r="H113" s="24">
        <v>0.42</v>
      </c>
      <c r="I113" s="31"/>
      <c r="J113" s="31"/>
      <c r="K113" s="35"/>
    </row>
    <row r="114" spans="2:11" x14ac:dyDescent="0.35">
      <c r="B114" s="8" t="s">
        <v>2724</v>
      </c>
      <c r="C114" s="57" t="s">
        <v>2725</v>
      </c>
      <c r="D114" s="54" t="s">
        <v>2726</v>
      </c>
      <c r="E114" s="6" t="s">
        <v>86</v>
      </c>
      <c r="F114" s="19">
        <v>71140</v>
      </c>
      <c r="G114" s="24">
        <v>299.57</v>
      </c>
      <c r="H114" s="24">
        <v>0.41</v>
      </c>
      <c r="I114" s="31"/>
      <c r="J114" s="31"/>
      <c r="K114" s="35"/>
    </row>
    <row r="115" spans="2:11" x14ac:dyDescent="0.35">
      <c r="B115" s="8" t="s">
        <v>326</v>
      </c>
      <c r="C115" s="57" t="s">
        <v>327</v>
      </c>
      <c r="D115" s="54" t="s">
        <v>328</v>
      </c>
      <c r="E115" s="6" t="s">
        <v>43</v>
      </c>
      <c r="F115" s="19">
        <v>279558</v>
      </c>
      <c r="G115" s="24">
        <v>299.45999999999998</v>
      </c>
      <c r="H115" s="24">
        <v>0.41</v>
      </c>
      <c r="I115" s="31"/>
      <c r="J115" s="31"/>
      <c r="K115" s="35"/>
    </row>
    <row r="116" spans="2:11" x14ac:dyDescent="0.35">
      <c r="B116" s="8" t="s">
        <v>399</v>
      </c>
      <c r="C116" s="57" t="s">
        <v>400</v>
      </c>
      <c r="D116" s="54" t="s">
        <v>401</v>
      </c>
      <c r="E116" s="6" t="s">
        <v>131</v>
      </c>
      <c r="F116" s="19">
        <v>8931</v>
      </c>
      <c r="G116" s="24">
        <v>299.33999999999997</v>
      </c>
      <c r="H116" s="24">
        <v>0.41</v>
      </c>
      <c r="I116" s="31"/>
      <c r="J116" s="31"/>
      <c r="K116" s="35"/>
    </row>
    <row r="117" spans="2:11" x14ac:dyDescent="0.35">
      <c r="B117" s="8" t="s">
        <v>228</v>
      </c>
      <c r="C117" s="57" t="s">
        <v>229</v>
      </c>
      <c r="D117" s="54" t="s">
        <v>230</v>
      </c>
      <c r="E117" s="6" t="s">
        <v>93</v>
      </c>
      <c r="F117" s="19">
        <v>18308</v>
      </c>
      <c r="G117" s="24">
        <v>291.54000000000002</v>
      </c>
      <c r="H117" s="24">
        <v>0.4</v>
      </c>
      <c r="I117" s="31"/>
      <c r="J117" s="31"/>
      <c r="K117" s="35"/>
    </row>
    <row r="118" spans="2:11" x14ac:dyDescent="0.35">
      <c r="B118" s="8" t="s">
        <v>112</v>
      </c>
      <c r="C118" s="57" t="s">
        <v>113</v>
      </c>
      <c r="D118" s="54" t="s">
        <v>114</v>
      </c>
      <c r="E118" s="6" t="s">
        <v>115</v>
      </c>
      <c r="F118" s="19">
        <v>6324</v>
      </c>
      <c r="G118" s="24">
        <v>284.69</v>
      </c>
      <c r="H118" s="24">
        <v>0.39</v>
      </c>
      <c r="I118" s="31"/>
      <c r="J118" s="31"/>
      <c r="K118" s="35"/>
    </row>
    <row r="119" spans="2:11" x14ac:dyDescent="0.35">
      <c r="B119" s="8" t="s">
        <v>3977</v>
      </c>
      <c r="C119" s="57" t="s">
        <v>1329</v>
      </c>
      <c r="D119" s="54" t="s">
        <v>3978</v>
      </c>
      <c r="E119" s="6" t="s">
        <v>82</v>
      </c>
      <c r="F119" s="19">
        <v>184633</v>
      </c>
      <c r="G119" s="24">
        <v>282.89</v>
      </c>
      <c r="H119" s="24">
        <v>0.39</v>
      </c>
      <c r="I119" s="31"/>
      <c r="J119" s="31"/>
      <c r="K119" s="35"/>
    </row>
    <row r="120" spans="2:11" x14ac:dyDescent="0.35">
      <c r="B120" s="8" t="s">
        <v>2169</v>
      </c>
      <c r="C120" s="57" t="s">
        <v>2170</v>
      </c>
      <c r="D120" s="54" t="s">
        <v>2171</v>
      </c>
      <c r="E120" s="6" t="s">
        <v>43</v>
      </c>
      <c r="F120" s="19">
        <v>191124</v>
      </c>
      <c r="G120" s="24">
        <v>279.58</v>
      </c>
      <c r="H120" s="24">
        <v>0.39</v>
      </c>
      <c r="I120" s="31"/>
      <c r="J120" s="31"/>
      <c r="K120" s="35"/>
    </row>
    <row r="121" spans="2:11" x14ac:dyDescent="0.35">
      <c r="B121" s="8" t="s">
        <v>2260</v>
      </c>
      <c r="C121" s="57" t="s">
        <v>2261</v>
      </c>
      <c r="D121" s="54" t="s">
        <v>2262</v>
      </c>
      <c r="E121" s="6" t="s">
        <v>127</v>
      </c>
      <c r="F121" s="19">
        <v>107981</v>
      </c>
      <c r="G121" s="24">
        <v>276.72000000000003</v>
      </c>
      <c r="H121" s="24">
        <v>0.38</v>
      </c>
      <c r="I121" s="31"/>
      <c r="J121" s="31"/>
      <c r="K121" s="35"/>
    </row>
    <row r="122" spans="2:11" x14ac:dyDescent="0.35">
      <c r="B122" s="8" t="s">
        <v>2051</v>
      </c>
      <c r="C122" s="57" t="s">
        <v>2052</v>
      </c>
      <c r="D122" s="54" t="s">
        <v>2053</v>
      </c>
      <c r="E122" s="6" t="s">
        <v>93</v>
      </c>
      <c r="F122" s="19">
        <v>9523</v>
      </c>
      <c r="G122" s="24">
        <v>274.3</v>
      </c>
      <c r="H122" s="24">
        <v>0.38</v>
      </c>
      <c r="I122" s="31"/>
      <c r="J122" s="31"/>
      <c r="K122" s="35"/>
    </row>
    <row r="123" spans="2:11" x14ac:dyDescent="0.35">
      <c r="B123" s="8" t="s">
        <v>3979</v>
      </c>
      <c r="C123" s="57" t="s">
        <v>3980</v>
      </c>
      <c r="D123" s="54" t="s">
        <v>3981</v>
      </c>
      <c r="E123" s="6" t="s">
        <v>290</v>
      </c>
      <c r="F123" s="19">
        <v>19473</v>
      </c>
      <c r="G123" s="24">
        <v>274.16000000000003</v>
      </c>
      <c r="H123" s="24">
        <v>0.38</v>
      </c>
      <c r="I123" s="31"/>
      <c r="J123" s="31"/>
      <c r="K123" s="35"/>
    </row>
    <row r="124" spans="2:11" x14ac:dyDescent="0.35">
      <c r="B124" s="8" t="s">
        <v>3982</v>
      </c>
      <c r="C124" s="57" t="s">
        <v>3983</v>
      </c>
      <c r="D124" s="54" t="s">
        <v>3984</v>
      </c>
      <c r="E124" s="6" t="s">
        <v>1100</v>
      </c>
      <c r="F124" s="19">
        <v>21204</v>
      </c>
      <c r="G124" s="24">
        <v>271.70999999999998</v>
      </c>
      <c r="H124" s="24">
        <v>0.37</v>
      </c>
      <c r="I124" s="31"/>
      <c r="J124" s="31"/>
      <c r="K124" s="35"/>
    </row>
    <row r="125" spans="2:11" x14ac:dyDescent="0.35">
      <c r="B125" s="8" t="s">
        <v>240</v>
      </c>
      <c r="C125" s="57" t="s">
        <v>241</v>
      </c>
      <c r="D125" s="54" t="s">
        <v>242</v>
      </c>
      <c r="E125" s="6" t="s">
        <v>164</v>
      </c>
      <c r="F125" s="19">
        <v>45359</v>
      </c>
      <c r="G125" s="24">
        <v>263.04000000000002</v>
      </c>
      <c r="H125" s="24">
        <v>0.36</v>
      </c>
      <c r="I125" s="31"/>
      <c r="J125" s="31"/>
      <c r="K125" s="35"/>
    </row>
    <row r="126" spans="2:11" x14ac:dyDescent="0.35">
      <c r="B126" s="8" t="s">
        <v>3985</v>
      </c>
      <c r="C126" s="57" t="s">
        <v>3986</v>
      </c>
      <c r="D126" s="54" t="s">
        <v>3987</v>
      </c>
      <c r="E126" s="6" t="s">
        <v>93</v>
      </c>
      <c r="F126" s="19">
        <v>9684</v>
      </c>
      <c r="G126" s="24">
        <v>254.01</v>
      </c>
      <c r="H126" s="24">
        <v>0.35</v>
      </c>
      <c r="I126" s="31"/>
      <c r="J126" s="31"/>
      <c r="K126" s="35"/>
    </row>
    <row r="127" spans="2:11" x14ac:dyDescent="0.35">
      <c r="B127" s="8" t="s">
        <v>916</v>
      </c>
      <c r="C127" s="57" t="s">
        <v>917</v>
      </c>
      <c r="D127" s="54" t="s">
        <v>918</v>
      </c>
      <c r="E127" s="6" t="s">
        <v>252</v>
      </c>
      <c r="F127" s="19">
        <v>17303</v>
      </c>
      <c r="G127" s="24">
        <v>253.28</v>
      </c>
      <c r="H127" s="24">
        <v>0.35</v>
      </c>
      <c r="I127" s="31"/>
      <c r="J127" s="31"/>
      <c r="K127" s="35"/>
    </row>
    <row r="128" spans="2:11" x14ac:dyDescent="0.35">
      <c r="B128" s="8" t="s">
        <v>3988</v>
      </c>
      <c r="C128" s="57" t="s">
        <v>3989</v>
      </c>
      <c r="D128" s="54" t="s">
        <v>3990</v>
      </c>
      <c r="E128" s="6" t="s">
        <v>82</v>
      </c>
      <c r="F128" s="19">
        <v>155007</v>
      </c>
      <c r="G128" s="24">
        <v>248.93</v>
      </c>
      <c r="H128" s="24">
        <v>0.34</v>
      </c>
      <c r="I128" s="31"/>
      <c r="J128" s="31"/>
      <c r="K128" s="35"/>
    </row>
    <row r="129" spans="2:11" x14ac:dyDescent="0.35">
      <c r="B129" s="8" t="s">
        <v>2353</v>
      </c>
      <c r="C129" s="57" t="s">
        <v>2354</v>
      </c>
      <c r="D129" s="54" t="s">
        <v>2355</v>
      </c>
      <c r="E129" s="6" t="s">
        <v>171</v>
      </c>
      <c r="F129" s="19">
        <v>7632</v>
      </c>
      <c r="G129" s="24">
        <v>248.04</v>
      </c>
      <c r="H129" s="24">
        <v>0.34</v>
      </c>
      <c r="I129" s="31"/>
      <c r="J129" s="31"/>
      <c r="K129" s="35"/>
    </row>
    <row r="130" spans="2:11" x14ac:dyDescent="0.35">
      <c r="B130" s="8" t="s">
        <v>2172</v>
      </c>
      <c r="C130" s="57" t="s">
        <v>2173</v>
      </c>
      <c r="D130" s="54" t="s">
        <v>2174</v>
      </c>
      <c r="E130" s="6" t="s">
        <v>115</v>
      </c>
      <c r="F130" s="19">
        <v>35480</v>
      </c>
      <c r="G130" s="24">
        <v>241.23</v>
      </c>
      <c r="H130" s="24">
        <v>0.33</v>
      </c>
      <c r="I130" s="31"/>
      <c r="J130" s="31"/>
      <c r="K130" s="35"/>
    </row>
    <row r="131" spans="2:11" x14ac:dyDescent="0.35">
      <c r="B131" s="8" t="s">
        <v>2045</v>
      </c>
      <c r="C131" s="57" t="s">
        <v>2046</v>
      </c>
      <c r="D131" s="54" t="s">
        <v>2047</v>
      </c>
      <c r="E131" s="6" t="s">
        <v>82</v>
      </c>
      <c r="F131" s="19">
        <v>5608</v>
      </c>
      <c r="G131" s="24">
        <v>234.35</v>
      </c>
      <c r="H131" s="24">
        <v>0.32</v>
      </c>
      <c r="I131" s="31"/>
      <c r="J131" s="31"/>
      <c r="K131" s="35"/>
    </row>
    <row r="132" spans="2:11" x14ac:dyDescent="0.35">
      <c r="B132" s="8" t="s">
        <v>2872</v>
      </c>
      <c r="C132" s="57" t="s">
        <v>2873</v>
      </c>
      <c r="D132" s="54" t="s">
        <v>2874</v>
      </c>
      <c r="E132" s="6" t="s">
        <v>215</v>
      </c>
      <c r="F132" s="19">
        <v>40242</v>
      </c>
      <c r="G132" s="24">
        <v>232.82</v>
      </c>
      <c r="H132" s="24">
        <v>0.32</v>
      </c>
      <c r="I132" s="31"/>
      <c r="J132" s="31"/>
      <c r="K132" s="35"/>
    </row>
    <row r="133" spans="2:11" x14ac:dyDescent="0.35">
      <c r="B133" s="8" t="s">
        <v>2371</v>
      </c>
      <c r="C133" s="57" t="s">
        <v>2372</v>
      </c>
      <c r="D133" s="54" t="s">
        <v>2373</v>
      </c>
      <c r="E133" s="6" t="s">
        <v>82</v>
      </c>
      <c r="F133" s="19">
        <v>115457</v>
      </c>
      <c r="G133" s="24">
        <v>230.28</v>
      </c>
      <c r="H133" s="24">
        <v>0.32</v>
      </c>
      <c r="I133" s="31"/>
      <c r="J133" s="31"/>
      <c r="K133" s="35"/>
    </row>
    <row r="134" spans="2:11" x14ac:dyDescent="0.35">
      <c r="B134" s="8" t="s">
        <v>3991</v>
      </c>
      <c r="C134" s="57" t="s">
        <v>3992</v>
      </c>
      <c r="D134" s="54" t="s">
        <v>3993</v>
      </c>
      <c r="E134" s="6" t="s">
        <v>152</v>
      </c>
      <c r="F134" s="19">
        <v>19152</v>
      </c>
      <c r="G134" s="24">
        <v>229.5</v>
      </c>
      <c r="H134" s="24">
        <v>0.32</v>
      </c>
      <c r="I134" s="31"/>
      <c r="J134" s="31"/>
      <c r="K134" s="35"/>
    </row>
    <row r="135" spans="2:11" x14ac:dyDescent="0.35">
      <c r="B135" s="8" t="s">
        <v>3994</v>
      </c>
      <c r="C135" s="57" t="s">
        <v>3995</v>
      </c>
      <c r="D135" s="54" t="s">
        <v>3996</v>
      </c>
      <c r="E135" s="6" t="s">
        <v>119</v>
      </c>
      <c r="F135" s="19">
        <v>3887</v>
      </c>
      <c r="G135" s="24">
        <v>215.34</v>
      </c>
      <c r="H135" s="24">
        <v>0.3</v>
      </c>
      <c r="I135" s="31"/>
      <c r="J135" s="31"/>
      <c r="K135" s="35"/>
    </row>
    <row r="136" spans="2:11" x14ac:dyDescent="0.35">
      <c r="B136" s="8" t="s">
        <v>3997</v>
      </c>
      <c r="C136" s="57" t="s">
        <v>1673</v>
      </c>
      <c r="D136" s="54" t="s">
        <v>3998</v>
      </c>
      <c r="E136" s="6" t="s">
        <v>215</v>
      </c>
      <c r="F136" s="19">
        <v>34185</v>
      </c>
      <c r="G136" s="24">
        <v>210.36</v>
      </c>
      <c r="H136" s="24">
        <v>0.28999999999999998</v>
      </c>
      <c r="I136" s="31"/>
      <c r="J136" s="31"/>
      <c r="K136" s="35"/>
    </row>
    <row r="137" spans="2:11" x14ac:dyDescent="0.35">
      <c r="B137" s="8" t="s">
        <v>1018</v>
      </c>
      <c r="C137" s="57" t="s">
        <v>1019</v>
      </c>
      <c r="D137" s="54" t="s">
        <v>1020</v>
      </c>
      <c r="E137" s="6" t="s">
        <v>111</v>
      </c>
      <c r="F137" s="19">
        <v>23099</v>
      </c>
      <c r="G137" s="24">
        <v>209.39</v>
      </c>
      <c r="H137" s="24">
        <v>0.28999999999999998</v>
      </c>
      <c r="I137" s="31"/>
      <c r="J137" s="31"/>
      <c r="K137" s="35"/>
    </row>
    <row r="138" spans="2:11" x14ac:dyDescent="0.35">
      <c r="B138" s="8" t="s">
        <v>2362</v>
      </c>
      <c r="C138" s="57" t="s">
        <v>2363</v>
      </c>
      <c r="D138" s="54" t="s">
        <v>2364</v>
      </c>
      <c r="E138" s="6" t="s">
        <v>54</v>
      </c>
      <c r="F138" s="19">
        <v>456412</v>
      </c>
      <c r="G138" s="24">
        <v>206.12</v>
      </c>
      <c r="H138" s="24">
        <v>0.28000000000000003</v>
      </c>
      <c r="I138" s="31"/>
      <c r="J138" s="31"/>
      <c r="K138" s="35"/>
    </row>
    <row r="139" spans="2:11" x14ac:dyDescent="0.35">
      <c r="B139" s="8" t="s">
        <v>332</v>
      </c>
      <c r="C139" s="57" t="s">
        <v>333</v>
      </c>
      <c r="D139" s="54" t="s">
        <v>334</v>
      </c>
      <c r="E139" s="6" t="s">
        <v>145</v>
      </c>
      <c r="F139" s="19">
        <v>390138</v>
      </c>
      <c r="G139" s="24">
        <v>203.3</v>
      </c>
      <c r="H139" s="24">
        <v>0.28000000000000003</v>
      </c>
      <c r="I139" s="31"/>
      <c r="J139" s="31"/>
      <c r="K139" s="35"/>
    </row>
    <row r="140" spans="2:11" x14ac:dyDescent="0.35">
      <c r="B140" s="8" t="s">
        <v>3999</v>
      </c>
      <c r="C140" s="57" t="s">
        <v>4000</v>
      </c>
      <c r="D140" s="54" t="s">
        <v>4001</v>
      </c>
      <c r="E140" s="6" t="s">
        <v>542</v>
      </c>
      <c r="F140" s="19">
        <v>62489</v>
      </c>
      <c r="G140" s="24">
        <v>199.84</v>
      </c>
      <c r="H140" s="24">
        <v>0.28000000000000003</v>
      </c>
      <c r="I140" s="31"/>
      <c r="J140" s="31"/>
      <c r="K140" s="35"/>
    </row>
    <row r="141" spans="2:11" x14ac:dyDescent="0.35">
      <c r="B141" s="8" t="s">
        <v>4002</v>
      </c>
      <c r="C141" s="57" t="s">
        <v>4003</v>
      </c>
      <c r="D141" s="54" t="s">
        <v>4004</v>
      </c>
      <c r="E141" s="6" t="s">
        <v>490</v>
      </c>
      <c r="F141" s="19">
        <v>75861</v>
      </c>
      <c r="G141" s="24">
        <v>195.96</v>
      </c>
      <c r="H141" s="24">
        <v>0.27</v>
      </c>
      <c r="I141" s="31"/>
      <c r="J141" s="31"/>
      <c r="K141" s="35"/>
    </row>
    <row r="142" spans="2:11" x14ac:dyDescent="0.35">
      <c r="B142" s="8" t="s">
        <v>4005</v>
      </c>
      <c r="C142" s="57" t="s">
        <v>4006</v>
      </c>
      <c r="D142" s="54" t="s">
        <v>4007</v>
      </c>
      <c r="E142" s="6" t="s">
        <v>82</v>
      </c>
      <c r="F142" s="19">
        <v>2990</v>
      </c>
      <c r="G142" s="24">
        <v>188.9</v>
      </c>
      <c r="H142" s="24">
        <v>0.26</v>
      </c>
      <c r="I142" s="31"/>
      <c r="J142" s="31"/>
      <c r="K142" s="35"/>
    </row>
    <row r="143" spans="2:11" x14ac:dyDescent="0.35">
      <c r="B143" s="8" t="s">
        <v>4008</v>
      </c>
      <c r="C143" s="57" t="s">
        <v>4009</v>
      </c>
      <c r="D143" s="54" t="s">
        <v>4010</v>
      </c>
      <c r="E143" s="6" t="s">
        <v>369</v>
      </c>
      <c r="F143" s="19">
        <v>650</v>
      </c>
      <c r="G143" s="24">
        <v>187.78</v>
      </c>
      <c r="H143" s="24">
        <v>0.26</v>
      </c>
      <c r="I143" s="31"/>
      <c r="J143" s="31"/>
      <c r="K143" s="35"/>
    </row>
    <row r="144" spans="2:11" x14ac:dyDescent="0.35">
      <c r="B144" s="8" t="s">
        <v>4011</v>
      </c>
      <c r="C144" s="57" t="s">
        <v>4012</v>
      </c>
      <c r="D144" s="54" t="s">
        <v>4013</v>
      </c>
      <c r="E144" s="6" t="s">
        <v>86</v>
      </c>
      <c r="F144" s="19">
        <v>51899</v>
      </c>
      <c r="G144" s="24">
        <v>185.1</v>
      </c>
      <c r="H144" s="24">
        <v>0.26</v>
      </c>
      <c r="I144" s="31"/>
      <c r="J144" s="31"/>
      <c r="K144" s="35"/>
    </row>
    <row r="145" spans="2:11" x14ac:dyDescent="0.35">
      <c r="B145" s="8" t="s">
        <v>4014</v>
      </c>
      <c r="C145" s="57" t="s">
        <v>4015</v>
      </c>
      <c r="D145" s="54" t="s">
        <v>4016</v>
      </c>
      <c r="E145" s="6" t="s">
        <v>123</v>
      </c>
      <c r="F145" s="19">
        <v>75058</v>
      </c>
      <c r="G145" s="24">
        <v>183.64</v>
      </c>
      <c r="H145" s="24">
        <v>0.25</v>
      </c>
      <c r="I145" s="31"/>
      <c r="J145" s="31"/>
      <c r="K145" s="35"/>
    </row>
    <row r="146" spans="2:11" x14ac:dyDescent="0.35">
      <c r="B146" s="8" t="s">
        <v>572</v>
      </c>
      <c r="C146" s="57" t="s">
        <v>573</v>
      </c>
      <c r="D146" s="54" t="s">
        <v>574</v>
      </c>
      <c r="E146" s="6" t="s">
        <v>127</v>
      </c>
      <c r="F146" s="19">
        <v>171824</v>
      </c>
      <c r="G146" s="24">
        <v>179.11</v>
      </c>
      <c r="H146" s="24">
        <v>0.25</v>
      </c>
      <c r="I146" s="31"/>
      <c r="J146" s="31"/>
      <c r="K146" s="35"/>
    </row>
    <row r="147" spans="2:11" x14ac:dyDescent="0.35">
      <c r="B147" s="8" t="s">
        <v>4017</v>
      </c>
      <c r="C147" s="57" t="s">
        <v>4018</v>
      </c>
      <c r="D147" s="54" t="s">
        <v>4019</v>
      </c>
      <c r="E147" s="6" t="s">
        <v>123</v>
      </c>
      <c r="F147" s="19">
        <v>171409</v>
      </c>
      <c r="G147" s="24">
        <v>172.45</v>
      </c>
      <c r="H147" s="24">
        <v>0.24</v>
      </c>
      <c r="I147" s="31"/>
      <c r="J147" s="31"/>
      <c r="K147" s="35"/>
    </row>
    <row r="148" spans="2:11" x14ac:dyDescent="0.35">
      <c r="B148" s="8" t="s">
        <v>303</v>
      </c>
      <c r="C148" s="57" t="s">
        <v>304</v>
      </c>
      <c r="D148" s="54" t="s">
        <v>305</v>
      </c>
      <c r="E148" s="6" t="s">
        <v>290</v>
      </c>
      <c r="F148" s="19">
        <v>507</v>
      </c>
      <c r="G148" s="24">
        <v>170.78</v>
      </c>
      <c r="H148" s="24">
        <v>0.24</v>
      </c>
      <c r="I148" s="31"/>
      <c r="J148" s="31"/>
      <c r="K148" s="35"/>
    </row>
    <row r="149" spans="2:11" x14ac:dyDescent="0.35">
      <c r="B149" s="8" t="s">
        <v>4020</v>
      </c>
      <c r="C149" s="57" t="s">
        <v>4021</v>
      </c>
      <c r="D149" s="54" t="s">
        <v>4022</v>
      </c>
      <c r="E149" s="6" t="s">
        <v>43</v>
      </c>
      <c r="F149" s="19">
        <v>361945</v>
      </c>
      <c r="G149" s="24">
        <v>167.73</v>
      </c>
      <c r="H149" s="24">
        <v>0.23</v>
      </c>
      <c r="I149" s="31"/>
      <c r="J149" s="31"/>
      <c r="K149" s="35"/>
    </row>
    <row r="150" spans="2:11" x14ac:dyDescent="0.35">
      <c r="B150" s="8" t="s">
        <v>2730</v>
      </c>
      <c r="C150" s="57" t="s">
        <v>2731</v>
      </c>
      <c r="D150" s="54" t="s">
        <v>2732</v>
      </c>
      <c r="E150" s="6" t="s">
        <v>344</v>
      </c>
      <c r="F150" s="19">
        <v>39660</v>
      </c>
      <c r="G150" s="24">
        <v>163.54</v>
      </c>
      <c r="H150" s="24">
        <v>0.23</v>
      </c>
      <c r="I150" s="31"/>
      <c r="J150" s="31"/>
      <c r="K150" s="35"/>
    </row>
    <row r="151" spans="2:11" x14ac:dyDescent="0.35">
      <c r="B151" s="8" t="s">
        <v>4023</v>
      </c>
      <c r="C151" s="57" t="s">
        <v>1259</v>
      </c>
      <c r="D151" s="54" t="s">
        <v>4024</v>
      </c>
      <c r="E151" s="6" t="s">
        <v>369</v>
      </c>
      <c r="F151" s="19">
        <v>14263</v>
      </c>
      <c r="G151" s="24">
        <v>161.76</v>
      </c>
      <c r="H151" s="24">
        <v>0.22</v>
      </c>
      <c r="I151" s="31"/>
      <c r="J151" s="31"/>
      <c r="K151" s="35"/>
    </row>
    <row r="152" spans="2:11" x14ac:dyDescent="0.35">
      <c r="B152" s="8" t="s">
        <v>3178</v>
      </c>
      <c r="C152" s="57" t="s">
        <v>3179</v>
      </c>
      <c r="D152" s="54" t="s">
        <v>3180</v>
      </c>
      <c r="E152" s="6" t="s">
        <v>145</v>
      </c>
      <c r="F152" s="19">
        <v>8113</v>
      </c>
      <c r="G152" s="24">
        <v>159.69</v>
      </c>
      <c r="H152" s="24">
        <v>0.22</v>
      </c>
      <c r="I152" s="31"/>
      <c r="J152" s="31"/>
      <c r="K152" s="35"/>
    </row>
    <row r="153" spans="2:11" x14ac:dyDescent="0.35">
      <c r="B153" s="8" t="s">
        <v>4025</v>
      </c>
      <c r="C153" s="57" t="s">
        <v>4026</v>
      </c>
      <c r="D153" s="54" t="s">
        <v>4027</v>
      </c>
      <c r="E153" s="6" t="s">
        <v>123</v>
      </c>
      <c r="F153" s="19">
        <v>164556</v>
      </c>
      <c r="G153" s="24">
        <v>150.72</v>
      </c>
      <c r="H153" s="24">
        <v>0.21</v>
      </c>
      <c r="I153" s="31"/>
      <c r="J153" s="31"/>
      <c r="K153" s="35"/>
    </row>
    <row r="154" spans="2:11" x14ac:dyDescent="0.35">
      <c r="B154" s="8" t="s">
        <v>4028</v>
      </c>
      <c r="C154" s="57" t="s">
        <v>4029</v>
      </c>
      <c r="D154" s="54" t="s">
        <v>4030</v>
      </c>
      <c r="E154" s="6" t="s">
        <v>494</v>
      </c>
      <c r="F154" s="19">
        <v>22728</v>
      </c>
      <c r="G154" s="24">
        <v>147.72</v>
      </c>
      <c r="H154" s="24">
        <v>0.2</v>
      </c>
      <c r="I154" s="31"/>
      <c r="J154" s="31"/>
      <c r="K154" s="35"/>
    </row>
    <row r="155" spans="2:11" x14ac:dyDescent="0.35">
      <c r="B155" s="8" t="s">
        <v>4031</v>
      </c>
      <c r="C155" s="57" t="s">
        <v>4032</v>
      </c>
      <c r="D155" s="54" t="s">
        <v>4033</v>
      </c>
      <c r="E155" s="6" t="s">
        <v>119</v>
      </c>
      <c r="F155" s="19">
        <v>6067</v>
      </c>
      <c r="G155" s="24">
        <v>145.88999999999999</v>
      </c>
      <c r="H155" s="24">
        <v>0.2</v>
      </c>
      <c r="I155" s="31"/>
      <c r="J155" s="31"/>
      <c r="K155" s="35"/>
    </row>
    <row r="156" spans="2:11" x14ac:dyDescent="0.35">
      <c r="B156" s="8" t="s">
        <v>4034</v>
      </c>
      <c r="C156" s="57" t="s">
        <v>4035</v>
      </c>
      <c r="D156" s="54" t="s">
        <v>4036</v>
      </c>
      <c r="E156" s="6" t="s">
        <v>119</v>
      </c>
      <c r="F156" s="19">
        <v>15168</v>
      </c>
      <c r="G156" s="24">
        <v>142.27000000000001</v>
      </c>
      <c r="H156" s="24">
        <v>0.2</v>
      </c>
      <c r="I156" s="31"/>
      <c r="J156" s="31"/>
      <c r="K156" s="35"/>
    </row>
    <row r="157" spans="2:11" x14ac:dyDescent="0.35">
      <c r="B157" s="8" t="s">
        <v>1033</v>
      </c>
      <c r="C157" s="57" t="s">
        <v>1034</v>
      </c>
      <c r="D157" s="54" t="s">
        <v>1035</v>
      </c>
      <c r="E157" s="6" t="s">
        <v>71</v>
      </c>
      <c r="F157" s="19">
        <v>205239</v>
      </c>
      <c r="G157" s="24">
        <v>108.88</v>
      </c>
      <c r="H157" s="24">
        <v>0.15</v>
      </c>
      <c r="I157" s="31"/>
      <c r="J157" s="31"/>
      <c r="K157" s="35"/>
    </row>
    <row r="158" spans="2:11" x14ac:dyDescent="0.35">
      <c r="B158" s="8" t="s">
        <v>4037</v>
      </c>
      <c r="C158" s="57" t="s">
        <v>4038</v>
      </c>
      <c r="D158" s="54" t="s">
        <v>4039</v>
      </c>
      <c r="E158" s="6" t="s">
        <v>86</v>
      </c>
      <c r="F158" s="19">
        <v>55367</v>
      </c>
      <c r="G158" s="24">
        <v>85.55</v>
      </c>
      <c r="H158" s="24">
        <v>0.12</v>
      </c>
      <c r="I158" s="31"/>
      <c r="J158" s="31"/>
      <c r="K158" s="35"/>
    </row>
    <row r="159" spans="2:11" x14ac:dyDescent="0.35">
      <c r="B159" s="8" t="s">
        <v>4040</v>
      </c>
      <c r="C159" s="57" t="s">
        <v>4041</v>
      </c>
      <c r="D159" s="54" t="s">
        <v>4042</v>
      </c>
      <c r="E159" s="6" t="s">
        <v>78</v>
      </c>
      <c r="F159" s="19">
        <v>41068</v>
      </c>
      <c r="G159" s="24">
        <v>55.21</v>
      </c>
      <c r="H159" s="24">
        <v>0.08</v>
      </c>
      <c r="I159" s="31"/>
      <c r="J159" s="31"/>
      <c r="K159" s="35"/>
    </row>
    <row r="160" spans="2:11" x14ac:dyDescent="0.35">
      <c r="C160" s="58" t="s">
        <v>175</v>
      </c>
      <c r="D160" s="54"/>
      <c r="E160" s="6"/>
      <c r="F160" s="19"/>
      <c r="G160" s="25">
        <v>72558.19</v>
      </c>
      <c r="H160" s="25">
        <v>100.05</v>
      </c>
      <c r="I160" s="31"/>
      <c r="J160" s="31"/>
      <c r="K160" s="35"/>
    </row>
    <row r="161" spans="3:11" x14ac:dyDescent="0.35">
      <c r="C161" s="57"/>
      <c r="D161" s="54"/>
      <c r="E161" s="6"/>
      <c r="F161" s="19"/>
      <c r="G161" s="24"/>
      <c r="H161" s="24"/>
      <c r="I161" s="31"/>
      <c r="J161" s="31"/>
      <c r="K161" s="35"/>
    </row>
    <row r="162" spans="3:11" x14ac:dyDescent="0.35">
      <c r="C162" s="58" t="s">
        <v>3</v>
      </c>
      <c r="D162" s="54"/>
      <c r="E162" s="6"/>
      <c r="F162" s="19"/>
      <c r="G162" s="24" t="s">
        <v>2</v>
      </c>
      <c r="H162" s="24" t="s">
        <v>2</v>
      </c>
      <c r="I162" s="31"/>
      <c r="J162" s="31"/>
      <c r="K162" s="35"/>
    </row>
    <row r="163" spans="3:11" x14ac:dyDescent="0.35">
      <c r="C163" s="57"/>
      <c r="D163" s="54"/>
      <c r="E163" s="6"/>
      <c r="F163" s="19"/>
      <c r="G163" s="24"/>
      <c r="H163" s="24"/>
      <c r="I163" s="31"/>
      <c r="J163" s="31"/>
      <c r="K163" s="35"/>
    </row>
    <row r="164" spans="3:11" x14ac:dyDescent="0.35">
      <c r="C164" s="58" t="s">
        <v>4</v>
      </c>
      <c r="D164" s="54"/>
      <c r="E164" s="6"/>
      <c r="F164" s="19"/>
      <c r="G164" s="24" t="s">
        <v>2</v>
      </c>
      <c r="H164" s="24" t="s">
        <v>2</v>
      </c>
      <c r="I164" s="31"/>
      <c r="J164" s="31"/>
      <c r="K164" s="35"/>
    </row>
    <row r="165" spans="3:11" x14ac:dyDescent="0.35">
      <c r="C165" s="57"/>
      <c r="D165" s="54"/>
      <c r="E165" s="6"/>
      <c r="F165" s="19"/>
      <c r="G165" s="24"/>
      <c r="H165" s="24"/>
      <c r="I165" s="31"/>
      <c r="J165" s="31"/>
      <c r="K165" s="35"/>
    </row>
    <row r="166" spans="3:11" x14ac:dyDescent="0.35">
      <c r="C166" s="58" t="s">
        <v>5</v>
      </c>
      <c r="D166" s="54"/>
      <c r="E166" s="6"/>
      <c r="F166" s="19"/>
      <c r="G166" s="24"/>
      <c r="H166" s="24"/>
      <c r="I166" s="31"/>
      <c r="J166" s="31"/>
      <c r="K166" s="35"/>
    </row>
    <row r="167" spans="3:11" x14ac:dyDescent="0.35">
      <c r="C167" s="57"/>
      <c r="D167" s="54"/>
      <c r="E167" s="6"/>
      <c r="F167" s="19"/>
      <c r="G167" s="24"/>
      <c r="H167" s="24"/>
      <c r="I167" s="31"/>
      <c r="J167" s="31"/>
      <c r="K167" s="35"/>
    </row>
    <row r="168" spans="3:11" x14ac:dyDescent="0.35">
      <c r="C168" s="58" t="s">
        <v>6</v>
      </c>
      <c r="D168" s="54"/>
      <c r="E168" s="6"/>
      <c r="F168" s="19"/>
      <c r="G168" s="24" t="s">
        <v>2</v>
      </c>
      <c r="H168" s="24" t="s">
        <v>2</v>
      </c>
      <c r="I168" s="31"/>
      <c r="J168" s="31"/>
      <c r="K168" s="35"/>
    </row>
    <row r="169" spans="3:11" x14ac:dyDescent="0.35">
      <c r="C169" s="57"/>
      <c r="D169" s="54"/>
      <c r="E169" s="6"/>
      <c r="F169" s="19"/>
      <c r="G169" s="24"/>
      <c r="H169" s="24"/>
      <c r="I169" s="31"/>
      <c r="J169" s="31"/>
      <c r="K169" s="35"/>
    </row>
    <row r="170" spans="3:11" x14ac:dyDescent="0.35">
      <c r="C170" s="58" t="s">
        <v>7</v>
      </c>
      <c r="D170" s="54"/>
      <c r="E170" s="6"/>
      <c r="F170" s="19"/>
      <c r="G170" s="24" t="s">
        <v>2</v>
      </c>
      <c r="H170" s="24" t="s">
        <v>2</v>
      </c>
      <c r="I170" s="31"/>
      <c r="J170" s="31"/>
      <c r="K170" s="35"/>
    </row>
    <row r="171" spans="3:11" x14ac:dyDescent="0.35">
      <c r="C171" s="57"/>
      <c r="D171" s="54"/>
      <c r="E171" s="6"/>
      <c r="F171" s="19"/>
      <c r="G171" s="24"/>
      <c r="H171" s="24"/>
      <c r="I171" s="31"/>
      <c r="J171" s="31"/>
      <c r="K171" s="35"/>
    </row>
    <row r="172" spans="3:11" x14ac:dyDescent="0.35">
      <c r="C172" s="58" t="s">
        <v>8</v>
      </c>
      <c r="D172" s="54"/>
      <c r="E172" s="6"/>
      <c r="F172" s="19"/>
      <c r="G172" s="24" t="s">
        <v>2</v>
      </c>
      <c r="H172" s="24" t="s">
        <v>2</v>
      </c>
      <c r="I172" s="31"/>
      <c r="J172" s="31"/>
      <c r="K172" s="35"/>
    </row>
    <row r="173" spans="3:11" x14ac:dyDescent="0.35">
      <c r="C173" s="57"/>
      <c r="D173" s="54"/>
      <c r="E173" s="6"/>
      <c r="F173" s="19"/>
      <c r="G173" s="24"/>
      <c r="H173" s="24"/>
      <c r="I173" s="31"/>
      <c r="J173" s="31"/>
      <c r="K173" s="35"/>
    </row>
    <row r="174" spans="3:11" x14ac:dyDescent="0.35">
      <c r="C174" s="58" t="s">
        <v>9</v>
      </c>
      <c r="D174" s="54"/>
      <c r="E174" s="6"/>
      <c r="F174" s="19"/>
      <c r="G174" s="24" t="s">
        <v>2</v>
      </c>
      <c r="H174" s="24" t="s">
        <v>2</v>
      </c>
      <c r="I174" s="31"/>
      <c r="J174" s="31"/>
      <c r="K174" s="35"/>
    </row>
    <row r="175" spans="3:11" x14ac:dyDescent="0.35">
      <c r="C175" s="57"/>
      <c r="D175" s="54"/>
      <c r="E175" s="6"/>
      <c r="F175" s="19"/>
      <c r="G175" s="24"/>
      <c r="H175" s="24"/>
      <c r="I175" s="31"/>
      <c r="J175" s="31"/>
      <c r="K175" s="35"/>
    </row>
    <row r="176" spans="3:11" x14ac:dyDescent="0.35">
      <c r="C176" s="58" t="s">
        <v>10</v>
      </c>
      <c r="D176" s="54"/>
      <c r="E176" s="6"/>
      <c r="F176" s="19"/>
      <c r="G176" s="24" t="s">
        <v>2</v>
      </c>
      <c r="H176" s="24" t="s">
        <v>2</v>
      </c>
      <c r="I176" s="31"/>
      <c r="J176" s="31"/>
      <c r="K176" s="35"/>
    </row>
    <row r="177" spans="1:11" x14ac:dyDescent="0.35">
      <c r="C177" s="57"/>
      <c r="D177" s="54"/>
      <c r="E177" s="6"/>
      <c r="F177" s="19"/>
      <c r="G177" s="24"/>
      <c r="H177" s="24"/>
      <c r="I177" s="31"/>
      <c r="J177" s="31"/>
      <c r="K177" s="35"/>
    </row>
    <row r="178" spans="1:11" x14ac:dyDescent="0.35">
      <c r="C178" s="58" t="s">
        <v>11</v>
      </c>
      <c r="D178" s="54"/>
      <c r="E178" s="6"/>
      <c r="F178" s="19"/>
      <c r="G178" s="24"/>
      <c r="H178" s="24"/>
      <c r="I178" s="31"/>
      <c r="J178" s="31"/>
      <c r="K178" s="35"/>
    </row>
    <row r="179" spans="1:11" x14ac:dyDescent="0.35">
      <c r="C179" s="57"/>
      <c r="D179" s="54"/>
      <c r="E179" s="6"/>
      <c r="F179" s="19"/>
      <c r="G179" s="24"/>
      <c r="H179" s="24"/>
      <c r="I179" s="31"/>
      <c r="J179" s="31"/>
      <c r="K179" s="35"/>
    </row>
    <row r="180" spans="1:11" x14ac:dyDescent="0.35">
      <c r="C180" s="58" t="s">
        <v>13</v>
      </c>
      <c r="D180" s="54"/>
      <c r="E180" s="6"/>
      <c r="F180" s="19"/>
      <c r="G180" s="24" t="s">
        <v>2</v>
      </c>
      <c r="H180" s="24" t="s">
        <v>2</v>
      </c>
      <c r="I180" s="31"/>
      <c r="J180" s="31"/>
      <c r="K180" s="35"/>
    </row>
    <row r="181" spans="1:11" x14ac:dyDescent="0.35">
      <c r="C181" s="57"/>
      <c r="D181" s="54"/>
      <c r="E181" s="6"/>
      <c r="F181" s="19"/>
      <c r="G181" s="24"/>
      <c r="H181" s="24"/>
      <c r="I181" s="31"/>
      <c r="J181" s="31"/>
      <c r="K181" s="35"/>
    </row>
    <row r="182" spans="1:11" x14ac:dyDescent="0.35">
      <c r="C182" s="58" t="s">
        <v>14</v>
      </c>
      <c r="D182" s="54"/>
      <c r="E182" s="6"/>
      <c r="F182" s="19"/>
      <c r="G182" s="24" t="s">
        <v>2</v>
      </c>
      <c r="H182" s="24" t="s">
        <v>2</v>
      </c>
      <c r="I182" s="31"/>
      <c r="J182" s="31"/>
      <c r="K182" s="35"/>
    </row>
    <row r="183" spans="1:11" x14ac:dyDescent="0.35">
      <c r="C183" s="57"/>
      <c r="D183" s="54"/>
      <c r="E183" s="6"/>
      <c r="F183" s="19"/>
      <c r="G183" s="24"/>
      <c r="H183" s="24"/>
      <c r="I183" s="31"/>
      <c r="J183" s="31"/>
      <c r="K183" s="35"/>
    </row>
    <row r="184" spans="1:11" x14ac:dyDescent="0.35">
      <c r="C184" s="58" t="s">
        <v>15</v>
      </c>
      <c r="D184" s="54"/>
      <c r="E184" s="6"/>
      <c r="F184" s="19"/>
      <c r="G184" s="24" t="s">
        <v>2</v>
      </c>
      <c r="H184" s="24" t="s">
        <v>2</v>
      </c>
      <c r="I184" s="31"/>
      <c r="J184" s="31"/>
      <c r="K184" s="35"/>
    </row>
    <row r="185" spans="1:11" x14ac:dyDescent="0.35">
      <c r="C185" s="57"/>
      <c r="D185" s="54"/>
      <c r="E185" s="6"/>
      <c r="F185" s="19"/>
      <c r="G185" s="24"/>
      <c r="H185" s="24"/>
      <c r="I185" s="31"/>
      <c r="J185" s="31"/>
      <c r="K185" s="35"/>
    </row>
    <row r="186" spans="1:11" x14ac:dyDescent="0.35">
      <c r="C186" s="58" t="s">
        <v>16</v>
      </c>
      <c r="D186" s="54"/>
      <c r="E186" s="6"/>
      <c r="F186" s="19"/>
      <c r="G186" s="24" t="s">
        <v>2</v>
      </c>
      <c r="H186" s="24" t="s">
        <v>2</v>
      </c>
      <c r="I186" s="31"/>
      <c r="J186" s="31"/>
      <c r="K186" s="35"/>
    </row>
    <row r="187" spans="1:11" x14ac:dyDescent="0.35">
      <c r="C187" s="57"/>
      <c r="D187" s="54"/>
      <c r="E187" s="6"/>
      <c r="F187" s="19"/>
      <c r="G187" s="24"/>
      <c r="H187" s="24"/>
      <c r="I187" s="31"/>
      <c r="J187" s="31"/>
      <c r="K187" s="35"/>
    </row>
    <row r="188" spans="1:11" x14ac:dyDescent="0.35">
      <c r="C188" s="58" t="s">
        <v>17</v>
      </c>
      <c r="D188" s="54"/>
      <c r="E188" s="6"/>
      <c r="F188" s="19"/>
      <c r="G188" s="24" t="s">
        <v>2</v>
      </c>
      <c r="H188" s="24" t="s">
        <v>2</v>
      </c>
      <c r="I188" s="31"/>
      <c r="J188" s="31"/>
      <c r="K188" s="35"/>
    </row>
    <row r="189" spans="1:11" x14ac:dyDescent="0.35">
      <c r="C189" s="57"/>
      <c r="D189" s="54"/>
      <c r="E189" s="6"/>
      <c r="F189" s="19"/>
      <c r="G189" s="24"/>
      <c r="H189" s="24"/>
      <c r="I189" s="31"/>
      <c r="J189" s="31"/>
      <c r="K189" s="35"/>
    </row>
    <row r="190" spans="1:11" x14ac:dyDescent="0.35">
      <c r="A190" s="10"/>
      <c r="B190" s="28"/>
      <c r="C190" s="58" t="s">
        <v>18</v>
      </c>
      <c r="D190" s="54"/>
      <c r="E190" s="6"/>
      <c r="F190" s="19"/>
      <c r="G190" s="24"/>
      <c r="H190" s="24"/>
      <c r="I190" s="31"/>
      <c r="J190" s="31"/>
      <c r="K190" s="35"/>
    </row>
    <row r="191" spans="1:11" x14ac:dyDescent="0.35">
      <c r="A191" s="28"/>
      <c r="B191" s="28"/>
      <c r="C191" s="58" t="s">
        <v>19</v>
      </c>
      <c r="D191" s="54"/>
      <c r="E191" s="6"/>
      <c r="F191" s="19"/>
      <c r="G191" s="24" t="s">
        <v>2</v>
      </c>
      <c r="H191" s="24" t="s">
        <v>2</v>
      </c>
      <c r="I191" s="31"/>
      <c r="J191" s="31"/>
      <c r="K191" s="35"/>
    </row>
    <row r="192" spans="1:11" x14ac:dyDescent="0.35">
      <c r="A192" s="28"/>
      <c r="B192" s="28"/>
      <c r="C192" s="58"/>
      <c r="D192" s="54"/>
      <c r="E192" s="6"/>
      <c r="F192" s="19"/>
      <c r="G192" s="24"/>
      <c r="H192" s="24"/>
      <c r="I192" s="31"/>
      <c r="J192" s="31"/>
      <c r="K192" s="35"/>
    </row>
    <row r="193" spans="1:54" x14ac:dyDescent="0.35">
      <c r="A193" s="28"/>
      <c r="B193" s="28"/>
      <c r="C193" s="58" t="s">
        <v>20</v>
      </c>
      <c r="D193" s="54"/>
      <c r="E193" s="6"/>
      <c r="F193" s="19"/>
      <c r="G193" s="24" t="s">
        <v>2</v>
      </c>
      <c r="H193" s="24" t="s">
        <v>2</v>
      </c>
      <c r="I193" s="31"/>
      <c r="J193" s="31"/>
      <c r="K193" s="35"/>
    </row>
    <row r="194" spans="1:54" x14ac:dyDescent="0.35">
      <c r="A194" s="28"/>
      <c r="B194" s="28"/>
      <c r="C194" s="58"/>
      <c r="D194" s="54"/>
      <c r="E194" s="6"/>
      <c r="F194" s="19"/>
      <c r="G194" s="24"/>
      <c r="H194" s="24"/>
      <c r="I194" s="31"/>
      <c r="J194" s="31"/>
      <c r="K194" s="35"/>
    </row>
    <row r="195" spans="1:54" x14ac:dyDescent="0.35">
      <c r="A195" s="28"/>
      <c r="B195" s="28"/>
      <c r="C195" s="58" t="s">
        <v>21</v>
      </c>
      <c r="D195" s="54"/>
      <c r="E195" s="6"/>
      <c r="F195" s="19"/>
      <c r="G195" s="24" t="s">
        <v>2</v>
      </c>
      <c r="H195" s="24" t="s">
        <v>2</v>
      </c>
      <c r="I195" s="31"/>
      <c r="J195" s="31"/>
      <c r="K195" s="35"/>
    </row>
    <row r="196" spans="1:54" x14ac:dyDescent="0.35">
      <c r="A196" s="28"/>
      <c r="B196" s="28"/>
      <c r="C196" s="58"/>
      <c r="D196" s="54"/>
      <c r="E196" s="6"/>
      <c r="F196" s="19"/>
      <c r="G196" s="24"/>
      <c r="H196" s="24"/>
      <c r="I196" s="31"/>
      <c r="J196" s="31"/>
      <c r="K196" s="35"/>
    </row>
    <row r="197" spans="1:54" x14ac:dyDescent="0.35">
      <c r="A197" s="28"/>
      <c r="B197" s="28"/>
      <c r="C197" s="58" t="s">
        <v>22</v>
      </c>
      <c r="D197" s="54"/>
      <c r="E197" s="6"/>
      <c r="F197" s="19"/>
      <c r="G197" s="24" t="s">
        <v>2</v>
      </c>
      <c r="H197" s="24" t="s">
        <v>2</v>
      </c>
      <c r="I197" s="31"/>
      <c r="J197" s="31"/>
      <c r="K197" s="35"/>
    </row>
    <row r="198" spans="1:54" x14ac:dyDescent="0.35">
      <c r="A198" s="28"/>
      <c r="B198" s="28"/>
      <c r="C198" s="58"/>
      <c r="D198" s="54"/>
      <c r="E198" s="6"/>
      <c r="F198" s="19"/>
      <c r="G198" s="24"/>
      <c r="H198" s="24"/>
      <c r="I198" s="31"/>
      <c r="J198" s="31"/>
      <c r="K198" s="35"/>
    </row>
    <row r="199" spans="1:54" x14ac:dyDescent="0.35">
      <c r="A199" s="28"/>
      <c r="B199" s="28"/>
      <c r="C199" s="58" t="s">
        <v>23</v>
      </c>
      <c r="D199" s="54"/>
      <c r="E199" s="6"/>
      <c r="F199" s="19"/>
      <c r="G199" s="24" t="s">
        <v>2</v>
      </c>
      <c r="H199" s="24" t="s">
        <v>2</v>
      </c>
      <c r="I199" s="31"/>
      <c r="J199" s="31"/>
      <c r="K199" s="35"/>
    </row>
    <row r="200" spans="1:54" x14ac:dyDescent="0.35">
      <c r="A200" s="28"/>
      <c r="B200" s="28"/>
      <c r="C200" s="58"/>
      <c r="D200" s="54"/>
      <c r="E200" s="6"/>
      <c r="F200" s="19"/>
      <c r="G200" s="24"/>
      <c r="H200" s="24"/>
      <c r="I200" s="31"/>
      <c r="J200" s="31"/>
      <c r="K200" s="35"/>
    </row>
    <row r="201" spans="1:54" x14ac:dyDescent="0.35">
      <c r="C201" s="59" t="s">
        <v>24</v>
      </c>
      <c r="D201" s="54"/>
      <c r="E201" s="6"/>
      <c r="F201" s="19"/>
      <c r="G201" s="24"/>
      <c r="H201" s="24"/>
      <c r="I201" s="31"/>
      <c r="J201" s="31"/>
      <c r="K201" s="35"/>
    </row>
    <row r="202" spans="1:54" x14ac:dyDescent="0.35">
      <c r="B202" s="8" t="s">
        <v>190</v>
      </c>
      <c r="C202" s="57" t="s">
        <v>191</v>
      </c>
      <c r="D202" s="54"/>
      <c r="E202" s="6"/>
      <c r="F202" s="19"/>
      <c r="G202" s="24">
        <v>455.01</v>
      </c>
      <c r="H202" s="24">
        <v>0.63</v>
      </c>
      <c r="I202" s="31"/>
      <c r="J202" s="31"/>
      <c r="K202" s="35"/>
    </row>
    <row r="203" spans="1:54" x14ac:dyDescent="0.35">
      <c r="C203" s="58" t="s">
        <v>175</v>
      </c>
      <c r="D203" s="54"/>
      <c r="E203" s="6"/>
      <c r="F203" s="19"/>
      <c r="G203" s="25">
        <v>455.01</v>
      </c>
      <c r="H203" s="25">
        <v>0.63</v>
      </c>
      <c r="I203" s="31"/>
      <c r="J203" s="31"/>
      <c r="K203" s="35"/>
    </row>
    <row r="204" spans="1:54" x14ac:dyDescent="0.35">
      <c r="C204" s="57"/>
      <c r="D204" s="54"/>
      <c r="E204" s="6"/>
      <c r="F204" s="19"/>
      <c r="G204" s="24"/>
      <c r="H204" s="24"/>
      <c r="I204" s="31"/>
      <c r="J204" s="31"/>
      <c r="K204" s="35"/>
    </row>
    <row r="205" spans="1:54" x14ac:dyDescent="0.35">
      <c r="A205" s="10"/>
      <c r="B205" s="28"/>
      <c r="C205" s="58" t="s">
        <v>25</v>
      </c>
      <c r="D205" s="54"/>
      <c r="E205" s="6"/>
      <c r="F205" s="19"/>
      <c r="G205" s="24"/>
      <c r="H205" s="24"/>
      <c r="I205" s="31"/>
      <c r="J205" s="31"/>
      <c r="K205" s="35"/>
    </row>
    <row r="206" spans="1:54" s="2" customFormat="1" ht="13.5" x14ac:dyDescent="0.35">
      <c r="A206" s="28"/>
      <c r="B206" s="28"/>
      <c r="C206" s="57" t="s">
        <v>5122</v>
      </c>
      <c r="D206" s="54"/>
      <c r="E206" s="6"/>
      <c r="F206" s="19"/>
      <c r="G206" s="24" t="s">
        <v>2</v>
      </c>
      <c r="H206" s="24" t="s">
        <v>2</v>
      </c>
      <c r="I206" s="31"/>
      <c r="J206" s="31"/>
      <c r="K206" s="35"/>
      <c r="L206" s="3"/>
      <c r="AI206" s="3"/>
      <c r="AV206" s="3"/>
      <c r="AX206" s="3"/>
      <c r="BB206" s="3"/>
    </row>
    <row r="207" spans="1:54" x14ac:dyDescent="0.35">
      <c r="B207" s="8"/>
      <c r="C207" s="57" t="s">
        <v>192</v>
      </c>
      <c r="D207" s="54"/>
      <c r="E207" s="6"/>
      <c r="F207" s="19"/>
      <c r="G207" s="24">
        <v>-477.36</v>
      </c>
      <c r="H207" s="24">
        <v>-0.68</v>
      </c>
      <c r="I207" s="31"/>
      <c r="J207" s="31"/>
      <c r="K207" s="35"/>
    </row>
    <row r="208" spans="1:54" x14ac:dyDescent="0.35">
      <c r="C208" s="58" t="s">
        <v>175</v>
      </c>
      <c r="D208" s="54"/>
      <c r="E208" s="6"/>
      <c r="F208" s="19"/>
      <c r="G208" s="25">
        <v>-477.36</v>
      </c>
      <c r="H208" s="25">
        <v>-0.68</v>
      </c>
      <c r="I208" s="31"/>
      <c r="J208" s="31"/>
      <c r="K208" s="35"/>
    </row>
    <row r="209" spans="3:11" x14ac:dyDescent="0.35">
      <c r="C209" s="57"/>
      <c r="D209" s="54"/>
      <c r="E209" s="6"/>
      <c r="F209" s="19"/>
      <c r="G209" s="24"/>
      <c r="H209" s="24"/>
      <c r="I209" s="31"/>
      <c r="J209" s="31"/>
      <c r="K209" s="35"/>
    </row>
    <row r="210" spans="3:11" x14ac:dyDescent="0.35">
      <c r="C210" s="60" t="s">
        <v>193</v>
      </c>
      <c r="D210" s="55"/>
      <c r="E210" s="5"/>
      <c r="F210" s="20"/>
      <c r="G210" s="26">
        <v>72535.839999999997</v>
      </c>
      <c r="H210" s="26">
        <v>99.999999999999986</v>
      </c>
      <c r="I210" s="32"/>
      <c r="J210" s="32"/>
      <c r="K210" s="36"/>
    </row>
    <row r="213" spans="3:11" x14ac:dyDescent="0.35">
      <c r="C213" s="1" t="s">
        <v>194</v>
      </c>
    </row>
    <row r="214" spans="3:11" x14ac:dyDescent="0.35">
      <c r="C214" s="37" t="s">
        <v>195</v>
      </c>
      <c r="D214" s="37"/>
      <c r="E214" s="37"/>
      <c r="F214" s="37"/>
      <c r="G214" s="37"/>
      <c r="H214" s="37"/>
      <c r="I214" s="37"/>
      <c r="J214" s="37"/>
      <c r="K214" s="37"/>
    </row>
    <row r="215" spans="3:11" x14ac:dyDescent="0.35">
      <c r="C215" s="2" t="s">
        <v>196</v>
      </c>
    </row>
    <row r="216" spans="3:11" x14ac:dyDescent="0.35">
      <c r="C216" s="2" t="s">
        <v>197</v>
      </c>
    </row>
    <row r="217" spans="3:11" ht="30" customHeight="1" x14ac:dyDescent="0.35">
      <c r="C217" s="81" t="s">
        <v>198</v>
      </c>
      <c r="D217" s="82"/>
      <c r="E217" s="82"/>
      <c r="F217" s="82"/>
      <c r="G217" s="82"/>
      <c r="H217" s="82"/>
      <c r="I217" s="82"/>
      <c r="J217" s="82"/>
      <c r="K217" s="82"/>
    </row>
    <row r="218" spans="3:11" x14ac:dyDescent="0.35">
      <c r="C218" s="2" t="s">
        <v>199</v>
      </c>
    </row>
    <row r="220" spans="3:11" x14ac:dyDescent="0.35">
      <c r="C220" s="78" t="s">
        <v>5235</v>
      </c>
      <c r="E220" s="78" t="s">
        <v>5236</v>
      </c>
      <c r="F220" s="79"/>
    </row>
    <row r="221" spans="3:11" x14ac:dyDescent="0.35">
      <c r="E221" s="2" t="s">
        <v>5255</v>
      </c>
    </row>
  </sheetData>
  <mergeCells count="1">
    <mergeCell ref="C217:K217"/>
  </mergeCells>
  <hyperlinks>
    <hyperlink ref="J2" location="'Index'!A1" display="'Index'!A1" xr:uid="{9E6E07DE-9451-4AC7-992E-6E6848176386}"/>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99784-B29F-4CEF-9B6C-A2D8CF3CA8FE}">
  <sheetPr codeName="Sheet196"/>
  <dimension ref="A1:IV321"/>
  <sheetViews>
    <sheetView showGridLines="0" zoomScale="90" zoomScaleNormal="90" workbookViewId="0">
      <pane ySplit="6" topLeftCell="A314"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4043</v>
      </c>
      <c r="J2" s="38" t="s">
        <v>4846</v>
      </c>
    </row>
    <row r="3" spans="1:54" ht="16" x14ac:dyDescent="0.4">
      <c r="C3" s="1" t="s">
        <v>28</v>
      </c>
      <c r="D3" s="21" t="s">
        <v>4044</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2410</v>
      </c>
      <c r="C10" s="57" t="s">
        <v>2411</v>
      </c>
      <c r="D10" s="54" t="s">
        <v>2412</v>
      </c>
      <c r="E10" s="6" t="s">
        <v>215</v>
      </c>
      <c r="F10" s="19">
        <v>36688</v>
      </c>
      <c r="G10" s="24">
        <v>1948.77</v>
      </c>
      <c r="H10" s="24">
        <v>1.59</v>
      </c>
      <c r="I10" s="31"/>
      <c r="J10" s="31"/>
      <c r="K10" s="35"/>
    </row>
    <row r="11" spans="1:54" x14ac:dyDescent="0.35">
      <c r="B11" s="8" t="s">
        <v>259</v>
      </c>
      <c r="C11" s="57" t="s">
        <v>260</v>
      </c>
      <c r="D11" s="54" t="s">
        <v>261</v>
      </c>
      <c r="E11" s="6" t="s">
        <v>93</v>
      </c>
      <c r="F11" s="19">
        <v>281416</v>
      </c>
      <c r="G11" s="24">
        <v>1726.21</v>
      </c>
      <c r="H11" s="24">
        <v>1.41</v>
      </c>
      <c r="I11" s="31"/>
      <c r="J11" s="31"/>
      <c r="K11" s="35"/>
    </row>
    <row r="12" spans="1:54" x14ac:dyDescent="0.35">
      <c r="B12" s="8" t="s">
        <v>2245</v>
      </c>
      <c r="C12" s="57" t="s">
        <v>2246</v>
      </c>
      <c r="D12" s="54" t="s">
        <v>2247</v>
      </c>
      <c r="E12" s="6" t="s">
        <v>160</v>
      </c>
      <c r="F12" s="19">
        <v>462032</v>
      </c>
      <c r="G12" s="24">
        <v>1635.36</v>
      </c>
      <c r="H12" s="24">
        <v>1.34</v>
      </c>
      <c r="I12" s="31"/>
      <c r="J12" s="31"/>
      <c r="K12" s="35"/>
    </row>
    <row r="13" spans="1:54" x14ac:dyDescent="0.35">
      <c r="B13" s="8" t="s">
        <v>4045</v>
      </c>
      <c r="C13" s="57" t="s">
        <v>4046</v>
      </c>
      <c r="D13" s="54" t="s">
        <v>4047</v>
      </c>
      <c r="E13" s="6" t="s">
        <v>215</v>
      </c>
      <c r="F13" s="19">
        <v>128081</v>
      </c>
      <c r="G13" s="24">
        <v>1562.65</v>
      </c>
      <c r="H13" s="24">
        <v>1.28</v>
      </c>
      <c r="I13" s="31"/>
      <c r="J13" s="31"/>
      <c r="K13" s="35"/>
    </row>
    <row r="14" spans="1:54" x14ac:dyDescent="0.35">
      <c r="B14" s="8" t="s">
        <v>4048</v>
      </c>
      <c r="C14" s="57" t="s">
        <v>4049</v>
      </c>
      <c r="D14" s="54" t="s">
        <v>4050</v>
      </c>
      <c r="E14" s="6" t="s">
        <v>271</v>
      </c>
      <c r="F14" s="19">
        <v>56211</v>
      </c>
      <c r="G14" s="24">
        <v>1365.34</v>
      </c>
      <c r="H14" s="24">
        <v>1.1200000000000001</v>
      </c>
      <c r="I14" s="31"/>
      <c r="J14" s="31"/>
      <c r="K14" s="35"/>
    </row>
    <row r="15" spans="1:54" x14ac:dyDescent="0.35">
      <c r="B15" s="8" t="s">
        <v>4051</v>
      </c>
      <c r="C15" s="57" t="s">
        <v>4052</v>
      </c>
      <c r="D15" s="54" t="s">
        <v>4053</v>
      </c>
      <c r="E15" s="6" t="s">
        <v>215</v>
      </c>
      <c r="F15" s="19">
        <v>34474</v>
      </c>
      <c r="G15" s="24">
        <v>1283.5899999999999</v>
      </c>
      <c r="H15" s="24">
        <v>1.05</v>
      </c>
      <c r="I15" s="31"/>
      <c r="J15" s="31"/>
      <c r="K15" s="35"/>
    </row>
    <row r="16" spans="1:54" x14ac:dyDescent="0.35">
      <c r="B16" s="8" t="s">
        <v>284</v>
      </c>
      <c r="C16" s="57" t="s">
        <v>285</v>
      </c>
      <c r="D16" s="54" t="s">
        <v>286</v>
      </c>
      <c r="E16" s="6" t="s">
        <v>82</v>
      </c>
      <c r="F16" s="19">
        <v>71227</v>
      </c>
      <c r="G16" s="24">
        <v>1247.51</v>
      </c>
      <c r="H16" s="24">
        <v>1.02</v>
      </c>
      <c r="I16" s="31"/>
      <c r="J16" s="31"/>
      <c r="K16" s="35"/>
    </row>
    <row r="17" spans="2:11" x14ac:dyDescent="0.35">
      <c r="B17" s="8" t="s">
        <v>2780</v>
      </c>
      <c r="C17" s="57" t="s">
        <v>2781</v>
      </c>
      <c r="D17" s="54" t="s">
        <v>2782</v>
      </c>
      <c r="E17" s="6" t="s">
        <v>43</v>
      </c>
      <c r="F17" s="19">
        <v>565363</v>
      </c>
      <c r="G17" s="24">
        <v>1182.97</v>
      </c>
      <c r="H17" s="24">
        <v>0.97</v>
      </c>
      <c r="I17" s="31"/>
      <c r="J17" s="31"/>
      <c r="K17" s="35"/>
    </row>
    <row r="18" spans="2:11" x14ac:dyDescent="0.35">
      <c r="B18" s="8" t="s">
        <v>936</v>
      </c>
      <c r="C18" s="57" t="s">
        <v>937</v>
      </c>
      <c r="D18" s="54" t="s">
        <v>938</v>
      </c>
      <c r="E18" s="6" t="s">
        <v>152</v>
      </c>
      <c r="F18" s="19">
        <v>176514</v>
      </c>
      <c r="G18" s="24">
        <v>1128.98</v>
      </c>
      <c r="H18" s="24">
        <v>0.92</v>
      </c>
      <c r="I18" s="31"/>
      <c r="J18" s="31"/>
      <c r="K18" s="35"/>
    </row>
    <row r="19" spans="2:11" x14ac:dyDescent="0.35">
      <c r="B19" s="8" t="s">
        <v>4054</v>
      </c>
      <c r="C19" s="57" t="s">
        <v>4055</v>
      </c>
      <c r="D19" s="54" t="s">
        <v>4056</v>
      </c>
      <c r="E19" s="6" t="s">
        <v>160</v>
      </c>
      <c r="F19" s="19">
        <v>14701</v>
      </c>
      <c r="G19" s="24">
        <v>1060.07</v>
      </c>
      <c r="H19" s="24">
        <v>0.87</v>
      </c>
      <c r="I19" s="31"/>
      <c r="J19" s="31"/>
      <c r="K19" s="35"/>
    </row>
    <row r="20" spans="2:11" x14ac:dyDescent="0.35">
      <c r="B20" s="8" t="s">
        <v>519</v>
      </c>
      <c r="C20" s="57" t="s">
        <v>520</v>
      </c>
      <c r="D20" s="54" t="s">
        <v>521</v>
      </c>
      <c r="E20" s="6" t="s">
        <v>319</v>
      </c>
      <c r="F20" s="19">
        <v>25105</v>
      </c>
      <c r="G20" s="24">
        <v>1057.1300000000001</v>
      </c>
      <c r="H20" s="24">
        <v>0.86</v>
      </c>
      <c r="I20" s="31"/>
      <c r="J20" s="31"/>
      <c r="K20" s="35"/>
    </row>
    <row r="21" spans="2:11" x14ac:dyDescent="0.35">
      <c r="B21" s="8" t="s">
        <v>961</v>
      </c>
      <c r="C21" s="57" t="s">
        <v>962</v>
      </c>
      <c r="D21" s="54" t="s">
        <v>963</v>
      </c>
      <c r="E21" s="6" t="s">
        <v>93</v>
      </c>
      <c r="F21" s="19">
        <v>91317</v>
      </c>
      <c r="G21" s="24">
        <v>1051.06</v>
      </c>
      <c r="H21" s="24">
        <v>0.86</v>
      </c>
      <c r="I21" s="31"/>
      <c r="J21" s="31"/>
      <c r="K21" s="35"/>
    </row>
    <row r="22" spans="2:11" x14ac:dyDescent="0.35">
      <c r="B22" s="8" t="s">
        <v>4057</v>
      </c>
      <c r="C22" s="57" t="s">
        <v>4058</v>
      </c>
      <c r="D22" s="54" t="s">
        <v>4059</v>
      </c>
      <c r="E22" s="6" t="s">
        <v>880</v>
      </c>
      <c r="F22" s="19">
        <v>427519</v>
      </c>
      <c r="G22" s="24">
        <v>1038.6600000000001</v>
      </c>
      <c r="H22" s="24">
        <v>0.85</v>
      </c>
      <c r="I22" s="31"/>
      <c r="J22" s="31"/>
      <c r="K22" s="35"/>
    </row>
    <row r="23" spans="2:11" x14ac:dyDescent="0.35">
      <c r="B23" s="8" t="s">
        <v>2388</v>
      </c>
      <c r="C23" s="57" t="s">
        <v>1326</v>
      </c>
      <c r="D23" s="54" t="s">
        <v>2389</v>
      </c>
      <c r="E23" s="6" t="s">
        <v>82</v>
      </c>
      <c r="F23" s="19">
        <v>115155</v>
      </c>
      <c r="G23" s="24">
        <v>1015.09</v>
      </c>
      <c r="H23" s="24">
        <v>0.83</v>
      </c>
      <c r="I23" s="31"/>
      <c r="J23" s="31"/>
      <c r="K23" s="35"/>
    </row>
    <row r="24" spans="2:11" x14ac:dyDescent="0.35">
      <c r="B24" s="8" t="s">
        <v>4060</v>
      </c>
      <c r="C24" s="57" t="s">
        <v>4061</v>
      </c>
      <c r="D24" s="54" t="s">
        <v>4062</v>
      </c>
      <c r="E24" s="6" t="s">
        <v>93</v>
      </c>
      <c r="F24" s="19">
        <v>443479</v>
      </c>
      <c r="G24" s="24">
        <v>996.72</v>
      </c>
      <c r="H24" s="24">
        <v>0.81</v>
      </c>
      <c r="I24" s="31"/>
      <c r="J24" s="31"/>
      <c r="K24" s="35"/>
    </row>
    <row r="25" spans="2:11" x14ac:dyDescent="0.35">
      <c r="B25" s="8" t="s">
        <v>2320</v>
      </c>
      <c r="C25" s="57" t="s">
        <v>2321</v>
      </c>
      <c r="D25" s="54" t="s">
        <v>2322</v>
      </c>
      <c r="E25" s="6" t="s">
        <v>319</v>
      </c>
      <c r="F25" s="19">
        <v>112489</v>
      </c>
      <c r="G25" s="24">
        <v>972.92</v>
      </c>
      <c r="H25" s="24">
        <v>0.8</v>
      </c>
      <c r="I25" s="31"/>
      <c r="J25" s="31"/>
      <c r="K25" s="35"/>
    </row>
    <row r="26" spans="2:11" x14ac:dyDescent="0.35">
      <c r="B26" s="8" t="s">
        <v>2476</v>
      </c>
      <c r="C26" s="57" t="s">
        <v>2477</v>
      </c>
      <c r="D26" s="54" t="s">
        <v>2478</v>
      </c>
      <c r="E26" s="6" t="s">
        <v>156</v>
      </c>
      <c r="F26" s="19">
        <v>99392</v>
      </c>
      <c r="G26" s="24">
        <v>970.71</v>
      </c>
      <c r="H26" s="24">
        <v>0.79</v>
      </c>
      <c r="I26" s="31"/>
      <c r="J26" s="31"/>
      <c r="K26" s="35"/>
    </row>
    <row r="27" spans="2:11" x14ac:dyDescent="0.35">
      <c r="B27" s="8" t="s">
        <v>4063</v>
      </c>
      <c r="C27" s="57" t="s">
        <v>4064</v>
      </c>
      <c r="D27" s="54" t="s">
        <v>4065</v>
      </c>
      <c r="E27" s="6" t="s">
        <v>82</v>
      </c>
      <c r="F27" s="19">
        <v>134065</v>
      </c>
      <c r="G27" s="24">
        <v>970.56</v>
      </c>
      <c r="H27" s="24">
        <v>0.79</v>
      </c>
      <c r="I27" s="31"/>
      <c r="J27" s="31"/>
      <c r="K27" s="35"/>
    </row>
    <row r="28" spans="2:11" x14ac:dyDescent="0.35">
      <c r="B28" s="8" t="s">
        <v>4066</v>
      </c>
      <c r="C28" s="57" t="s">
        <v>4067</v>
      </c>
      <c r="D28" s="54" t="s">
        <v>4068</v>
      </c>
      <c r="E28" s="6" t="s">
        <v>215</v>
      </c>
      <c r="F28" s="19">
        <v>41732</v>
      </c>
      <c r="G28" s="24">
        <v>965.34</v>
      </c>
      <c r="H28" s="24">
        <v>0.79</v>
      </c>
      <c r="I28" s="31"/>
      <c r="J28" s="31"/>
      <c r="K28" s="35"/>
    </row>
    <row r="29" spans="2:11" x14ac:dyDescent="0.35">
      <c r="B29" s="8" t="s">
        <v>1012</v>
      </c>
      <c r="C29" s="57" t="s">
        <v>1013</v>
      </c>
      <c r="D29" s="54" t="s">
        <v>1014</v>
      </c>
      <c r="E29" s="6" t="s">
        <v>215</v>
      </c>
      <c r="F29" s="19">
        <v>544905</v>
      </c>
      <c r="G29" s="24">
        <v>957.78</v>
      </c>
      <c r="H29" s="24">
        <v>0.78</v>
      </c>
      <c r="I29" s="31"/>
      <c r="J29" s="31"/>
      <c r="K29" s="35"/>
    </row>
    <row r="30" spans="2:11" x14ac:dyDescent="0.35">
      <c r="B30" s="8" t="s">
        <v>4069</v>
      </c>
      <c r="C30" s="57" t="s">
        <v>4070</v>
      </c>
      <c r="D30" s="54" t="s">
        <v>4071</v>
      </c>
      <c r="E30" s="6" t="s">
        <v>160</v>
      </c>
      <c r="F30" s="19">
        <v>103073</v>
      </c>
      <c r="G30" s="24">
        <v>944.77</v>
      </c>
      <c r="H30" s="24">
        <v>0.77</v>
      </c>
      <c r="I30" s="31"/>
      <c r="J30" s="31"/>
      <c r="K30" s="35"/>
    </row>
    <row r="31" spans="2:11" x14ac:dyDescent="0.35">
      <c r="B31" s="8" t="s">
        <v>297</v>
      </c>
      <c r="C31" s="57" t="s">
        <v>298</v>
      </c>
      <c r="D31" s="54" t="s">
        <v>299</v>
      </c>
      <c r="E31" s="6" t="s">
        <v>202</v>
      </c>
      <c r="F31" s="19">
        <v>368931</v>
      </c>
      <c r="G31" s="24">
        <v>941.14</v>
      </c>
      <c r="H31" s="24">
        <v>0.77</v>
      </c>
      <c r="I31" s="31"/>
      <c r="J31" s="31"/>
      <c r="K31" s="35"/>
    </row>
    <row r="32" spans="2:11" x14ac:dyDescent="0.35">
      <c r="B32" s="8" t="s">
        <v>4072</v>
      </c>
      <c r="C32" s="57" t="s">
        <v>4073</v>
      </c>
      <c r="D32" s="54" t="s">
        <v>4074</v>
      </c>
      <c r="E32" s="6" t="s">
        <v>290</v>
      </c>
      <c r="F32" s="19">
        <v>19501</v>
      </c>
      <c r="G32" s="24">
        <v>925.78</v>
      </c>
      <c r="H32" s="24">
        <v>0.76</v>
      </c>
      <c r="I32" s="31"/>
      <c r="J32" s="31"/>
      <c r="K32" s="35"/>
    </row>
    <row r="33" spans="2:11" x14ac:dyDescent="0.35">
      <c r="B33" s="8" t="s">
        <v>2326</v>
      </c>
      <c r="C33" s="57" t="s">
        <v>2327</v>
      </c>
      <c r="D33" s="54" t="s">
        <v>2328</v>
      </c>
      <c r="E33" s="6" t="s">
        <v>82</v>
      </c>
      <c r="F33" s="19">
        <v>394653</v>
      </c>
      <c r="G33" s="24">
        <v>918.55</v>
      </c>
      <c r="H33" s="24">
        <v>0.75</v>
      </c>
      <c r="I33" s="31"/>
      <c r="J33" s="31"/>
      <c r="K33" s="35"/>
    </row>
    <row r="34" spans="2:11" x14ac:dyDescent="0.35">
      <c r="B34" s="8" t="s">
        <v>4075</v>
      </c>
      <c r="C34" s="57" t="s">
        <v>4076</v>
      </c>
      <c r="D34" s="54" t="s">
        <v>4077</v>
      </c>
      <c r="E34" s="6" t="s">
        <v>145</v>
      </c>
      <c r="F34" s="19">
        <v>88072</v>
      </c>
      <c r="G34" s="24">
        <v>883.63</v>
      </c>
      <c r="H34" s="24">
        <v>0.72</v>
      </c>
      <c r="I34" s="31"/>
      <c r="J34" s="31"/>
      <c r="K34" s="35"/>
    </row>
    <row r="35" spans="2:11" x14ac:dyDescent="0.35">
      <c r="B35" s="8" t="s">
        <v>4078</v>
      </c>
      <c r="C35" s="57" t="s">
        <v>4079</v>
      </c>
      <c r="D35" s="54" t="s">
        <v>4080</v>
      </c>
      <c r="E35" s="6" t="s">
        <v>123</v>
      </c>
      <c r="F35" s="19">
        <v>2004933</v>
      </c>
      <c r="G35" s="24">
        <v>861.72</v>
      </c>
      <c r="H35" s="24">
        <v>0.7</v>
      </c>
      <c r="I35" s="31"/>
      <c r="J35" s="31"/>
      <c r="K35" s="35"/>
    </row>
    <row r="36" spans="2:11" x14ac:dyDescent="0.35">
      <c r="B36" s="8" t="s">
        <v>4081</v>
      </c>
      <c r="C36" s="57" t="s">
        <v>4082</v>
      </c>
      <c r="D36" s="54" t="s">
        <v>4083</v>
      </c>
      <c r="E36" s="6" t="s">
        <v>82</v>
      </c>
      <c r="F36" s="19">
        <v>41174</v>
      </c>
      <c r="G36" s="24">
        <v>858.09</v>
      </c>
      <c r="H36" s="24">
        <v>0.7</v>
      </c>
      <c r="I36" s="31"/>
      <c r="J36" s="31"/>
      <c r="K36" s="35"/>
    </row>
    <row r="37" spans="2:11" x14ac:dyDescent="0.35">
      <c r="B37" s="8" t="s">
        <v>4084</v>
      </c>
      <c r="C37" s="57" t="s">
        <v>4085</v>
      </c>
      <c r="D37" s="54" t="s">
        <v>4086</v>
      </c>
      <c r="E37" s="6" t="s">
        <v>215</v>
      </c>
      <c r="F37" s="19">
        <v>83179</v>
      </c>
      <c r="G37" s="24">
        <v>856.41</v>
      </c>
      <c r="H37" s="24">
        <v>0.7</v>
      </c>
      <c r="I37" s="31"/>
      <c r="J37" s="31"/>
      <c r="K37" s="35"/>
    </row>
    <row r="38" spans="2:11" x14ac:dyDescent="0.35">
      <c r="B38" s="8" t="s">
        <v>2306</v>
      </c>
      <c r="C38" s="57" t="s">
        <v>2307</v>
      </c>
      <c r="D38" s="54" t="s">
        <v>2308</v>
      </c>
      <c r="E38" s="6" t="s">
        <v>82</v>
      </c>
      <c r="F38" s="19">
        <v>85967</v>
      </c>
      <c r="G38" s="24">
        <v>849.23</v>
      </c>
      <c r="H38" s="24">
        <v>0.69</v>
      </c>
      <c r="I38" s="31"/>
      <c r="J38" s="31"/>
      <c r="K38" s="35"/>
    </row>
    <row r="39" spans="2:11" x14ac:dyDescent="0.35">
      <c r="B39" s="8" t="s">
        <v>4087</v>
      </c>
      <c r="C39" s="57" t="s">
        <v>4088</v>
      </c>
      <c r="D39" s="54" t="s">
        <v>4089</v>
      </c>
      <c r="E39" s="6" t="s">
        <v>93</v>
      </c>
      <c r="F39" s="19">
        <v>59392</v>
      </c>
      <c r="G39" s="24">
        <v>845.98</v>
      </c>
      <c r="H39" s="24">
        <v>0.69</v>
      </c>
      <c r="I39" s="31"/>
      <c r="J39" s="31"/>
      <c r="K39" s="35"/>
    </row>
    <row r="40" spans="2:11" x14ac:dyDescent="0.35">
      <c r="B40" s="8" t="s">
        <v>4090</v>
      </c>
      <c r="C40" s="57" t="s">
        <v>4091</v>
      </c>
      <c r="D40" s="54" t="s">
        <v>4092</v>
      </c>
      <c r="E40" s="6" t="s">
        <v>93</v>
      </c>
      <c r="F40" s="19">
        <v>51576</v>
      </c>
      <c r="G40" s="24">
        <v>837.18</v>
      </c>
      <c r="H40" s="24">
        <v>0.68</v>
      </c>
      <c r="I40" s="31"/>
      <c r="J40" s="31"/>
      <c r="K40" s="35"/>
    </row>
    <row r="41" spans="2:11" x14ac:dyDescent="0.35">
      <c r="B41" s="8" t="s">
        <v>1036</v>
      </c>
      <c r="C41" s="57" t="s">
        <v>1037</v>
      </c>
      <c r="D41" s="54" t="s">
        <v>1038</v>
      </c>
      <c r="E41" s="6" t="s">
        <v>131</v>
      </c>
      <c r="F41" s="19">
        <v>81820</v>
      </c>
      <c r="G41" s="24">
        <v>829.78</v>
      </c>
      <c r="H41" s="24">
        <v>0.68</v>
      </c>
      <c r="I41" s="31"/>
      <c r="J41" s="31"/>
      <c r="K41" s="35"/>
    </row>
    <row r="42" spans="2:11" x14ac:dyDescent="0.35">
      <c r="B42" s="8" t="s">
        <v>4093</v>
      </c>
      <c r="C42" s="57" t="s">
        <v>4094</v>
      </c>
      <c r="D42" s="54" t="s">
        <v>4095</v>
      </c>
      <c r="E42" s="6" t="s">
        <v>152</v>
      </c>
      <c r="F42" s="19">
        <v>48832</v>
      </c>
      <c r="G42" s="24">
        <v>826.26</v>
      </c>
      <c r="H42" s="24">
        <v>0.68</v>
      </c>
      <c r="I42" s="31"/>
      <c r="J42" s="31"/>
      <c r="K42" s="35"/>
    </row>
    <row r="43" spans="2:11" x14ac:dyDescent="0.35">
      <c r="B43" s="8" t="s">
        <v>4096</v>
      </c>
      <c r="C43" s="57" t="s">
        <v>4097</v>
      </c>
      <c r="D43" s="54" t="s">
        <v>4098</v>
      </c>
      <c r="E43" s="6" t="s">
        <v>131</v>
      </c>
      <c r="F43" s="19">
        <v>93943</v>
      </c>
      <c r="G43" s="24">
        <v>817.12</v>
      </c>
      <c r="H43" s="24">
        <v>0.67</v>
      </c>
      <c r="I43" s="31"/>
      <c r="J43" s="31"/>
      <c r="K43" s="35"/>
    </row>
    <row r="44" spans="2:11" x14ac:dyDescent="0.35">
      <c r="B44" s="8" t="s">
        <v>2150</v>
      </c>
      <c r="C44" s="57" t="s">
        <v>2151</v>
      </c>
      <c r="D44" s="54" t="s">
        <v>2152</v>
      </c>
      <c r="E44" s="6" t="s">
        <v>43</v>
      </c>
      <c r="F44" s="19">
        <v>518330</v>
      </c>
      <c r="G44" s="24">
        <v>814.71</v>
      </c>
      <c r="H44" s="24">
        <v>0.67</v>
      </c>
      <c r="I44" s="31"/>
      <c r="J44" s="31"/>
      <c r="K44" s="35"/>
    </row>
    <row r="45" spans="2:11" x14ac:dyDescent="0.35">
      <c r="B45" s="8" t="s">
        <v>1015</v>
      </c>
      <c r="C45" s="57" t="s">
        <v>1016</v>
      </c>
      <c r="D45" s="54" t="s">
        <v>1017</v>
      </c>
      <c r="E45" s="6" t="s">
        <v>67</v>
      </c>
      <c r="F45" s="19">
        <v>90485</v>
      </c>
      <c r="G45" s="24">
        <v>811.42</v>
      </c>
      <c r="H45" s="24">
        <v>0.66</v>
      </c>
      <c r="I45" s="31"/>
      <c r="J45" s="31"/>
      <c r="K45" s="35"/>
    </row>
    <row r="46" spans="2:11" x14ac:dyDescent="0.35">
      <c r="B46" s="8" t="s">
        <v>2166</v>
      </c>
      <c r="C46" s="57" t="s">
        <v>2167</v>
      </c>
      <c r="D46" s="54" t="s">
        <v>2168</v>
      </c>
      <c r="E46" s="6" t="s">
        <v>54</v>
      </c>
      <c r="F46" s="19">
        <v>81713</v>
      </c>
      <c r="G46" s="24">
        <v>796.29</v>
      </c>
      <c r="H46" s="24">
        <v>0.65</v>
      </c>
      <c r="I46" s="31"/>
      <c r="J46" s="31"/>
      <c r="K46" s="35"/>
    </row>
    <row r="47" spans="2:11" x14ac:dyDescent="0.35">
      <c r="B47" s="8" t="s">
        <v>2396</v>
      </c>
      <c r="C47" s="57" t="s">
        <v>2397</v>
      </c>
      <c r="D47" s="54" t="s">
        <v>2398</v>
      </c>
      <c r="E47" s="6" t="s">
        <v>119</v>
      </c>
      <c r="F47" s="19">
        <v>482643</v>
      </c>
      <c r="G47" s="24">
        <v>786.9</v>
      </c>
      <c r="H47" s="24">
        <v>0.64</v>
      </c>
      <c r="I47" s="31"/>
      <c r="J47" s="31"/>
      <c r="K47" s="35"/>
    </row>
    <row r="48" spans="2:11" x14ac:dyDescent="0.35">
      <c r="B48" s="8" t="s">
        <v>946</v>
      </c>
      <c r="C48" s="57" t="s">
        <v>947</v>
      </c>
      <c r="D48" s="54" t="s">
        <v>948</v>
      </c>
      <c r="E48" s="6" t="s">
        <v>152</v>
      </c>
      <c r="F48" s="19">
        <v>161941</v>
      </c>
      <c r="G48" s="24">
        <v>782.98</v>
      </c>
      <c r="H48" s="24">
        <v>0.64</v>
      </c>
      <c r="I48" s="31"/>
      <c r="J48" s="31"/>
      <c r="K48" s="35"/>
    </row>
    <row r="49" spans="2:11" x14ac:dyDescent="0.35">
      <c r="B49" s="8" t="s">
        <v>877</v>
      </c>
      <c r="C49" s="57" t="s">
        <v>878</v>
      </c>
      <c r="D49" s="54" t="s">
        <v>879</v>
      </c>
      <c r="E49" s="6" t="s">
        <v>880</v>
      </c>
      <c r="F49" s="19">
        <v>227308</v>
      </c>
      <c r="G49" s="24">
        <v>773.42</v>
      </c>
      <c r="H49" s="24">
        <v>0.63</v>
      </c>
      <c r="I49" s="31"/>
      <c r="J49" s="31"/>
      <c r="K49" s="35"/>
    </row>
    <row r="50" spans="2:11" x14ac:dyDescent="0.35">
      <c r="B50" s="8" t="s">
        <v>2341</v>
      </c>
      <c r="C50" s="57" t="s">
        <v>2342</v>
      </c>
      <c r="D50" s="54" t="s">
        <v>2343</v>
      </c>
      <c r="E50" s="6" t="s">
        <v>115</v>
      </c>
      <c r="F50" s="19">
        <v>60829</v>
      </c>
      <c r="G50" s="24">
        <v>769.43</v>
      </c>
      <c r="H50" s="24">
        <v>0.63</v>
      </c>
      <c r="I50" s="31"/>
      <c r="J50" s="31"/>
      <c r="K50" s="35"/>
    </row>
    <row r="51" spans="2:11" x14ac:dyDescent="0.35">
      <c r="B51" s="8" t="s">
        <v>2753</v>
      </c>
      <c r="C51" s="57" t="s">
        <v>2754</v>
      </c>
      <c r="D51" s="54" t="s">
        <v>2755</v>
      </c>
      <c r="E51" s="6" t="s">
        <v>131</v>
      </c>
      <c r="F51" s="19">
        <v>155261</v>
      </c>
      <c r="G51" s="24">
        <v>747.89</v>
      </c>
      <c r="H51" s="24">
        <v>0.61</v>
      </c>
      <c r="I51" s="31"/>
      <c r="J51" s="31"/>
      <c r="K51" s="35"/>
    </row>
    <row r="52" spans="2:11" x14ac:dyDescent="0.35">
      <c r="B52" s="8" t="s">
        <v>4099</v>
      </c>
      <c r="C52" s="57" t="s">
        <v>4100</v>
      </c>
      <c r="D52" s="54" t="s">
        <v>4101</v>
      </c>
      <c r="E52" s="6" t="s">
        <v>93</v>
      </c>
      <c r="F52" s="19">
        <v>6157</v>
      </c>
      <c r="G52" s="24">
        <v>743.25</v>
      </c>
      <c r="H52" s="24">
        <v>0.61</v>
      </c>
      <c r="I52" s="31"/>
      <c r="J52" s="31"/>
      <c r="K52" s="35"/>
    </row>
    <row r="53" spans="2:11" x14ac:dyDescent="0.35">
      <c r="B53" s="8" t="s">
        <v>2379</v>
      </c>
      <c r="C53" s="57" t="s">
        <v>2380</v>
      </c>
      <c r="D53" s="54" t="s">
        <v>2381</v>
      </c>
      <c r="E53" s="6" t="s">
        <v>43</v>
      </c>
      <c r="F53" s="19">
        <v>426372</v>
      </c>
      <c r="G53" s="24">
        <v>739.88</v>
      </c>
      <c r="H53" s="24">
        <v>0.6</v>
      </c>
      <c r="I53" s="31"/>
      <c r="J53" s="31"/>
      <c r="K53" s="35"/>
    </row>
    <row r="54" spans="2:11" x14ac:dyDescent="0.35">
      <c r="B54" s="8" t="s">
        <v>4102</v>
      </c>
      <c r="C54" s="57" t="s">
        <v>651</v>
      </c>
      <c r="D54" s="54" t="s">
        <v>4103</v>
      </c>
      <c r="E54" s="6" t="s">
        <v>2935</v>
      </c>
      <c r="F54" s="19">
        <v>37611</v>
      </c>
      <c r="G54" s="24">
        <v>737.14</v>
      </c>
      <c r="H54" s="24">
        <v>0.6</v>
      </c>
      <c r="I54" s="31"/>
      <c r="J54" s="31"/>
      <c r="K54" s="35"/>
    </row>
    <row r="55" spans="2:11" x14ac:dyDescent="0.35">
      <c r="B55" s="8" t="s">
        <v>4104</v>
      </c>
      <c r="C55" s="57" t="s">
        <v>4105</v>
      </c>
      <c r="D55" s="54" t="s">
        <v>4106</v>
      </c>
      <c r="E55" s="6" t="s">
        <v>115</v>
      </c>
      <c r="F55" s="19">
        <v>45436</v>
      </c>
      <c r="G55" s="24">
        <v>730.86</v>
      </c>
      <c r="H55" s="24">
        <v>0.6</v>
      </c>
      <c r="I55" s="31"/>
      <c r="J55" s="31"/>
      <c r="K55" s="35"/>
    </row>
    <row r="56" spans="2:11" x14ac:dyDescent="0.35">
      <c r="B56" s="8" t="s">
        <v>4107</v>
      </c>
      <c r="C56" s="57" t="s">
        <v>4108</v>
      </c>
      <c r="D56" s="54" t="s">
        <v>4109</v>
      </c>
      <c r="E56" s="6" t="s">
        <v>54</v>
      </c>
      <c r="F56" s="19">
        <v>93285</v>
      </c>
      <c r="G56" s="24">
        <v>730.19</v>
      </c>
      <c r="H56" s="24">
        <v>0.6</v>
      </c>
      <c r="I56" s="31"/>
      <c r="J56" s="31"/>
      <c r="K56" s="35"/>
    </row>
    <row r="57" spans="2:11" x14ac:dyDescent="0.35">
      <c r="B57" s="8" t="s">
        <v>4110</v>
      </c>
      <c r="C57" s="57" t="s">
        <v>4111</v>
      </c>
      <c r="D57" s="54" t="s">
        <v>4112</v>
      </c>
      <c r="E57" s="6" t="s">
        <v>344</v>
      </c>
      <c r="F57" s="19">
        <v>90354</v>
      </c>
      <c r="G57" s="24">
        <v>727.76</v>
      </c>
      <c r="H57" s="24">
        <v>0.59</v>
      </c>
      <c r="I57" s="31"/>
      <c r="J57" s="31"/>
      <c r="K57" s="35"/>
    </row>
    <row r="58" spans="2:11" x14ac:dyDescent="0.35">
      <c r="B58" s="8" t="s">
        <v>4113</v>
      </c>
      <c r="C58" s="57" t="s">
        <v>1359</v>
      </c>
      <c r="D58" s="54" t="s">
        <v>4114</v>
      </c>
      <c r="E58" s="6" t="s">
        <v>82</v>
      </c>
      <c r="F58" s="19">
        <v>207055</v>
      </c>
      <c r="G58" s="24">
        <v>725.62</v>
      </c>
      <c r="H58" s="24">
        <v>0.59</v>
      </c>
      <c r="I58" s="31"/>
      <c r="J58" s="31"/>
      <c r="K58" s="35"/>
    </row>
    <row r="59" spans="2:11" x14ac:dyDescent="0.35">
      <c r="B59" s="8" t="s">
        <v>4115</v>
      </c>
      <c r="C59" s="57" t="s">
        <v>4116</v>
      </c>
      <c r="D59" s="54" t="s">
        <v>4117</v>
      </c>
      <c r="E59" s="6" t="s">
        <v>319</v>
      </c>
      <c r="F59" s="19">
        <v>168268</v>
      </c>
      <c r="G59" s="24">
        <v>714.05</v>
      </c>
      <c r="H59" s="24">
        <v>0.57999999999999996</v>
      </c>
      <c r="I59" s="31"/>
      <c r="J59" s="31"/>
      <c r="K59" s="35"/>
    </row>
    <row r="60" spans="2:11" x14ac:dyDescent="0.35">
      <c r="B60" s="8" t="s">
        <v>128</v>
      </c>
      <c r="C60" s="57" t="s">
        <v>129</v>
      </c>
      <c r="D60" s="54" t="s">
        <v>130</v>
      </c>
      <c r="E60" s="6" t="s">
        <v>131</v>
      </c>
      <c r="F60" s="19">
        <v>25812</v>
      </c>
      <c r="G60" s="24">
        <v>710</v>
      </c>
      <c r="H60" s="24">
        <v>0.57999999999999996</v>
      </c>
      <c r="I60" s="31"/>
      <c r="J60" s="31"/>
      <c r="K60" s="35"/>
    </row>
    <row r="61" spans="2:11" x14ac:dyDescent="0.35">
      <c r="B61" s="8" t="s">
        <v>4118</v>
      </c>
      <c r="C61" s="57" t="s">
        <v>4119</v>
      </c>
      <c r="D61" s="54" t="s">
        <v>4120</v>
      </c>
      <c r="E61" s="6" t="s">
        <v>78</v>
      </c>
      <c r="F61" s="19">
        <v>347914</v>
      </c>
      <c r="G61" s="24">
        <v>706.13</v>
      </c>
      <c r="H61" s="24">
        <v>0.57999999999999996</v>
      </c>
      <c r="I61" s="31"/>
      <c r="J61" s="31"/>
      <c r="K61" s="35"/>
    </row>
    <row r="62" spans="2:11" x14ac:dyDescent="0.35">
      <c r="B62" s="8" t="s">
        <v>4121</v>
      </c>
      <c r="C62" s="57" t="s">
        <v>4122</v>
      </c>
      <c r="D62" s="54" t="s">
        <v>4123</v>
      </c>
      <c r="E62" s="6" t="s">
        <v>319</v>
      </c>
      <c r="F62" s="19">
        <v>11445</v>
      </c>
      <c r="G62" s="24">
        <v>702.33</v>
      </c>
      <c r="H62" s="24">
        <v>0.56999999999999995</v>
      </c>
      <c r="I62" s="31"/>
      <c r="J62" s="31"/>
      <c r="K62" s="35"/>
    </row>
    <row r="63" spans="2:11" x14ac:dyDescent="0.35">
      <c r="B63" s="8" t="s">
        <v>341</v>
      </c>
      <c r="C63" s="57" t="s">
        <v>342</v>
      </c>
      <c r="D63" s="54" t="s">
        <v>343</v>
      </c>
      <c r="E63" s="6" t="s">
        <v>344</v>
      </c>
      <c r="F63" s="19">
        <v>239506</v>
      </c>
      <c r="G63" s="24">
        <v>697.68</v>
      </c>
      <c r="H63" s="24">
        <v>0.56999999999999995</v>
      </c>
      <c r="I63" s="31"/>
      <c r="J63" s="31"/>
      <c r="K63" s="35"/>
    </row>
    <row r="64" spans="2:11" x14ac:dyDescent="0.35">
      <c r="B64" s="8" t="s">
        <v>993</v>
      </c>
      <c r="C64" s="57" t="s">
        <v>994</v>
      </c>
      <c r="D64" s="54" t="s">
        <v>995</v>
      </c>
      <c r="E64" s="6" t="s">
        <v>123</v>
      </c>
      <c r="F64" s="19">
        <v>453448</v>
      </c>
      <c r="G64" s="24">
        <v>697.68</v>
      </c>
      <c r="H64" s="24">
        <v>0.56999999999999995</v>
      </c>
      <c r="I64" s="31"/>
      <c r="J64" s="31"/>
      <c r="K64" s="35"/>
    </row>
    <row r="65" spans="2:11" x14ac:dyDescent="0.35">
      <c r="B65" s="8" t="s">
        <v>2416</v>
      </c>
      <c r="C65" s="57" t="s">
        <v>2417</v>
      </c>
      <c r="D65" s="54" t="s">
        <v>2418</v>
      </c>
      <c r="E65" s="6" t="s">
        <v>445</v>
      </c>
      <c r="F65" s="19">
        <v>109583</v>
      </c>
      <c r="G65" s="24">
        <v>685.44</v>
      </c>
      <c r="H65" s="24">
        <v>0.56000000000000005</v>
      </c>
      <c r="I65" s="31"/>
      <c r="J65" s="31"/>
      <c r="K65" s="35"/>
    </row>
    <row r="66" spans="2:11" x14ac:dyDescent="0.35">
      <c r="B66" s="8" t="s">
        <v>4124</v>
      </c>
      <c r="C66" s="57" t="s">
        <v>201</v>
      </c>
      <c r="D66" s="54" t="s">
        <v>4125</v>
      </c>
      <c r="E66" s="6" t="s">
        <v>202</v>
      </c>
      <c r="F66" s="19">
        <v>71290</v>
      </c>
      <c r="G66" s="24">
        <v>664.17</v>
      </c>
      <c r="H66" s="24">
        <v>0.54</v>
      </c>
      <c r="I66" s="31"/>
      <c r="J66" s="31"/>
      <c r="K66" s="35"/>
    </row>
    <row r="67" spans="2:11" x14ac:dyDescent="0.35">
      <c r="B67" s="8" t="s">
        <v>149</v>
      </c>
      <c r="C67" s="57" t="s">
        <v>150</v>
      </c>
      <c r="D67" s="54" t="s">
        <v>151</v>
      </c>
      <c r="E67" s="6" t="s">
        <v>152</v>
      </c>
      <c r="F67" s="19">
        <v>26783</v>
      </c>
      <c r="G67" s="24">
        <v>663.9</v>
      </c>
      <c r="H67" s="24">
        <v>0.54</v>
      </c>
      <c r="I67" s="31"/>
      <c r="J67" s="31"/>
      <c r="K67" s="35"/>
    </row>
    <row r="68" spans="2:11" x14ac:dyDescent="0.35">
      <c r="B68" s="8" t="s">
        <v>4126</v>
      </c>
      <c r="C68" s="57" t="s">
        <v>4127</v>
      </c>
      <c r="D68" s="54" t="s">
        <v>4128</v>
      </c>
      <c r="E68" s="6" t="s">
        <v>2786</v>
      </c>
      <c r="F68" s="19">
        <v>9747</v>
      </c>
      <c r="G68" s="24">
        <v>659.79</v>
      </c>
      <c r="H68" s="24">
        <v>0.54</v>
      </c>
      <c r="I68" s="31"/>
      <c r="J68" s="31"/>
      <c r="K68" s="35"/>
    </row>
    <row r="69" spans="2:11" x14ac:dyDescent="0.35">
      <c r="B69" s="8" t="s">
        <v>4129</v>
      </c>
      <c r="C69" s="57" t="s">
        <v>4130</v>
      </c>
      <c r="D69" s="54" t="s">
        <v>4131</v>
      </c>
      <c r="E69" s="6" t="s">
        <v>494</v>
      </c>
      <c r="F69" s="19">
        <v>663612</v>
      </c>
      <c r="G69" s="24">
        <v>652.6</v>
      </c>
      <c r="H69" s="24">
        <v>0.53</v>
      </c>
      <c r="I69" s="31"/>
      <c r="J69" s="31"/>
      <c r="K69" s="35"/>
    </row>
    <row r="70" spans="2:11" x14ac:dyDescent="0.35">
      <c r="B70" s="8" t="s">
        <v>4132</v>
      </c>
      <c r="C70" s="57" t="s">
        <v>4133</v>
      </c>
      <c r="D70" s="54" t="s">
        <v>4134</v>
      </c>
      <c r="E70" s="6" t="s">
        <v>215</v>
      </c>
      <c r="F70" s="19">
        <v>10726</v>
      </c>
      <c r="G70" s="24">
        <v>651.67999999999995</v>
      </c>
      <c r="H70" s="24">
        <v>0.53</v>
      </c>
      <c r="I70" s="31"/>
      <c r="J70" s="31"/>
      <c r="K70" s="35"/>
    </row>
    <row r="71" spans="2:11" x14ac:dyDescent="0.35">
      <c r="B71" s="8" t="s">
        <v>4135</v>
      </c>
      <c r="C71" s="57" t="s">
        <v>4136</v>
      </c>
      <c r="D71" s="54" t="s">
        <v>4137</v>
      </c>
      <c r="E71" s="6" t="s">
        <v>131</v>
      </c>
      <c r="F71" s="19">
        <v>4349</v>
      </c>
      <c r="G71" s="24">
        <v>649.94000000000005</v>
      </c>
      <c r="H71" s="24">
        <v>0.53</v>
      </c>
      <c r="I71" s="31"/>
      <c r="J71" s="31"/>
      <c r="K71" s="35"/>
    </row>
    <row r="72" spans="2:11" x14ac:dyDescent="0.35">
      <c r="B72" s="8" t="s">
        <v>246</v>
      </c>
      <c r="C72" s="57" t="s">
        <v>247</v>
      </c>
      <c r="D72" s="54" t="s">
        <v>248</v>
      </c>
      <c r="E72" s="6" t="s">
        <v>145</v>
      </c>
      <c r="F72" s="19">
        <v>4998</v>
      </c>
      <c r="G72" s="24">
        <v>649.41999999999996</v>
      </c>
      <c r="H72" s="24">
        <v>0.53</v>
      </c>
      <c r="I72" s="31"/>
      <c r="J72" s="31"/>
      <c r="K72" s="35"/>
    </row>
    <row r="73" spans="2:11" x14ac:dyDescent="0.35">
      <c r="B73" s="8" t="s">
        <v>4138</v>
      </c>
      <c r="C73" s="57" t="s">
        <v>4139</v>
      </c>
      <c r="D73" s="54" t="s">
        <v>4140</v>
      </c>
      <c r="E73" s="6" t="s">
        <v>290</v>
      </c>
      <c r="F73" s="19">
        <v>61285</v>
      </c>
      <c r="G73" s="24">
        <v>648.73</v>
      </c>
      <c r="H73" s="24">
        <v>0.53</v>
      </c>
      <c r="I73" s="31"/>
      <c r="J73" s="31"/>
      <c r="K73" s="35"/>
    </row>
    <row r="74" spans="2:11" x14ac:dyDescent="0.35">
      <c r="B74" s="8" t="s">
        <v>2081</v>
      </c>
      <c r="C74" s="57" t="s">
        <v>2082</v>
      </c>
      <c r="D74" s="54" t="s">
        <v>2083</v>
      </c>
      <c r="E74" s="6" t="s">
        <v>131</v>
      </c>
      <c r="F74" s="19">
        <v>16712</v>
      </c>
      <c r="G74" s="24">
        <v>643.5</v>
      </c>
      <c r="H74" s="24">
        <v>0.53</v>
      </c>
      <c r="I74" s="31"/>
      <c r="J74" s="31"/>
      <c r="K74" s="35"/>
    </row>
    <row r="75" spans="2:11" x14ac:dyDescent="0.35">
      <c r="B75" s="8" t="s">
        <v>4141</v>
      </c>
      <c r="C75" s="57" t="s">
        <v>4142</v>
      </c>
      <c r="D75" s="54" t="s">
        <v>4143</v>
      </c>
      <c r="E75" s="6" t="s">
        <v>82</v>
      </c>
      <c r="F75" s="19">
        <v>2694</v>
      </c>
      <c r="G75" s="24">
        <v>619.24</v>
      </c>
      <c r="H75" s="24">
        <v>0.51</v>
      </c>
      <c r="I75" s="31"/>
      <c r="J75" s="31"/>
      <c r="K75" s="35"/>
    </row>
    <row r="76" spans="2:11" x14ac:dyDescent="0.35">
      <c r="B76" s="8" t="s">
        <v>4144</v>
      </c>
      <c r="C76" s="57" t="s">
        <v>4145</v>
      </c>
      <c r="D76" s="54" t="s">
        <v>4146</v>
      </c>
      <c r="E76" s="6" t="s">
        <v>54</v>
      </c>
      <c r="F76" s="19">
        <v>294473</v>
      </c>
      <c r="G76" s="24">
        <v>616.86</v>
      </c>
      <c r="H76" s="24">
        <v>0.5</v>
      </c>
      <c r="I76" s="31"/>
      <c r="J76" s="31"/>
      <c r="K76" s="35"/>
    </row>
    <row r="77" spans="2:11" x14ac:dyDescent="0.35">
      <c r="B77" s="8" t="s">
        <v>942</v>
      </c>
      <c r="C77" s="57" t="s">
        <v>943</v>
      </c>
      <c r="D77" s="54" t="s">
        <v>944</v>
      </c>
      <c r="E77" s="6" t="s">
        <v>945</v>
      </c>
      <c r="F77" s="19">
        <v>27439</v>
      </c>
      <c r="G77" s="24">
        <v>616.07000000000005</v>
      </c>
      <c r="H77" s="24">
        <v>0.5</v>
      </c>
      <c r="I77" s="31"/>
      <c r="J77" s="31"/>
      <c r="K77" s="35"/>
    </row>
    <row r="78" spans="2:11" x14ac:dyDescent="0.35">
      <c r="B78" s="8" t="s">
        <v>2385</v>
      </c>
      <c r="C78" s="57" t="s">
        <v>2386</v>
      </c>
      <c r="D78" s="54" t="s">
        <v>2387</v>
      </c>
      <c r="E78" s="6" t="s">
        <v>54</v>
      </c>
      <c r="F78" s="19">
        <v>744504</v>
      </c>
      <c r="G78" s="24">
        <v>609.66999999999996</v>
      </c>
      <c r="H78" s="24">
        <v>0.5</v>
      </c>
      <c r="I78" s="31"/>
      <c r="J78" s="31"/>
      <c r="K78" s="35"/>
    </row>
    <row r="79" spans="2:11" x14ac:dyDescent="0.35">
      <c r="B79" s="8" t="s">
        <v>4147</v>
      </c>
      <c r="C79" s="57" t="s">
        <v>4148</v>
      </c>
      <c r="D79" s="54" t="s">
        <v>4149</v>
      </c>
      <c r="E79" s="6" t="s">
        <v>82</v>
      </c>
      <c r="F79" s="19">
        <v>556827</v>
      </c>
      <c r="G79" s="24">
        <v>596.36</v>
      </c>
      <c r="H79" s="24">
        <v>0.49</v>
      </c>
      <c r="I79" s="31"/>
      <c r="J79" s="31"/>
      <c r="K79" s="35"/>
    </row>
    <row r="80" spans="2:11" x14ac:dyDescent="0.35">
      <c r="B80" s="8" t="s">
        <v>1042</v>
      </c>
      <c r="C80" s="57" t="s">
        <v>1043</v>
      </c>
      <c r="D80" s="54" t="s">
        <v>1044</v>
      </c>
      <c r="E80" s="6" t="s">
        <v>309</v>
      </c>
      <c r="F80" s="19">
        <v>73661</v>
      </c>
      <c r="G80" s="24">
        <v>578.67999999999995</v>
      </c>
      <c r="H80" s="24">
        <v>0.47</v>
      </c>
      <c r="I80" s="31"/>
      <c r="J80" s="31"/>
      <c r="K80" s="35"/>
    </row>
    <row r="81" spans="2:11" x14ac:dyDescent="0.35">
      <c r="B81" s="8" t="s">
        <v>4150</v>
      </c>
      <c r="C81" s="57" t="s">
        <v>4151</v>
      </c>
      <c r="D81" s="54" t="s">
        <v>4152</v>
      </c>
      <c r="E81" s="6" t="s">
        <v>50</v>
      </c>
      <c r="F81" s="19">
        <v>82468</v>
      </c>
      <c r="G81" s="24">
        <v>577.98</v>
      </c>
      <c r="H81" s="24">
        <v>0.47</v>
      </c>
      <c r="I81" s="31"/>
      <c r="J81" s="31"/>
      <c r="K81" s="35"/>
    </row>
    <row r="82" spans="2:11" x14ac:dyDescent="0.35">
      <c r="B82" s="8" t="s">
        <v>2356</v>
      </c>
      <c r="C82" s="57" t="s">
        <v>2357</v>
      </c>
      <c r="D82" s="54" t="s">
        <v>2358</v>
      </c>
      <c r="E82" s="6" t="s">
        <v>319</v>
      </c>
      <c r="F82" s="19">
        <v>147207</v>
      </c>
      <c r="G82" s="24">
        <v>575.21</v>
      </c>
      <c r="H82" s="24">
        <v>0.47</v>
      </c>
      <c r="I82" s="31"/>
      <c r="J82" s="31"/>
      <c r="K82" s="35"/>
    </row>
    <row r="83" spans="2:11" x14ac:dyDescent="0.35">
      <c r="B83" s="8" t="s">
        <v>4153</v>
      </c>
      <c r="C83" s="57" t="s">
        <v>4154</v>
      </c>
      <c r="D83" s="54" t="s">
        <v>4155</v>
      </c>
      <c r="E83" s="6" t="s">
        <v>145</v>
      </c>
      <c r="F83" s="19">
        <v>73896</v>
      </c>
      <c r="G83" s="24">
        <v>571.44000000000005</v>
      </c>
      <c r="H83" s="24">
        <v>0.47</v>
      </c>
      <c r="I83" s="31"/>
      <c r="J83" s="31"/>
      <c r="K83" s="35"/>
    </row>
    <row r="84" spans="2:11" x14ac:dyDescent="0.35">
      <c r="B84" s="8" t="s">
        <v>2300</v>
      </c>
      <c r="C84" s="57" t="s">
        <v>2301</v>
      </c>
      <c r="D84" s="54" t="s">
        <v>2302</v>
      </c>
      <c r="E84" s="6" t="s">
        <v>344</v>
      </c>
      <c r="F84" s="19">
        <v>40951</v>
      </c>
      <c r="G84" s="24">
        <v>567.97</v>
      </c>
      <c r="H84" s="24">
        <v>0.46</v>
      </c>
      <c r="I84" s="31"/>
      <c r="J84" s="31"/>
      <c r="K84" s="35"/>
    </row>
    <row r="85" spans="2:11" x14ac:dyDescent="0.35">
      <c r="B85" s="8" t="s">
        <v>4156</v>
      </c>
      <c r="C85" s="57" t="s">
        <v>4157</v>
      </c>
      <c r="D85" s="54" t="s">
        <v>4158</v>
      </c>
      <c r="E85" s="6" t="s">
        <v>160</v>
      </c>
      <c r="F85" s="19">
        <v>45910</v>
      </c>
      <c r="G85" s="24">
        <v>560.05999999999995</v>
      </c>
      <c r="H85" s="24">
        <v>0.46</v>
      </c>
      <c r="I85" s="31"/>
      <c r="J85" s="31"/>
      <c r="K85" s="35"/>
    </row>
    <row r="86" spans="2:11" x14ac:dyDescent="0.35">
      <c r="B86" s="8" t="s">
        <v>4159</v>
      </c>
      <c r="C86" s="57" t="s">
        <v>1230</v>
      </c>
      <c r="D86" s="54" t="s">
        <v>4160</v>
      </c>
      <c r="E86" s="6" t="s">
        <v>93</v>
      </c>
      <c r="F86" s="19">
        <v>38794</v>
      </c>
      <c r="G86" s="24">
        <v>549.85</v>
      </c>
      <c r="H86" s="24">
        <v>0.45</v>
      </c>
      <c r="I86" s="31"/>
      <c r="J86" s="31"/>
      <c r="K86" s="35"/>
    </row>
    <row r="87" spans="2:11" x14ac:dyDescent="0.35">
      <c r="B87" s="8" t="s">
        <v>4161</v>
      </c>
      <c r="C87" s="57" t="s">
        <v>4162</v>
      </c>
      <c r="D87" s="54" t="s">
        <v>4163</v>
      </c>
      <c r="E87" s="6" t="s">
        <v>123</v>
      </c>
      <c r="F87" s="19">
        <v>105616</v>
      </c>
      <c r="G87" s="24">
        <v>547.88</v>
      </c>
      <c r="H87" s="24">
        <v>0.45</v>
      </c>
      <c r="I87" s="31"/>
      <c r="J87" s="31"/>
      <c r="K87" s="35"/>
    </row>
    <row r="88" spans="2:11" x14ac:dyDescent="0.35">
      <c r="B88" s="8" t="s">
        <v>2382</v>
      </c>
      <c r="C88" s="57" t="s">
        <v>2383</v>
      </c>
      <c r="D88" s="54" t="s">
        <v>2384</v>
      </c>
      <c r="E88" s="6" t="s">
        <v>82</v>
      </c>
      <c r="F88" s="19">
        <v>166572</v>
      </c>
      <c r="G88" s="24">
        <v>545.77</v>
      </c>
      <c r="H88" s="24">
        <v>0.45</v>
      </c>
      <c r="I88" s="31"/>
      <c r="J88" s="31"/>
      <c r="K88" s="35"/>
    </row>
    <row r="89" spans="2:11" x14ac:dyDescent="0.35">
      <c r="B89" s="8" t="s">
        <v>2744</v>
      </c>
      <c r="C89" s="57" t="s">
        <v>2745</v>
      </c>
      <c r="D89" s="54" t="s">
        <v>2746</v>
      </c>
      <c r="E89" s="6" t="s">
        <v>319</v>
      </c>
      <c r="F89" s="19">
        <v>48272</v>
      </c>
      <c r="G89" s="24">
        <v>538.80999999999995</v>
      </c>
      <c r="H89" s="24">
        <v>0.44</v>
      </c>
      <c r="I89" s="31"/>
      <c r="J89" s="31"/>
      <c r="K89" s="35"/>
    </row>
    <row r="90" spans="2:11" x14ac:dyDescent="0.35">
      <c r="B90" s="8" t="s">
        <v>4164</v>
      </c>
      <c r="C90" s="57" t="s">
        <v>4165</v>
      </c>
      <c r="D90" s="54" t="s">
        <v>4166</v>
      </c>
      <c r="E90" s="6" t="s">
        <v>319</v>
      </c>
      <c r="F90" s="19">
        <v>126409</v>
      </c>
      <c r="G90" s="24">
        <v>535.15</v>
      </c>
      <c r="H90" s="24">
        <v>0.44</v>
      </c>
      <c r="I90" s="31"/>
      <c r="J90" s="31"/>
      <c r="K90" s="35"/>
    </row>
    <row r="91" spans="2:11" x14ac:dyDescent="0.35">
      <c r="B91" s="8" t="s">
        <v>4167</v>
      </c>
      <c r="C91" s="57" t="s">
        <v>4168</v>
      </c>
      <c r="D91" s="54" t="s">
        <v>4169</v>
      </c>
      <c r="E91" s="6" t="s">
        <v>82</v>
      </c>
      <c r="F91" s="19">
        <v>30548</v>
      </c>
      <c r="G91" s="24">
        <v>528.62</v>
      </c>
      <c r="H91" s="24">
        <v>0.43</v>
      </c>
      <c r="I91" s="31"/>
      <c r="J91" s="31"/>
      <c r="K91" s="35"/>
    </row>
    <row r="92" spans="2:11" x14ac:dyDescent="0.35">
      <c r="B92" s="8" t="s">
        <v>2390</v>
      </c>
      <c r="C92" s="57" t="s">
        <v>2391</v>
      </c>
      <c r="D92" s="54" t="s">
        <v>2392</v>
      </c>
      <c r="E92" s="6" t="s">
        <v>252</v>
      </c>
      <c r="F92" s="19">
        <v>665035</v>
      </c>
      <c r="G92" s="24">
        <v>526.04</v>
      </c>
      <c r="H92" s="24">
        <v>0.43</v>
      </c>
      <c r="I92" s="31"/>
      <c r="J92" s="31"/>
      <c r="K92" s="35"/>
    </row>
    <row r="93" spans="2:11" x14ac:dyDescent="0.35">
      <c r="B93" s="8" t="s">
        <v>2107</v>
      </c>
      <c r="C93" s="57" t="s">
        <v>2108</v>
      </c>
      <c r="D93" s="54" t="s">
        <v>2109</v>
      </c>
      <c r="E93" s="6" t="s">
        <v>104</v>
      </c>
      <c r="F93" s="19">
        <v>235973</v>
      </c>
      <c r="G93" s="24">
        <v>521</v>
      </c>
      <c r="H93" s="24">
        <v>0.43</v>
      </c>
      <c r="I93" s="31"/>
      <c r="J93" s="31"/>
      <c r="K93" s="35"/>
    </row>
    <row r="94" spans="2:11" x14ac:dyDescent="0.35">
      <c r="B94" s="8" t="s">
        <v>4170</v>
      </c>
      <c r="C94" s="57" t="s">
        <v>4171</v>
      </c>
      <c r="D94" s="54" t="s">
        <v>4172</v>
      </c>
      <c r="E94" s="6" t="s">
        <v>93</v>
      </c>
      <c r="F94" s="19">
        <v>64355</v>
      </c>
      <c r="G94" s="24">
        <v>514.04</v>
      </c>
      <c r="H94" s="24">
        <v>0.42</v>
      </c>
      <c r="I94" s="31"/>
      <c r="J94" s="31"/>
      <c r="K94" s="35"/>
    </row>
    <row r="95" spans="2:11" x14ac:dyDescent="0.35">
      <c r="B95" s="8" t="s">
        <v>157</v>
      </c>
      <c r="C95" s="57" t="s">
        <v>158</v>
      </c>
      <c r="D95" s="54" t="s">
        <v>159</v>
      </c>
      <c r="E95" s="6" t="s">
        <v>160</v>
      </c>
      <c r="F95" s="19">
        <v>59791</v>
      </c>
      <c r="G95" s="24">
        <v>513.54</v>
      </c>
      <c r="H95" s="24">
        <v>0.42</v>
      </c>
      <c r="I95" s="31"/>
      <c r="J95" s="31"/>
      <c r="K95" s="35"/>
    </row>
    <row r="96" spans="2:11" x14ac:dyDescent="0.35">
      <c r="B96" s="8" t="s">
        <v>2762</v>
      </c>
      <c r="C96" s="57" t="s">
        <v>2763</v>
      </c>
      <c r="D96" s="54" t="s">
        <v>2764</v>
      </c>
      <c r="E96" s="6" t="s">
        <v>215</v>
      </c>
      <c r="F96" s="19">
        <v>26742</v>
      </c>
      <c r="G96" s="24">
        <v>511.36</v>
      </c>
      <c r="H96" s="24">
        <v>0.42</v>
      </c>
      <c r="I96" s="31"/>
      <c r="J96" s="31"/>
      <c r="K96" s="35"/>
    </row>
    <row r="97" spans="2:11" x14ac:dyDescent="0.35">
      <c r="B97" s="8" t="s">
        <v>2323</v>
      </c>
      <c r="C97" s="57" t="s">
        <v>2324</v>
      </c>
      <c r="D97" s="54" t="s">
        <v>2325</v>
      </c>
      <c r="E97" s="6" t="s">
        <v>93</v>
      </c>
      <c r="F97" s="19">
        <v>104203</v>
      </c>
      <c r="G97" s="24">
        <v>506.79</v>
      </c>
      <c r="H97" s="24">
        <v>0.41</v>
      </c>
      <c r="I97" s="31"/>
      <c r="J97" s="31"/>
      <c r="K97" s="35"/>
    </row>
    <row r="98" spans="2:11" x14ac:dyDescent="0.35">
      <c r="B98" s="8" t="s">
        <v>821</v>
      </c>
      <c r="C98" s="57" t="s">
        <v>822</v>
      </c>
      <c r="D98" s="54" t="s">
        <v>823</v>
      </c>
      <c r="E98" s="6" t="s">
        <v>135</v>
      </c>
      <c r="F98" s="19">
        <v>142548</v>
      </c>
      <c r="G98" s="24">
        <v>503.91</v>
      </c>
      <c r="H98" s="24">
        <v>0.41</v>
      </c>
      <c r="I98" s="31"/>
      <c r="J98" s="31"/>
      <c r="K98" s="35"/>
    </row>
    <row r="99" spans="2:11" x14ac:dyDescent="0.35">
      <c r="B99" s="8" t="s">
        <v>955</v>
      </c>
      <c r="C99" s="57" t="s">
        <v>956</v>
      </c>
      <c r="D99" s="54" t="s">
        <v>957</v>
      </c>
      <c r="E99" s="6" t="s">
        <v>152</v>
      </c>
      <c r="F99" s="19">
        <v>35899</v>
      </c>
      <c r="G99" s="24">
        <v>503.2</v>
      </c>
      <c r="H99" s="24">
        <v>0.41</v>
      </c>
      <c r="I99" s="31"/>
      <c r="J99" s="31"/>
      <c r="K99" s="35"/>
    </row>
    <row r="100" spans="2:11" x14ac:dyDescent="0.35">
      <c r="B100" s="8" t="s">
        <v>4173</v>
      </c>
      <c r="C100" s="57" t="s">
        <v>4174</v>
      </c>
      <c r="D100" s="54" t="s">
        <v>4175</v>
      </c>
      <c r="E100" s="6" t="s">
        <v>135</v>
      </c>
      <c r="F100" s="19">
        <v>169797</v>
      </c>
      <c r="G100" s="24">
        <v>499.97</v>
      </c>
      <c r="H100" s="24">
        <v>0.41</v>
      </c>
      <c r="I100" s="31"/>
      <c r="J100" s="31"/>
      <c r="K100" s="35"/>
    </row>
    <row r="101" spans="2:11" x14ac:dyDescent="0.35">
      <c r="B101" s="8" t="s">
        <v>4176</v>
      </c>
      <c r="C101" s="57" t="s">
        <v>4177</v>
      </c>
      <c r="D101" s="54" t="s">
        <v>4178</v>
      </c>
      <c r="E101" s="6" t="s">
        <v>131</v>
      </c>
      <c r="F101" s="19">
        <v>54429</v>
      </c>
      <c r="G101" s="24">
        <v>497.13</v>
      </c>
      <c r="H101" s="24">
        <v>0.41</v>
      </c>
      <c r="I101" s="31"/>
      <c r="J101" s="31"/>
      <c r="K101" s="35"/>
    </row>
    <row r="102" spans="2:11" x14ac:dyDescent="0.35">
      <c r="B102" s="8" t="s">
        <v>4179</v>
      </c>
      <c r="C102" s="57" t="s">
        <v>4180</v>
      </c>
      <c r="D102" s="54" t="s">
        <v>4181</v>
      </c>
      <c r="E102" s="6" t="s">
        <v>445</v>
      </c>
      <c r="F102" s="19">
        <v>88422</v>
      </c>
      <c r="G102" s="24">
        <v>494.59</v>
      </c>
      <c r="H102" s="24">
        <v>0.4</v>
      </c>
      <c r="I102" s="31"/>
      <c r="J102" s="31"/>
      <c r="K102" s="35"/>
    </row>
    <row r="103" spans="2:11" x14ac:dyDescent="0.35">
      <c r="B103" s="8" t="s">
        <v>4182</v>
      </c>
      <c r="C103" s="57" t="s">
        <v>4183</v>
      </c>
      <c r="D103" s="54" t="s">
        <v>4184</v>
      </c>
      <c r="E103" s="6" t="s">
        <v>290</v>
      </c>
      <c r="F103" s="19">
        <v>88621</v>
      </c>
      <c r="G103" s="24">
        <v>491.71</v>
      </c>
      <c r="H103" s="24">
        <v>0.4</v>
      </c>
      <c r="I103" s="31"/>
      <c r="J103" s="31"/>
      <c r="K103" s="35"/>
    </row>
    <row r="104" spans="2:11" x14ac:dyDescent="0.35">
      <c r="B104" s="8" t="s">
        <v>4185</v>
      </c>
      <c r="C104" s="57" t="s">
        <v>4186</v>
      </c>
      <c r="D104" s="54" t="s">
        <v>4187</v>
      </c>
      <c r="E104" s="6" t="s">
        <v>93</v>
      </c>
      <c r="F104" s="19">
        <v>54555</v>
      </c>
      <c r="G104" s="24">
        <v>488.76</v>
      </c>
      <c r="H104" s="24">
        <v>0.4</v>
      </c>
      <c r="I104" s="31"/>
      <c r="J104" s="31"/>
      <c r="K104" s="35"/>
    </row>
    <row r="105" spans="2:11" x14ac:dyDescent="0.35">
      <c r="B105" s="8" t="s">
        <v>4188</v>
      </c>
      <c r="C105" s="57" t="s">
        <v>4189</v>
      </c>
      <c r="D105" s="54" t="s">
        <v>4190</v>
      </c>
      <c r="E105" s="6" t="s">
        <v>123</v>
      </c>
      <c r="F105" s="19">
        <v>3429230</v>
      </c>
      <c r="G105" s="24">
        <v>488.67</v>
      </c>
      <c r="H105" s="24">
        <v>0.4</v>
      </c>
      <c r="I105" s="31"/>
      <c r="J105" s="31"/>
      <c r="K105" s="35"/>
    </row>
    <row r="106" spans="2:11" x14ac:dyDescent="0.35">
      <c r="B106" s="8" t="s">
        <v>4191</v>
      </c>
      <c r="C106" s="57" t="s">
        <v>4192</v>
      </c>
      <c r="D106" s="54" t="s">
        <v>4193</v>
      </c>
      <c r="E106" s="6" t="s">
        <v>1100</v>
      </c>
      <c r="F106" s="19">
        <v>32771</v>
      </c>
      <c r="G106" s="24">
        <v>484.54</v>
      </c>
      <c r="H106" s="24">
        <v>0.4</v>
      </c>
      <c r="I106" s="31"/>
      <c r="J106" s="31"/>
      <c r="K106" s="35"/>
    </row>
    <row r="107" spans="2:11" x14ac:dyDescent="0.35">
      <c r="B107" s="8" t="s">
        <v>4194</v>
      </c>
      <c r="C107" s="57" t="s">
        <v>4195</v>
      </c>
      <c r="D107" s="54" t="s">
        <v>4196</v>
      </c>
      <c r="E107" s="6" t="s">
        <v>50</v>
      </c>
      <c r="F107" s="19">
        <v>140029</v>
      </c>
      <c r="G107" s="24">
        <v>484.08</v>
      </c>
      <c r="H107" s="24">
        <v>0.4</v>
      </c>
      <c r="I107" s="31"/>
      <c r="J107" s="31"/>
      <c r="K107" s="35"/>
    </row>
    <row r="108" spans="2:11" x14ac:dyDescent="0.35">
      <c r="B108" s="8" t="s">
        <v>4197</v>
      </c>
      <c r="C108" s="57" t="s">
        <v>4198</v>
      </c>
      <c r="D108" s="54" t="s">
        <v>4199</v>
      </c>
      <c r="E108" s="6" t="s">
        <v>156</v>
      </c>
      <c r="F108" s="19">
        <v>97827</v>
      </c>
      <c r="G108" s="24">
        <v>480.92</v>
      </c>
      <c r="H108" s="24">
        <v>0.39</v>
      </c>
      <c r="I108" s="31"/>
      <c r="J108" s="31"/>
      <c r="K108" s="35"/>
    </row>
    <row r="109" spans="2:11" x14ac:dyDescent="0.35">
      <c r="B109" s="8" t="s">
        <v>4200</v>
      </c>
      <c r="C109" s="57" t="s">
        <v>4201</v>
      </c>
      <c r="D109" s="54" t="s">
        <v>4202</v>
      </c>
      <c r="E109" s="6" t="s">
        <v>145</v>
      </c>
      <c r="F109" s="19">
        <v>79149</v>
      </c>
      <c r="G109" s="24">
        <v>476.52</v>
      </c>
      <c r="H109" s="24">
        <v>0.39</v>
      </c>
      <c r="I109" s="31"/>
      <c r="J109" s="31"/>
      <c r="K109" s="35"/>
    </row>
    <row r="110" spans="2:11" x14ac:dyDescent="0.35">
      <c r="B110" s="8" t="s">
        <v>4203</v>
      </c>
      <c r="C110" s="57" t="s">
        <v>4204</v>
      </c>
      <c r="D110" s="54" t="s">
        <v>4205</v>
      </c>
      <c r="E110" s="6" t="s">
        <v>82</v>
      </c>
      <c r="F110" s="19">
        <v>46982</v>
      </c>
      <c r="G110" s="24">
        <v>476.47</v>
      </c>
      <c r="H110" s="24">
        <v>0.39</v>
      </c>
      <c r="I110" s="31"/>
      <c r="J110" s="31"/>
      <c r="K110" s="35"/>
    </row>
    <row r="111" spans="2:11" x14ac:dyDescent="0.35">
      <c r="B111" s="8" t="s">
        <v>4206</v>
      </c>
      <c r="C111" s="57" t="s">
        <v>4207</v>
      </c>
      <c r="D111" s="54" t="s">
        <v>4208</v>
      </c>
      <c r="E111" s="6" t="s">
        <v>164</v>
      </c>
      <c r="F111" s="19">
        <v>5850</v>
      </c>
      <c r="G111" s="24">
        <v>469.36</v>
      </c>
      <c r="H111" s="24">
        <v>0.38</v>
      </c>
      <c r="I111" s="31"/>
      <c r="J111" s="31"/>
      <c r="K111" s="35"/>
    </row>
    <row r="112" spans="2:11" x14ac:dyDescent="0.35">
      <c r="B112" s="8" t="s">
        <v>913</v>
      </c>
      <c r="C112" s="57" t="s">
        <v>914</v>
      </c>
      <c r="D112" s="54" t="s">
        <v>915</v>
      </c>
      <c r="E112" s="6" t="s">
        <v>494</v>
      </c>
      <c r="F112" s="19">
        <v>51315</v>
      </c>
      <c r="G112" s="24">
        <v>468.28</v>
      </c>
      <c r="H112" s="24">
        <v>0.38</v>
      </c>
      <c r="I112" s="31"/>
      <c r="J112" s="31"/>
      <c r="K112" s="35"/>
    </row>
    <row r="113" spans="2:11" x14ac:dyDescent="0.35">
      <c r="B113" s="8" t="s">
        <v>854</v>
      </c>
      <c r="C113" s="57" t="s">
        <v>855</v>
      </c>
      <c r="D113" s="54" t="s">
        <v>856</v>
      </c>
      <c r="E113" s="6" t="s">
        <v>160</v>
      </c>
      <c r="F113" s="19">
        <v>131655</v>
      </c>
      <c r="G113" s="24">
        <v>468.1</v>
      </c>
      <c r="H113" s="24">
        <v>0.38</v>
      </c>
      <c r="I113" s="31"/>
      <c r="J113" s="31"/>
      <c r="K113" s="35"/>
    </row>
    <row r="114" spans="2:11" x14ac:dyDescent="0.35">
      <c r="B114" s="8" t="s">
        <v>516</v>
      </c>
      <c r="C114" s="57" t="s">
        <v>517</v>
      </c>
      <c r="D114" s="54" t="s">
        <v>518</v>
      </c>
      <c r="E114" s="6" t="s">
        <v>86</v>
      </c>
      <c r="F114" s="19">
        <v>160903</v>
      </c>
      <c r="G114" s="24">
        <v>465.49</v>
      </c>
      <c r="H114" s="24">
        <v>0.38</v>
      </c>
      <c r="I114" s="31"/>
      <c r="J114" s="31"/>
      <c r="K114" s="35"/>
    </row>
    <row r="115" spans="2:11" x14ac:dyDescent="0.35">
      <c r="B115" s="8" t="s">
        <v>2747</v>
      </c>
      <c r="C115" s="57" t="s">
        <v>2748</v>
      </c>
      <c r="D115" s="54" t="s">
        <v>2749</v>
      </c>
      <c r="E115" s="6" t="s">
        <v>119</v>
      </c>
      <c r="F115" s="19">
        <v>82263</v>
      </c>
      <c r="G115" s="24">
        <v>463.63</v>
      </c>
      <c r="H115" s="24">
        <v>0.38</v>
      </c>
      <c r="I115" s="31"/>
      <c r="J115" s="31"/>
      <c r="K115" s="35"/>
    </row>
    <row r="116" spans="2:11" x14ac:dyDescent="0.35">
      <c r="B116" s="8" t="s">
        <v>4209</v>
      </c>
      <c r="C116" s="57" t="s">
        <v>4210</v>
      </c>
      <c r="D116" s="54" t="s">
        <v>4211</v>
      </c>
      <c r="E116" s="6" t="s">
        <v>290</v>
      </c>
      <c r="F116" s="19">
        <v>57610</v>
      </c>
      <c r="G116" s="24">
        <v>458.72</v>
      </c>
      <c r="H116" s="24">
        <v>0.37</v>
      </c>
      <c r="I116" s="31"/>
      <c r="J116" s="31"/>
      <c r="K116" s="35"/>
    </row>
    <row r="117" spans="2:11" x14ac:dyDescent="0.35">
      <c r="B117" s="8" t="s">
        <v>2350</v>
      </c>
      <c r="C117" s="57" t="s">
        <v>2351</v>
      </c>
      <c r="D117" s="54" t="s">
        <v>2352</v>
      </c>
      <c r="E117" s="6" t="s">
        <v>50</v>
      </c>
      <c r="F117" s="19">
        <v>118231</v>
      </c>
      <c r="G117" s="24">
        <v>458.38</v>
      </c>
      <c r="H117" s="24">
        <v>0.37</v>
      </c>
      <c r="I117" s="31"/>
      <c r="J117" s="31"/>
      <c r="K117" s="35"/>
    </row>
    <row r="118" spans="2:11" x14ac:dyDescent="0.35">
      <c r="B118" s="8" t="s">
        <v>354</v>
      </c>
      <c r="C118" s="57" t="s">
        <v>355</v>
      </c>
      <c r="D118" s="54" t="s">
        <v>356</v>
      </c>
      <c r="E118" s="6" t="s">
        <v>135</v>
      </c>
      <c r="F118" s="19">
        <v>354516</v>
      </c>
      <c r="G118" s="24">
        <v>455.23</v>
      </c>
      <c r="H118" s="24">
        <v>0.37</v>
      </c>
      <c r="I118" s="31"/>
      <c r="J118" s="31"/>
      <c r="K118" s="35"/>
    </row>
    <row r="119" spans="2:11" x14ac:dyDescent="0.35">
      <c r="B119" s="8" t="s">
        <v>894</v>
      </c>
      <c r="C119" s="57" t="s">
        <v>895</v>
      </c>
      <c r="D119" s="54" t="s">
        <v>896</v>
      </c>
      <c r="E119" s="6" t="s">
        <v>127</v>
      </c>
      <c r="F119" s="19">
        <v>21938</v>
      </c>
      <c r="G119" s="24">
        <v>453.83</v>
      </c>
      <c r="H119" s="24">
        <v>0.37</v>
      </c>
      <c r="I119" s="31"/>
      <c r="J119" s="31"/>
      <c r="K119" s="35"/>
    </row>
    <row r="120" spans="2:11" x14ac:dyDescent="0.35">
      <c r="B120" s="8" t="s">
        <v>4212</v>
      </c>
      <c r="C120" s="57" t="s">
        <v>4213</v>
      </c>
      <c r="D120" s="54" t="s">
        <v>4214</v>
      </c>
      <c r="E120" s="6" t="s">
        <v>50</v>
      </c>
      <c r="F120" s="19">
        <v>45493</v>
      </c>
      <c r="G120" s="24">
        <v>453.25</v>
      </c>
      <c r="H120" s="24">
        <v>0.37</v>
      </c>
      <c r="I120" s="31"/>
      <c r="J120" s="31"/>
      <c r="K120" s="35"/>
    </row>
    <row r="121" spans="2:11" x14ac:dyDescent="0.35">
      <c r="B121" s="8" t="s">
        <v>1819</v>
      </c>
      <c r="C121" s="57" t="s">
        <v>1820</v>
      </c>
      <c r="D121" s="54" t="s">
        <v>1821</v>
      </c>
      <c r="E121" s="6" t="s">
        <v>490</v>
      </c>
      <c r="F121" s="19">
        <v>82580</v>
      </c>
      <c r="G121" s="24">
        <v>452.13</v>
      </c>
      <c r="H121" s="24">
        <v>0.37</v>
      </c>
      <c r="I121" s="31"/>
      <c r="J121" s="31"/>
      <c r="K121" s="35"/>
    </row>
    <row r="122" spans="2:11" x14ac:dyDescent="0.35">
      <c r="B122" s="8" t="s">
        <v>4215</v>
      </c>
      <c r="C122" s="57" t="s">
        <v>4216</v>
      </c>
      <c r="D122" s="54" t="s">
        <v>4217</v>
      </c>
      <c r="E122" s="6" t="s">
        <v>131</v>
      </c>
      <c r="F122" s="19">
        <v>167329</v>
      </c>
      <c r="G122" s="24">
        <v>451.94</v>
      </c>
      <c r="H122" s="24">
        <v>0.37</v>
      </c>
      <c r="I122" s="31"/>
      <c r="J122" s="31"/>
      <c r="K122" s="35"/>
    </row>
    <row r="123" spans="2:11" x14ac:dyDescent="0.35">
      <c r="B123" s="8" t="s">
        <v>4218</v>
      </c>
      <c r="C123" s="57" t="s">
        <v>4219</v>
      </c>
      <c r="D123" s="54" t="s">
        <v>4220</v>
      </c>
      <c r="E123" s="6" t="s">
        <v>50</v>
      </c>
      <c r="F123" s="19">
        <v>65227</v>
      </c>
      <c r="G123" s="24">
        <v>451.83</v>
      </c>
      <c r="H123" s="24">
        <v>0.37</v>
      </c>
      <c r="I123" s="31"/>
      <c r="J123" s="31"/>
      <c r="K123" s="35"/>
    </row>
    <row r="124" spans="2:11" x14ac:dyDescent="0.35">
      <c r="B124" s="8" t="s">
        <v>4221</v>
      </c>
      <c r="C124" s="57" t="s">
        <v>4222</v>
      </c>
      <c r="D124" s="54" t="s">
        <v>4223</v>
      </c>
      <c r="E124" s="6" t="s">
        <v>445</v>
      </c>
      <c r="F124" s="19">
        <v>9167</v>
      </c>
      <c r="G124" s="24">
        <v>450.06</v>
      </c>
      <c r="H124" s="24">
        <v>0.37</v>
      </c>
      <c r="I124" s="31"/>
      <c r="J124" s="31"/>
      <c r="K124" s="35"/>
    </row>
    <row r="125" spans="2:11" x14ac:dyDescent="0.35">
      <c r="B125" s="8" t="s">
        <v>4224</v>
      </c>
      <c r="C125" s="57" t="s">
        <v>4225</v>
      </c>
      <c r="D125" s="54" t="s">
        <v>4226</v>
      </c>
      <c r="E125" s="6" t="s">
        <v>171</v>
      </c>
      <c r="F125" s="19">
        <v>13747</v>
      </c>
      <c r="G125" s="24">
        <v>442.59</v>
      </c>
      <c r="H125" s="24">
        <v>0.36</v>
      </c>
      <c r="I125" s="31"/>
      <c r="J125" s="31"/>
      <c r="K125" s="35"/>
    </row>
    <row r="126" spans="2:11" x14ac:dyDescent="0.35">
      <c r="B126" s="8" t="s">
        <v>172</v>
      </c>
      <c r="C126" s="57" t="s">
        <v>173</v>
      </c>
      <c r="D126" s="54" t="s">
        <v>174</v>
      </c>
      <c r="E126" s="6" t="s">
        <v>160</v>
      </c>
      <c r="F126" s="19">
        <v>44543</v>
      </c>
      <c r="G126" s="24">
        <v>440.93</v>
      </c>
      <c r="H126" s="24">
        <v>0.36</v>
      </c>
      <c r="I126" s="31"/>
      <c r="J126" s="31"/>
      <c r="K126" s="35"/>
    </row>
    <row r="127" spans="2:11" x14ac:dyDescent="0.35">
      <c r="B127" s="8" t="s">
        <v>1825</v>
      </c>
      <c r="C127" s="57" t="s">
        <v>1826</v>
      </c>
      <c r="D127" s="54" t="s">
        <v>1827</v>
      </c>
      <c r="E127" s="6" t="s">
        <v>82</v>
      </c>
      <c r="F127" s="19">
        <v>148191</v>
      </c>
      <c r="G127" s="24">
        <v>436.79</v>
      </c>
      <c r="H127" s="24">
        <v>0.36</v>
      </c>
      <c r="I127" s="31"/>
      <c r="J127" s="31"/>
      <c r="K127" s="35"/>
    </row>
    <row r="128" spans="2:11" x14ac:dyDescent="0.35">
      <c r="B128" s="8" t="s">
        <v>970</v>
      </c>
      <c r="C128" s="57" t="s">
        <v>971</v>
      </c>
      <c r="D128" s="54" t="s">
        <v>972</v>
      </c>
      <c r="E128" s="6" t="s">
        <v>93</v>
      </c>
      <c r="F128" s="19">
        <v>10902</v>
      </c>
      <c r="G128" s="24">
        <v>436.57</v>
      </c>
      <c r="H128" s="24">
        <v>0.36</v>
      </c>
      <c r="I128" s="31"/>
      <c r="J128" s="31"/>
      <c r="K128" s="35"/>
    </row>
    <row r="129" spans="2:11" x14ac:dyDescent="0.35">
      <c r="B129" s="8" t="s">
        <v>4227</v>
      </c>
      <c r="C129" s="57" t="s">
        <v>4228</v>
      </c>
      <c r="D129" s="54" t="s">
        <v>4229</v>
      </c>
      <c r="E129" s="6" t="s">
        <v>4230</v>
      </c>
      <c r="F129" s="19">
        <v>57364</v>
      </c>
      <c r="G129" s="24">
        <v>436.22</v>
      </c>
      <c r="H129" s="24">
        <v>0.36</v>
      </c>
      <c r="I129" s="31"/>
      <c r="J129" s="31"/>
      <c r="K129" s="35"/>
    </row>
    <row r="130" spans="2:11" x14ac:dyDescent="0.35">
      <c r="B130" s="8" t="s">
        <v>4231</v>
      </c>
      <c r="C130" s="57" t="s">
        <v>4232</v>
      </c>
      <c r="D130" s="54" t="s">
        <v>4233</v>
      </c>
      <c r="E130" s="6" t="s">
        <v>145</v>
      </c>
      <c r="F130" s="19">
        <v>15141</v>
      </c>
      <c r="G130" s="24">
        <v>435.99</v>
      </c>
      <c r="H130" s="24">
        <v>0.36</v>
      </c>
      <c r="I130" s="31"/>
      <c r="J130" s="31"/>
      <c r="K130" s="35"/>
    </row>
    <row r="131" spans="2:11" x14ac:dyDescent="0.35">
      <c r="B131" s="8" t="s">
        <v>4234</v>
      </c>
      <c r="C131" s="57" t="s">
        <v>4235</v>
      </c>
      <c r="D131" s="54" t="s">
        <v>4236</v>
      </c>
      <c r="E131" s="6" t="s">
        <v>319</v>
      </c>
      <c r="F131" s="19">
        <v>100307</v>
      </c>
      <c r="G131" s="24">
        <v>431.52</v>
      </c>
      <c r="H131" s="24">
        <v>0.35</v>
      </c>
      <c r="I131" s="31"/>
      <c r="J131" s="31"/>
      <c r="K131" s="35"/>
    </row>
    <row r="132" spans="2:11" x14ac:dyDescent="0.35">
      <c r="B132" s="8" t="s">
        <v>4238</v>
      </c>
      <c r="C132" s="57" t="s">
        <v>4239</v>
      </c>
      <c r="D132" s="54" t="s">
        <v>4240</v>
      </c>
      <c r="E132" s="6" t="s">
        <v>135</v>
      </c>
      <c r="F132" s="19">
        <v>288916</v>
      </c>
      <c r="G132" s="24">
        <v>430.89</v>
      </c>
      <c r="H132" s="24">
        <v>0.35</v>
      </c>
      <c r="I132" s="31"/>
      <c r="J132" s="31"/>
      <c r="K132" s="35"/>
    </row>
    <row r="133" spans="2:11" x14ac:dyDescent="0.35">
      <c r="B133" s="8" t="s">
        <v>4241</v>
      </c>
      <c r="C133" s="57" t="s">
        <v>4242</v>
      </c>
      <c r="D133" s="54" t="s">
        <v>4243</v>
      </c>
      <c r="E133" s="6" t="s">
        <v>145</v>
      </c>
      <c r="F133" s="19">
        <v>8823</v>
      </c>
      <c r="G133" s="24">
        <v>430.32</v>
      </c>
      <c r="H133" s="24">
        <v>0.35</v>
      </c>
      <c r="I133" s="31"/>
      <c r="J133" s="31"/>
      <c r="K133" s="35"/>
    </row>
    <row r="134" spans="2:11" x14ac:dyDescent="0.35">
      <c r="B134" s="8" t="s">
        <v>4244</v>
      </c>
      <c r="C134" s="57" t="s">
        <v>4245</v>
      </c>
      <c r="D134" s="54" t="s">
        <v>4246</v>
      </c>
      <c r="E134" s="6" t="s">
        <v>131</v>
      </c>
      <c r="F134" s="19">
        <v>59748</v>
      </c>
      <c r="G134" s="24">
        <v>430.04</v>
      </c>
      <c r="H134" s="24">
        <v>0.35</v>
      </c>
      <c r="I134" s="31"/>
      <c r="J134" s="31"/>
      <c r="K134" s="35"/>
    </row>
    <row r="135" spans="2:11" x14ac:dyDescent="0.35">
      <c r="B135" s="8" t="s">
        <v>2098</v>
      </c>
      <c r="C135" s="57" t="s">
        <v>2099</v>
      </c>
      <c r="D135" s="54" t="s">
        <v>2100</v>
      </c>
      <c r="E135" s="6" t="s">
        <v>131</v>
      </c>
      <c r="F135" s="19">
        <v>50357</v>
      </c>
      <c r="G135" s="24">
        <v>429.7</v>
      </c>
      <c r="H135" s="24">
        <v>0.35</v>
      </c>
      <c r="I135" s="31"/>
      <c r="J135" s="31"/>
      <c r="K135" s="35"/>
    </row>
    <row r="136" spans="2:11" x14ac:dyDescent="0.35">
      <c r="B136" s="8" t="s">
        <v>4247</v>
      </c>
      <c r="C136" s="57" t="s">
        <v>4248</v>
      </c>
      <c r="D136" s="54" t="s">
        <v>4249</v>
      </c>
      <c r="E136" s="6" t="s">
        <v>880</v>
      </c>
      <c r="F136" s="19">
        <v>15393</v>
      </c>
      <c r="G136" s="24">
        <v>427.46</v>
      </c>
      <c r="H136" s="24">
        <v>0.35</v>
      </c>
      <c r="I136" s="31"/>
      <c r="J136" s="31"/>
      <c r="K136" s="35"/>
    </row>
    <row r="137" spans="2:11" x14ac:dyDescent="0.35">
      <c r="B137" s="8" t="s">
        <v>4250</v>
      </c>
      <c r="C137" s="57" t="s">
        <v>4251</v>
      </c>
      <c r="D137" s="54" t="s">
        <v>4252</v>
      </c>
      <c r="E137" s="6" t="s">
        <v>131</v>
      </c>
      <c r="F137" s="19">
        <v>124812</v>
      </c>
      <c r="G137" s="24">
        <v>421.05</v>
      </c>
      <c r="H137" s="24">
        <v>0.34</v>
      </c>
      <c r="I137" s="31"/>
      <c r="J137" s="31"/>
      <c r="K137" s="35"/>
    </row>
    <row r="138" spans="2:11" x14ac:dyDescent="0.35">
      <c r="B138" s="8" t="s">
        <v>833</v>
      </c>
      <c r="C138" s="57" t="s">
        <v>834</v>
      </c>
      <c r="D138" s="54" t="s">
        <v>835</v>
      </c>
      <c r="E138" s="6" t="s">
        <v>135</v>
      </c>
      <c r="F138" s="19">
        <v>51180</v>
      </c>
      <c r="G138" s="24">
        <v>419.39</v>
      </c>
      <c r="H138" s="24">
        <v>0.34</v>
      </c>
      <c r="I138" s="31"/>
      <c r="J138" s="31"/>
      <c r="K138" s="35"/>
    </row>
    <row r="139" spans="2:11" x14ac:dyDescent="0.35">
      <c r="B139" s="8" t="s">
        <v>4253</v>
      </c>
      <c r="C139" s="57" t="s">
        <v>4254</v>
      </c>
      <c r="D139" s="54" t="s">
        <v>4255</v>
      </c>
      <c r="E139" s="6" t="s">
        <v>119</v>
      </c>
      <c r="F139" s="19">
        <v>77034</v>
      </c>
      <c r="G139" s="24">
        <v>413.06</v>
      </c>
      <c r="H139" s="24">
        <v>0.34</v>
      </c>
      <c r="I139" s="31"/>
      <c r="J139" s="31"/>
      <c r="K139" s="35"/>
    </row>
    <row r="140" spans="2:11" x14ac:dyDescent="0.35">
      <c r="B140" s="8" t="s">
        <v>2878</v>
      </c>
      <c r="C140" s="57" t="s">
        <v>2548</v>
      </c>
      <c r="D140" s="54" t="s">
        <v>2879</v>
      </c>
      <c r="E140" s="6" t="s">
        <v>82</v>
      </c>
      <c r="F140" s="19">
        <v>60790</v>
      </c>
      <c r="G140" s="24">
        <v>406.96</v>
      </c>
      <c r="H140" s="24">
        <v>0.33</v>
      </c>
      <c r="I140" s="31"/>
      <c r="J140" s="31"/>
      <c r="K140" s="35"/>
    </row>
    <row r="141" spans="2:11" x14ac:dyDescent="0.35">
      <c r="B141" s="8" t="s">
        <v>967</v>
      </c>
      <c r="C141" s="57" t="s">
        <v>968</v>
      </c>
      <c r="D141" s="54" t="s">
        <v>969</v>
      </c>
      <c r="E141" s="6" t="s">
        <v>93</v>
      </c>
      <c r="F141" s="19">
        <v>23763</v>
      </c>
      <c r="G141" s="24">
        <v>399.36</v>
      </c>
      <c r="H141" s="24">
        <v>0.33</v>
      </c>
      <c r="I141" s="31"/>
      <c r="J141" s="31"/>
      <c r="K141" s="35"/>
    </row>
    <row r="142" spans="2:11" x14ac:dyDescent="0.35">
      <c r="B142" s="8" t="s">
        <v>2482</v>
      </c>
      <c r="C142" s="57" t="s">
        <v>2483</v>
      </c>
      <c r="D142" s="54" t="s">
        <v>2484</v>
      </c>
      <c r="E142" s="6" t="s">
        <v>156</v>
      </c>
      <c r="F142" s="19">
        <v>32003</v>
      </c>
      <c r="G142" s="24">
        <v>391.96</v>
      </c>
      <c r="H142" s="24">
        <v>0.32</v>
      </c>
      <c r="I142" s="31"/>
      <c r="J142" s="31"/>
      <c r="K142" s="35"/>
    </row>
    <row r="143" spans="2:11" x14ac:dyDescent="0.35">
      <c r="B143" s="8" t="s">
        <v>906</v>
      </c>
      <c r="C143" s="57" t="s">
        <v>907</v>
      </c>
      <c r="D143" s="54" t="s">
        <v>908</v>
      </c>
      <c r="E143" s="6" t="s">
        <v>152</v>
      </c>
      <c r="F143" s="19">
        <v>67460</v>
      </c>
      <c r="G143" s="24">
        <v>390.26</v>
      </c>
      <c r="H143" s="24">
        <v>0.32</v>
      </c>
      <c r="I143" s="31"/>
      <c r="J143" s="31"/>
      <c r="K143" s="35"/>
    </row>
    <row r="144" spans="2:11" x14ac:dyDescent="0.35">
      <c r="B144" s="8" t="s">
        <v>4256</v>
      </c>
      <c r="C144" s="57" t="s">
        <v>4257</v>
      </c>
      <c r="D144" s="54" t="s">
        <v>4258</v>
      </c>
      <c r="E144" s="6" t="s">
        <v>1011</v>
      </c>
      <c r="F144" s="19">
        <v>20935</v>
      </c>
      <c r="G144" s="24">
        <v>383.52</v>
      </c>
      <c r="H144" s="24">
        <v>0.31</v>
      </c>
      <c r="I144" s="31"/>
      <c r="J144" s="31"/>
      <c r="K144" s="35"/>
    </row>
    <row r="145" spans="2:11" x14ac:dyDescent="0.35">
      <c r="B145" s="8" t="s">
        <v>4259</v>
      </c>
      <c r="C145" s="57" t="s">
        <v>4260</v>
      </c>
      <c r="D145" s="54" t="s">
        <v>4261</v>
      </c>
      <c r="E145" s="6" t="s">
        <v>369</v>
      </c>
      <c r="F145" s="19">
        <v>35481</v>
      </c>
      <c r="G145" s="24">
        <v>382.89</v>
      </c>
      <c r="H145" s="24">
        <v>0.31</v>
      </c>
      <c r="I145" s="31"/>
      <c r="J145" s="31"/>
      <c r="K145" s="35"/>
    </row>
    <row r="146" spans="2:11" x14ac:dyDescent="0.35">
      <c r="B146" s="8" t="s">
        <v>4262</v>
      </c>
      <c r="C146" s="57" t="s">
        <v>4263</v>
      </c>
      <c r="D146" s="54" t="s">
        <v>4264</v>
      </c>
      <c r="E146" s="6" t="s">
        <v>131</v>
      </c>
      <c r="F146" s="19">
        <v>81022</v>
      </c>
      <c r="G146" s="24">
        <v>382.83</v>
      </c>
      <c r="H146" s="24">
        <v>0.31</v>
      </c>
      <c r="I146" s="31"/>
      <c r="J146" s="31"/>
      <c r="K146" s="35"/>
    </row>
    <row r="147" spans="2:11" x14ac:dyDescent="0.35">
      <c r="B147" s="8" t="s">
        <v>4265</v>
      </c>
      <c r="C147" s="57" t="s">
        <v>4266</v>
      </c>
      <c r="D147" s="54" t="s">
        <v>4267</v>
      </c>
      <c r="E147" s="6" t="s">
        <v>93</v>
      </c>
      <c r="F147" s="19">
        <v>4432</v>
      </c>
      <c r="G147" s="24">
        <v>381.49</v>
      </c>
      <c r="H147" s="24">
        <v>0.31</v>
      </c>
      <c r="I147" s="31"/>
      <c r="J147" s="31"/>
      <c r="K147" s="35"/>
    </row>
    <row r="148" spans="2:11" x14ac:dyDescent="0.35">
      <c r="B148" s="8" t="s">
        <v>561</v>
      </c>
      <c r="C148" s="57" t="s">
        <v>562</v>
      </c>
      <c r="D148" s="54" t="s">
        <v>563</v>
      </c>
      <c r="E148" s="6" t="s">
        <v>127</v>
      </c>
      <c r="F148" s="19">
        <v>103562</v>
      </c>
      <c r="G148" s="24">
        <v>381</v>
      </c>
      <c r="H148" s="24">
        <v>0.31</v>
      </c>
      <c r="I148" s="31"/>
      <c r="J148" s="31"/>
      <c r="K148" s="35"/>
    </row>
    <row r="149" spans="2:11" x14ac:dyDescent="0.35">
      <c r="B149" s="8" t="s">
        <v>4268</v>
      </c>
      <c r="C149" s="57" t="s">
        <v>4269</v>
      </c>
      <c r="D149" s="54" t="s">
        <v>4270</v>
      </c>
      <c r="E149" s="6" t="s">
        <v>490</v>
      </c>
      <c r="F149" s="19">
        <v>98893</v>
      </c>
      <c r="G149" s="24">
        <v>376.78</v>
      </c>
      <c r="H149" s="24">
        <v>0.31</v>
      </c>
      <c r="I149" s="31"/>
      <c r="J149" s="31"/>
      <c r="K149" s="35"/>
    </row>
    <row r="150" spans="2:11" x14ac:dyDescent="0.35">
      <c r="B150" s="8" t="s">
        <v>4271</v>
      </c>
      <c r="C150" s="57" t="s">
        <v>4272</v>
      </c>
      <c r="D150" s="54" t="s">
        <v>4273</v>
      </c>
      <c r="E150" s="6" t="s">
        <v>93</v>
      </c>
      <c r="F150" s="19">
        <v>40223</v>
      </c>
      <c r="G150" s="24">
        <v>373.97</v>
      </c>
      <c r="H150" s="24">
        <v>0.31</v>
      </c>
      <c r="I150" s="31"/>
      <c r="J150" s="31"/>
      <c r="K150" s="35"/>
    </row>
    <row r="151" spans="2:11" x14ac:dyDescent="0.35">
      <c r="B151" s="8" t="s">
        <v>817</v>
      </c>
      <c r="C151" s="57" t="s">
        <v>818</v>
      </c>
      <c r="D151" s="54" t="s">
        <v>819</v>
      </c>
      <c r="E151" s="6" t="s">
        <v>820</v>
      </c>
      <c r="F151" s="19">
        <v>12957</v>
      </c>
      <c r="G151" s="24">
        <v>372.81</v>
      </c>
      <c r="H151" s="24">
        <v>0.3</v>
      </c>
      <c r="I151" s="31"/>
      <c r="J151" s="31"/>
      <c r="K151" s="35"/>
    </row>
    <row r="152" spans="2:11" x14ac:dyDescent="0.35">
      <c r="B152" s="8" t="s">
        <v>4274</v>
      </c>
      <c r="C152" s="57" t="s">
        <v>4275</v>
      </c>
      <c r="D152" s="54" t="s">
        <v>4276</v>
      </c>
      <c r="E152" s="6" t="s">
        <v>171</v>
      </c>
      <c r="F152" s="19">
        <v>29596</v>
      </c>
      <c r="G152" s="24">
        <v>372.05</v>
      </c>
      <c r="H152" s="24">
        <v>0.3</v>
      </c>
      <c r="I152" s="31"/>
      <c r="J152" s="31"/>
      <c r="K152" s="35"/>
    </row>
    <row r="153" spans="2:11" x14ac:dyDescent="0.35">
      <c r="B153" s="8" t="s">
        <v>357</v>
      </c>
      <c r="C153" s="57" t="s">
        <v>358</v>
      </c>
      <c r="D153" s="54" t="s">
        <v>359</v>
      </c>
      <c r="E153" s="6" t="s">
        <v>131</v>
      </c>
      <c r="F153" s="19">
        <v>204179</v>
      </c>
      <c r="G153" s="24">
        <v>367.38</v>
      </c>
      <c r="H153" s="24">
        <v>0.3</v>
      </c>
      <c r="I153" s="31"/>
      <c r="J153" s="31"/>
      <c r="K153" s="35"/>
    </row>
    <row r="154" spans="2:11" x14ac:dyDescent="0.35">
      <c r="B154" s="8" t="s">
        <v>4277</v>
      </c>
      <c r="C154" s="57" t="s">
        <v>4278</v>
      </c>
      <c r="D154" s="54" t="s">
        <v>4279</v>
      </c>
      <c r="E154" s="6" t="s">
        <v>54</v>
      </c>
      <c r="F154" s="19">
        <v>234291</v>
      </c>
      <c r="G154" s="24">
        <v>366.62</v>
      </c>
      <c r="H154" s="24">
        <v>0.3</v>
      </c>
      <c r="I154" s="31"/>
      <c r="J154" s="31"/>
      <c r="K154" s="35"/>
    </row>
    <row r="155" spans="2:11" x14ac:dyDescent="0.35">
      <c r="B155" s="8" t="s">
        <v>4280</v>
      </c>
      <c r="C155" s="57" t="s">
        <v>4281</v>
      </c>
      <c r="D155" s="54" t="s">
        <v>4282</v>
      </c>
      <c r="E155" s="6" t="s">
        <v>82</v>
      </c>
      <c r="F155" s="19">
        <v>38310</v>
      </c>
      <c r="G155" s="24">
        <v>364.69</v>
      </c>
      <c r="H155" s="24">
        <v>0.3</v>
      </c>
      <c r="I155" s="31"/>
      <c r="J155" s="31"/>
      <c r="K155" s="35"/>
    </row>
    <row r="156" spans="2:11" x14ac:dyDescent="0.35">
      <c r="B156" s="8" t="s">
        <v>4283</v>
      </c>
      <c r="C156" s="57" t="s">
        <v>4284</v>
      </c>
      <c r="D156" s="54" t="s">
        <v>4285</v>
      </c>
      <c r="E156" s="6" t="s">
        <v>319</v>
      </c>
      <c r="F156" s="19">
        <v>8195</v>
      </c>
      <c r="G156" s="24">
        <v>362.52</v>
      </c>
      <c r="H156" s="24">
        <v>0.3</v>
      </c>
      <c r="I156" s="31"/>
      <c r="J156" s="31"/>
      <c r="K156" s="35"/>
    </row>
    <row r="157" spans="2:11" x14ac:dyDescent="0.35">
      <c r="B157" s="8" t="s">
        <v>4286</v>
      </c>
      <c r="C157" s="57" t="s">
        <v>4287</v>
      </c>
      <c r="D157" s="54" t="s">
        <v>4288</v>
      </c>
      <c r="E157" s="6" t="s">
        <v>54</v>
      </c>
      <c r="F157" s="19">
        <v>36054</v>
      </c>
      <c r="G157" s="24">
        <v>361.69</v>
      </c>
      <c r="H157" s="24">
        <v>0.3</v>
      </c>
      <c r="I157" s="31"/>
      <c r="J157" s="31"/>
      <c r="K157" s="35"/>
    </row>
    <row r="158" spans="2:11" x14ac:dyDescent="0.35">
      <c r="B158" s="8" t="s">
        <v>4289</v>
      </c>
      <c r="C158" s="57" t="s">
        <v>4290</v>
      </c>
      <c r="D158" s="54" t="s">
        <v>4291</v>
      </c>
      <c r="E158" s="6" t="s">
        <v>290</v>
      </c>
      <c r="F158" s="19">
        <v>97616</v>
      </c>
      <c r="G158" s="24">
        <v>360.45</v>
      </c>
      <c r="H158" s="24">
        <v>0.28999999999999998</v>
      </c>
      <c r="I158" s="31"/>
      <c r="J158" s="31"/>
      <c r="K158" s="35"/>
    </row>
    <row r="159" spans="2:11" x14ac:dyDescent="0.35">
      <c r="B159" s="8" t="s">
        <v>4292</v>
      </c>
      <c r="C159" s="57" t="s">
        <v>4293</v>
      </c>
      <c r="D159" s="54" t="s">
        <v>4294</v>
      </c>
      <c r="E159" s="6" t="s">
        <v>1100</v>
      </c>
      <c r="F159" s="19">
        <v>21288</v>
      </c>
      <c r="G159" s="24">
        <v>359.76</v>
      </c>
      <c r="H159" s="24">
        <v>0.28999999999999998</v>
      </c>
      <c r="I159" s="31"/>
      <c r="J159" s="31"/>
      <c r="K159" s="35"/>
    </row>
    <row r="160" spans="2:11" x14ac:dyDescent="0.35">
      <c r="B160" s="8" t="s">
        <v>4295</v>
      </c>
      <c r="C160" s="57" t="s">
        <v>4296</v>
      </c>
      <c r="D160" s="54" t="s">
        <v>4297</v>
      </c>
      <c r="E160" s="6" t="s">
        <v>1100</v>
      </c>
      <c r="F160" s="19">
        <v>21061</v>
      </c>
      <c r="G160" s="24">
        <v>355.03</v>
      </c>
      <c r="H160" s="24">
        <v>0.28999999999999998</v>
      </c>
      <c r="I160" s="31"/>
      <c r="J160" s="31"/>
      <c r="K160" s="35"/>
    </row>
    <row r="161" spans="2:11" x14ac:dyDescent="0.35">
      <c r="B161" s="8" t="s">
        <v>4298</v>
      </c>
      <c r="C161" s="57" t="s">
        <v>4299</v>
      </c>
      <c r="D161" s="54" t="s">
        <v>4300</v>
      </c>
      <c r="E161" s="6" t="s">
        <v>54</v>
      </c>
      <c r="F161" s="19">
        <v>71967</v>
      </c>
      <c r="G161" s="24">
        <v>350.48</v>
      </c>
      <c r="H161" s="24">
        <v>0.28999999999999998</v>
      </c>
      <c r="I161" s="31"/>
      <c r="J161" s="31"/>
      <c r="K161" s="35"/>
    </row>
    <row r="162" spans="2:11" x14ac:dyDescent="0.35">
      <c r="B162" s="8" t="s">
        <v>2756</v>
      </c>
      <c r="C162" s="57" t="s">
        <v>2757</v>
      </c>
      <c r="D162" s="54" t="s">
        <v>2758</v>
      </c>
      <c r="E162" s="6" t="s">
        <v>50</v>
      </c>
      <c r="F162" s="19">
        <v>58682</v>
      </c>
      <c r="G162" s="24">
        <v>350.16</v>
      </c>
      <c r="H162" s="24">
        <v>0.28999999999999998</v>
      </c>
      <c r="I162" s="31"/>
      <c r="J162" s="31"/>
      <c r="K162" s="35"/>
    </row>
    <row r="163" spans="2:11" x14ac:dyDescent="0.35">
      <c r="B163" s="8" t="s">
        <v>4301</v>
      </c>
      <c r="C163" s="57" t="s">
        <v>4302</v>
      </c>
      <c r="D163" s="54" t="s">
        <v>4303</v>
      </c>
      <c r="E163" s="6" t="s">
        <v>319</v>
      </c>
      <c r="F163" s="19">
        <v>53437</v>
      </c>
      <c r="G163" s="24">
        <v>347.29</v>
      </c>
      <c r="H163" s="24">
        <v>0.28000000000000003</v>
      </c>
      <c r="I163" s="31"/>
      <c r="J163" s="31"/>
      <c r="K163" s="35"/>
    </row>
    <row r="164" spans="2:11" x14ac:dyDescent="0.35">
      <c r="B164" s="8" t="s">
        <v>4304</v>
      </c>
      <c r="C164" s="57" t="s">
        <v>4305</v>
      </c>
      <c r="D164" s="54" t="s">
        <v>4306</v>
      </c>
      <c r="E164" s="6" t="s">
        <v>135</v>
      </c>
      <c r="F164" s="19">
        <v>87073</v>
      </c>
      <c r="G164" s="24">
        <v>347.12</v>
      </c>
      <c r="H164" s="24">
        <v>0.28000000000000003</v>
      </c>
      <c r="I164" s="31"/>
      <c r="J164" s="31"/>
      <c r="K164" s="35"/>
    </row>
    <row r="165" spans="2:11" x14ac:dyDescent="0.35">
      <c r="B165" s="8" t="s">
        <v>964</v>
      </c>
      <c r="C165" s="57" t="s">
        <v>965</v>
      </c>
      <c r="D165" s="54" t="s">
        <v>966</v>
      </c>
      <c r="E165" s="6" t="s">
        <v>152</v>
      </c>
      <c r="F165" s="19">
        <v>34106</v>
      </c>
      <c r="G165" s="24">
        <v>343.52</v>
      </c>
      <c r="H165" s="24">
        <v>0.28000000000000003</v>
      </c>
      <c r="I165" s="31"/>
      <c r="J165" s="31"/>
      <c r="K165" s="35"/>
    </row>
    <row r="166" spans="2:11" x14ac:dyDescent="0.35">
      <c r="B166" s="8" t="s">
        <v>4307</v>
      </c>
      <c r="C166" s="57" t="s">
        <v>4308</v>
      </c>
      <c r="D166" s="54" t="s">
        <v>4309</v>
      </c>
      <c r="E166" s="6" t="s">
        <v>71</v>
      </c>
      <c r="F166" s="19">
        <v>29417</v>
      </c>
      <c r="G166" s="24">
        <v>343.44</v>
      </c>
      <c r="H166" s="24">
        <v>0.28000000000000003</v>
      </c>
      <c r="I166" s="31"/>
      <c r="J166" s="31"/>
      <c r="K166" s="35"/>
    </row>
    <row r="167" spans="2:11" x14ac:dyDescent="0.35">
      <c r="B167" s="8" t="s">
        <v>552</v>
      </c>
      <c r="C167" s="57" t="s">
        <v>553</v>
      </c>
      <c r="D167" s="54" t="s">
        <v>554</v>
      </c>
      <c r="E167" s="6" t="s">
        <v>135</v>
      </c>
      <c r="F167" s="19">
        <v>48815</v>
      </c>
      <c r="G167" s="24">
        <v>341.61</v>
      </c>
      <c r="H167" s="24">
        <v>0.28000000000000003</v>
      </c>
      <c r="I167" s="31"/>
      <c r="J167" s="31"/>
      <c r="K167" s="35"/>
    </row>
    <row r="168" spans="2:11" x14ac:dyDescent="0.35">
      <c r="B168" s="8" t="s">
        <v>555</v>
      </c>
      <c r="C168" s="57" t="s">
        <v>556</v>
      </c>
      <c r="D168" s="54" t="s">
        <v>557</v>
      </c>
      <c r="E168" s="6" t="s">
        <v>127</v>
      </c>
      <c r="F168" s="19">
        <v>43867</v>
      </c>
      <c r="G168" s="24">
        <v>340.34</v>
      </c>
      <c r="H168" s="24">
        <v>0.28000000000000003</v>
      </c>
      <c r="I168" s="31"/>
      <c r="J168" s="31"/>
      <c r="K168" s="35"/>
    </row>
    <row r="169" spans="2:11" x14ac:dyDescent="0.35">
      <c r="B169" s="8" t="s">
        <v>4310</v>
      </c>
      <c r="C169" s="57" t="s">
        <v>5193</v>
      </c>
      <c r="D169" s="54" t="s">
        <v>4312</v>
      </c>
      <c r="E169" s="6" t="s">
        <v>200</v>
      </c>
      <c r="F169" s="19">
        <v>66095</v>
      </c>
      <c r="G169" s="24">
        <v>339.66</v>
      </c>
      <c r="H169" s="24">
        <v>0.28000000000000003</v>
      </c>
      <c r="I169" s="31"/>
      <c r="J169" s="31"/>
      <c r="K169" s="35"/>
    </row>
    <row r="170" spans="2:11" x14ac:dyDescent="0.35">
      <c r="B170" s="8" t="s">
        <v>4313</v>
      </c>
      <c r="C170" s="57" t="s">
        <v>4314</v>
      </c>
      <c r="D170" s="54" t="s">
        <v>4315</v>
      </c>
      <c r="E170" s="6" t="s">
        <v>160</v>
      </c>
      <c r="F170" s="19">
        <v>145008</v>
      </c>
      <c r="G170" s="24">
        <v>337.72</v>
      </c>
      <c r="H170" s="24">
        <v>0.28000000000000003</v>
      </c>
      <c r="I170" s="31"/>
      <c r="J170" s="31"/>
      <c r="K170" s="35"/>
    </row>
    <row r="171" spans="2:11" x14ac:dyDescent="0.35">
      <c r="B171" s="8" t="s">
        <v>4316</v>
      </c>
      <c r="C171" s="57" t="s">
        <v>203</v>
      </c>
      <c r="D171" s="54" t="s">
        <v>4317</v>
      </c>
      <c r="E171" s="6" t="s">
        <v>156</v>
      </c>
      <c r="F171" s="19">
        <v>24042</v>
      </c>
      <c r="G171" s="24">
        <v>337.3</v>
      </c>
      <c r="H171" s="24">
        <v>0.28000000000000003</v>
      </c>
      <c r="I171" s="31"/>
      <c r="J171" s="31"/>
      <c r="K171" s="35"/>
    </row>
    <row r="172" spans="2:11" x14ac:dyDescent="0.35">
      <c r="B172" s="8" t="s">
        <v>4318</v>
      </c>
      <c r="C172" s="57" t="s">
        <v>4319</v>
      </c>
      <c r="D172" s="54" t="s">
        <v>4320</v>
      </c>
      <c r="E172" s="6" t="s">
        <v>215</v>
      </c>
      <c r="F172" s="19">
        <v>52093</v>
      </c>
      <c r="G172" s="24">
        <v>331.68</v>
      </c>
      <c r="H172" s="24">
        <v>0.27</v>
      </c>
      <c r="I172" s="31"/>
      <c r="J172" s="31"/>
      <c r="K172" s="35"/>
    </row>
    <row r="173" spans="2:11" x14ac:dyDescent="0.35">
      <c r="B173" s="8" t="s">
        <v>4321</v>
      </c>
      <c r="C173" s="57" t="s">
        <v>4322</v>
      </c>
      <c r="D173" s="54" t="s">
        <v>4323</v>
      </c>
      <c r="E173" s="6" t="s">
        <v>820</v>
      </c>
      <c r="F173" s="19">
        <v>97895</v>
      </c>
      <c r="G173" s="24">
        <v>321.77999999999997</v>
      </c>
      <c r="H173" s="24">
        <v>0.26</v>
      </c>
      <c r="I173" s="31"/>
      <c r="J173" s="31"/>
      <c r="K173" s="35"/>
    </row>
    <row r="174" spans="2:11" x14ac:dyDescent="0.35">
      <c r="B174" s="8" t="s">
        <v>4324</v>
      </c>
      <c r="C174" s="57" t="s">
        <v>796</v>
      </c>
      <c r="D174" s="54" t="s">
        <v>4325</v>
      </c>
      <c r="E174" s="6" t="s">
        <v>82</v>
      </c>
      <c r="F174" s="19">
        <v>75128</v>
      </c>
      <c r="G174" s="24">
        <v>319.18</v>
      </c>
      <c r="H174" s="24">
        <v>0.26</v>
      </c>
      <c r="I174" s="31"/>
      <c r="J174" s="31"/>
      <c r="K174" s="35"/>
    </row>
    <row r="175" spans="2:11" x14ac:dyDescent="0.35">
      <c r="B175" s="8" t="s">
        <v>4326</v>
      </c>
      <c r="C175" s="57" t="s">
        <v>4327</v>
      </c>
      <c r="D175" s="54" t="s">
        <v>4328</v>
      </c>
      <c r="E175" s="6" t="s">
        <v>131</v>
      </c>
      <c r="F175" s="19">
        <v>175784</v>
      </c>
      <c r="G175" s="24">
        <v>316.62</v>
      </c>
      <c r="H175" s="24">
        <v>0.26</v>
      </c>
      <c r="I175" s="31"/>
      <c r="J175" s="31"/>
      <c r="K175" s="35"/>
    </row>
    <row r="176" spans="2:11" x14ac:dyDescent="0.35">
      <c r="B176" s="8" t="s">
        <v>2727</v>
      </c>
      <c r="C176" s="57" t="s">
        <v>2728</v>
      </c>
      <c r="D176" s="54" t="s">
        <v>2729</v>
      </c>
      <c r="E176" s="6" t="s">
        <v>54</v>
      </c>
      <c r="F176" s="19">
        <v>197042</v>
      </c>
      <c r="G176" s="24">
        <v>316.41000000000003</v>
      </c>
      <c r="H176" s="24">
        <v>0.26</v>
      </c>
      <c r="I176" s="31"/>
      <c r="J176" s="31"/>
      <c r="K176" s="35"/>
    </row>
    <row r="177" spans="2:11" x14ac:dyDescent="0.35">
      <c r="B177" s="8" t="s">
        <v>4329</v>
      </c>
      <c r="C177" s="57" t="s">
        <v>4330</v>
      </c>
      <c r="D177" s="54" t="s">
        <v>4331</v>
      </c>
      <c r="E177" s="6" t="s">
        <v>215</v>
      </c>
      <c r="F177" s="19">
        <v>29801</v>
      </c>
      <c r="G177" s="24">
        <v>314.48</v>
      </c>
      <c r="H177" s="24">
        <v>0.26</v>
      </c>
      <c r="I177" s="31"/>
      <c r="J177" s="31"/>
      <c r="K177" s="35"/>
    </row>
    <row r="178" spans="2:11" x14ac:dyDescent="0.35">
      <c r="B178" s="8" t="s">
        <v>4332</v>
      </c>
      <c r="C178" s="57" t="s">
        <v>1716</v>
      </c>
      <c r="D178" s="54" t="s">
        <v>4333</v>
      </c>
      <c r="E178" s="6" t="s">
        <v>43</v>
      </c>
      <c r="F178" s="19">
        <v>403046</v>
      </c>
      <c r="G178" s="24">
        <v>313.17</v>
      </c>
      <c r="H178" s="24">
        <v>0.26</v>
      </c>
      <c r="I178" s="31"/>
      <c r="J178" s="31"/>
      <c r="K178" s="35"/>
    </row>
    <row r="179" spans="2:11" x14ac:dyDescent="0.35">
      <c r="B179" s="8" t="s">
        <v>4334</v>
      </c>
      <c r="C179" s="57" t="s">
        <v>4335</v>
      </c>
      <c r="D179" s="54" t="s">
        <v>4336</v>
      </c>
      <c r="E179" s="6" t="s">
        <v>131</v>
      </c>
      <c r="F179" s="19">
        <v>18173</v>
      </c>
      <c r="G179" s="24">
        <v>311.25</v>
      </c>
      <c r="H179" s="24">
        <v>0.25</v>
      </c>
      <c r="I179" s="31"/>
      <c r="J179" s="31"/>
      <c r="K179" s="35"/>
    </row>
    <row r="180" spans="2:11" x14ac:dyDescent="0.35">
      <c r="B180" s="8" t="s">
        <v>4337</v>
      </c>
      <c r="C180" s="57" t="s">
        <v>4338</v>
      </c>
      <c r="D180" s="54" t="s">
        <v>4339</v>
      </c>
      <c r="E180" s="6" t="s">
        <v>145</v>
      </c>
      <c r="F180" s="19">
        <v>57691</v>
      </c>
      <c r="G180" s="24">
        <v>311.13</v>
      </c>
      <c r="H180" s="24">
        <v>0.25</v>
      </c>
      <c r="I180" s="31"/>
      <c r="J180" s="31"/>
      <c r="K180" s="35"/>
    </row>
    <row r="181" spans="2:11" x14ac:dyDescent="0.35">
      <c r="B181" s="8" t="s">
        <v>4340</v>
      </c>
      <c r="C181" s="57" t="s">
        <v>4341</v>
      </c>
      <c r="D181" s="54" t="s">
        <v>4342</v>
      </c>
      <c r="E181" s="6" t="s">
        <v>160</v>
      </c>
      <c r="F181" s="19">
        <v>43670</v>
      </c>
      <c r="G181" s="24">
        <v>309.60000000000002</v>
      </c>
      <c r="H181" s="24">
        <v>0.25</v>
      </c>
      <c r="I181" s="31"/>
      <c r="J181" s="31"/>
      <c r="K181" s="35"/>
    </row>
    <row r="182" spans="2:11" x14ac:dyDescent="0.35">
      <c r="B182" s="8" t="s">
        <v>4343</v>
      </c>
      <c r="C182" s="57" t="s">
        <v>4344</v>
      </c>
      <c r="D182" s="54" t="s">
        <v>4345</v>
      </c>
      <c r="E182" s="6" t="s">
        <v>156</v>
      </c>
      <c r="F182" s="19">
        <v>28182</v>
      </c>
      <c r="G182" s="24">
        <v>308.23</v>
      </c>
      <c r="H182" s="24">
        <v>0.25</v>
      </c>
      <c r="I182" s="31"/>
      <c r="J182" s="31"/>
      <c r="K182" s="35"/>
    </row>
    <row r="183" spans="2:11" x14ac:dyDescent="0.35">
      <c r="B183" s="8" t="s">
        <v>4346</v>
      </c>
      <c r="C183" s="57" t="s">
        <v>4347</v>
      </c>
      <c r="D183" s="54" t="s">
        <v>4348</v>
      </c>
      <c r="E183" s="6" t="s">
        <v>82</v>
      </c>
      <c r="F183" s="19">
        <v>179124</v>
      </c>
      <c r="G183" s="24">
        <v>304.89</v>
      </c>
      <c r="H183" s="24">
        <v>0.25</v>
      </c>
      <c r="I183" s="31"/>
      <c r="J183" s="31"/>
      <c r="K183" s="35"/>
    </row>
    <row r="184" spans="2:11" x14ac:dyDescent="0.35">
      <c r="B184" s="8" t="s">
        <v>4349</v>
      </c>
      <c r="C184" s="57" t="s">
        <v>4350</v>
      </c>
      <c r="D184" s="54" t="s">
        <v>4351</v>
      </c>
      <c r="E184" s="6" t="s">
        <v>111</v>
      </c>
      <c r="F184" s="19">
        <v>224008</v>
      </c>
      <c r="G184" s="24">
        <v>302.68</v>
      </c>
      <c r="H184" s="24">
        <v>0.25</v>
      </c>
      <c r="I184" s="31"/>
      <c r="J184" s="31"/>
      <c r="K184" s="35"/>
    </row>
    <row r="185" spans="2:11" x14ac:dyDescent="0.35">
      <c r="B185" s="8" t="s">
        <v>4352</v>
      </c>
      <c r="C185" s="57" t="s">
        <v>4353</v>
      </c>
      <c r="D185" s="54" t="s">
        <v>4354</v>
      </c>
      <c r="E185" s="6" t="s">
        <v>880</v>
      </c>
      <c r="F185" s="19">
        <v>46276</v>
      </c>
      <c r="G185" s="24">
        <v>301.35000000000002</v>
      </c>
      <c r="H185" s="24">
        <v>0.25</v>
      </c>
      <c r="I185" s="31"/>
      <c r="J185" s="31"/>
      <c r="K185" s="35"/>
    </row>
    <row r="186" spans="2:11" x14ac:dyDescent="0.35">
      <c r="B186" s="8" t="s">
        <v>4355</v>
      </c>
      <c r="C186" s="57" t="s">
        <v>4356</v>
      </c>
      <c r="D186" s="54" t="s">
        <v>4357</v>
      </c>
      <c r="E186" s="6" t="s">
        <v>309</v>
      </c>
      <c r="F186" s="19">
        <v>45175</v>
      </c>
      <c r="G186" s="24">
        <v>298.61</v>
      </c>
      <c r="H186" s="24">
        <v>0.24</v>
      </c>
      <c r="I186" s="31"/>
      <c r="J186" s="31"/>
      <c r="K186" s="35"/>
    </row>
    <row r="187" spans="2:11" x14ac:dyDescent="0.35">
      <c r="B187" s="8" t="s">
        <v>4358</v>
      </c>
      <c r="C187" s="57" t="s">
        <v>4359</v>
      </c>
      <c r="D187" s="54" t="s">
        <v>4360</v>
      </c>
      <c r="E187" s="6" t="s">
        <v>319</v>
      </c>
      <c r="F187" s="19">
        <v>60076</v>
      </c>
      <c r="G187" s="24">
        <v>298.25</v>
      </c>
      <c r="H187" s="24">
        <v>0.24</v>
      </c>
      <c r="I187" s="31"/>
      <c r="J187" s="31"/>
      <c r="K187" s="35"/>
    </row>
    <row r="188" spans="2:11" x14ac:dyDescent="0.35">
      <c r="B188" s="8" t="s">
        <v>4361</v>
      </c>
      <c r="C188" s="57" t="s">
        <v>764</v>
      </c>
      <c r="D188" s="54" t="s">
        <v>4362</v>
      </c>
      <c r="E188" s="6" t="s">
        <v>43</v>
      </c>
      <c r="F188" s="19">
        <v>320607</v>
      </c>
      <c r="G188" s="24">
        <v>295.92</v>
      </c>
      <c r="H188" s="24">
        <v>0.24</v>
      </c>
      <c r="I188" s="31"/>
      <c r="J188" s="31"/>
      <c r="K188" s="35"/>
    </row>
    <row r="189" spans="2:11" x14ac:dyDescent="0.35">
      <c r="B189" s="8" t="s">
        <v>2759</v>
      </c>
      <c r="C189" s="57" t="s">
        <v>2760</v>
      </c>
      <c r="D189" s="54" t="s">
        <v>2761</v>
      </c>
      <c r="E189" s="6" t="s">
        <v>131</v>
      </c>
      <c r="F189" s="19">
        <v>60631</v>
      </c>
      <c r="G189" s="24">
        <v>292.76</v>
      </c>
      <c r="H189" s="24">
        <v>0.24</v>
      </c>
      <c r="I189" s="31"/>
      <c r="J189" s="31"/>
      <c r="K189" s="35"/>
    </row>
    <row r="190" spans="2:11" x14ac:dyDescent="0.35">
      <c r="B190" s="8" t="s">
        <v>4363</v>
      </c>
      <c r="C190" s="57" t="s">
        <v>4364</v>
      </c>
      <c r="D190" s="54" t="s">
        <v>4365</v>
      </c>
      <c r="E190" s="6" t="s">
        <v>152</v>
      </c>
      <c r="F190" s="19">
        <v>18684</v>
      </c>
      <c r="G190" s="24">
        <v>292.32</v>
      </c>
      <c r="H190" s="24">
        <v>0.24</v>
      </c>
      <c r="I190" s="31"/>
      <c r="J190" s="31"/>
      <c r="K190" s="35"/>
    </row>
    <row r="191" spans="2:11" x14ac:dyDescent="0.35">
      <c r="B191" s="8" t="s">
        <v>4366</v>
      </c>
      <c r="C191" s="57" t="s">
        <v>4367</v>
      </c>
      <c r="D191" s="54" t="s">
        <v>4368</v>
      </c>
      <c r="E191" s="6" t="s">
        <v>111</v>
      </c>
      <c r="F191" s="19">
        <v>73676</v>
      </c>
      <c r="G191" s="24">
        <v>291.13</v>
      </c>
      <c r="H191" s="24">
        <v>0.24</v>
      </c>
      <c r="I191" s="31"/>
      <c r="J191" s="31"/>
      <c r="K191" s="35"/>
    </row>
    <row r="192" spans="2:11" x14ac:dyDescent="0.35">
      <c r="B192" s="8" t="s">
        <v>4369</v>
      </c>
      <c r="C192" s="57" t="s">
        <v>4370</v>
      </c>
      <c r="D192" s="54" t="s">
        <v>4371</v>
      </c>
      <c r="E192" s="6" t="s">
        <v>93</v>
      </c>
      <c r="F192" s="19">
        <v>14497</v>
      </c>
      <c r="G192" s="24">
        <v>289.91000000000003</v>
      </c>
      <c r="H192" s="24">
        <v>0.24</v>
      </c>
      <c r="I192" s="31"/>
      <c r="J192" s="31"/>
      <c r="K192" s="35"/>
    </row>
    <row r="193" spans="2:11" x14ac:dyDescent="0.35">
      <c r="B193" s="8" t="s">
        <v>4372</v>
      </c>
      <c r="C193" s="57" t="s">
        <v>4373</v>
      </c>
      <c r="D193" s="54" t="s">
        <v>4374</v>
      </c>
      <c r="E193" s="6" t="s">
        <v>445</v>
      </c>
      <c r="F193" s="19">
        <v>44793</v>
      </c>
      <c r="G193" s="24">
        <v>286.5</v>
      </c>
      <c r="H193" s="24">
        <v>0.23</v>
      </c>
      <c r="I193" s="31"/>
      <c r="J193" s="31"/>
      <c r="K193" s="35"/>
    </row>
    <row r="194" spans="2:11" x14ac:dyDescent="0.35">
      <c r="B194" s="8" t="s">
        <v>4375</v>
      </c>
      <c r="C194" s="57" t="s">
        <v>4376</v>
      </c>
      <c r="D194" s="54" t="s">
        <v>4377</v>
      </c>
      <c r="E194" s="6" t="s">
        <v>119</v>
      </c>
      <c r="F194" s="19">
        <v>63279</v>
      </c>
      <c r="G194" s="24">
        <v>284.22000000000003</v>
      </c>
      <c r="H194" s="24">
        <v>0.23</v>
      </c>
      <c r="I194" s="31"/>
      <c r="J194" s="31"/>
      <c r="K194" s="35"/>
    </row>
    <row r="195" spans="2:11" x14ac:dyDescent="0.35">
      <c r="B195" s="8" t="s">
        <v>487</v>
      </c>
      <c r="C195" s="57" t="s">
        <v>488</v>
      </c>
      <c r="D195" s="54" t="s">
        <v>489</v>
      </c>
      <c r="E195" s="6" t="s">
        <v>490</v>
      </c>
      <c r="F195" s="19">
        <v>50981</v>
      </c>
      <c r="G195" s="24">
        <v>282.94</v>
      </c>
      <c r="H195" s="24">
        <v>0.23</v>
      </c>
      <c r="I195" s="31"/>
      <c r="J195" s="31"/>
      <c r="K195" s="35"/>
    </row>
    <row r="196" spans="2:11" x14ac:dyDescent="0.35">
      <c r="B196" s="8" t="s">
        <v>4378</v>
      </c>
      <c r="C196" s="57" t="s">
        <v>4379</v>
      </c>
      <c r="D196" s="54" t="s">
        <v>4380</v>
      </c>
      <c r="E196" s="6" t="s">
        <v>119</v>
      </c>
      <c r="F196" s="19">
        <v>42050</v>
      </c>
      <c r="G196" s="24">
        <v>281.04000000000002</v>
      </c>
      <c r="H196" s="24">
        <v>0.23</v>
      </c>
      <c r="I196" s="31"/>
      <c r="J196" s="31"/>
      <c r="K196" s="35"/>
    </row>
    <row r="197" spans="2:11" x14ac:dyDescent="0.35">
      <c r="B197" s="8" t="s">
        <v>4381</v>
      </c>
      <c r="C197" s="57" t="s">
        <v>4382</v>
      </c>
      <c r="D197" s="54" t="s">
        <v>4383</v>
      </c>
      <c r="E197" s="6" t="s">
        <v>494</v>
      </c>
      <c r="F197" s="19">
        <v>54412</v>
      </c>
      <c r="G197" s="24">
        <v>278.39999999999998</v>
      </c>
      <c r="H197" s="24">
        <v>0.23</v>
      </c>
      <c r="I197" s="31"/>
      <c r="J197" s="31"/>
      <c r="K197" s="35"/>
    </row>
    <row r="198" spans="2:11" x14ac:dyDescent="0.35">
      <c r="B198" s="8" t="s">
        <v>4384</v>
      </c>
      <c r="C198" s="57" t="s">
        <v>4385</v>
      </c>
      <c r="D198" s="54" t="s">
        <v>4386</v>
      </c>
      <c r="E198" s="6" t="s">
        <v>82</v>
      </c>
      <c r="F198" s="19">
        <v>289462</v>
      </c>
      <c r="G198" s="24">
        <v>278.14</v>
      </c>
      <c r="H198" s="24">
        <v>0.23</v>
      </c>
      <c r="I198" s="31"/>
      <c r="J198" s="31"/>
      <c r="K198" s="35"/>
    </row>
    <row r="199" spans="2:11" x14ac:dyDescent="0.35">
      <c r="B199" s="8" t="s">
        <v>1054</v>
      </c>
      <c r="C199" s="57" t="s">
        <v>1055</v>
      </c>
      <c r="D199" s="54" t="s">
        <v>1056</v>
      </c>
      <c r="E199" s="6" t="s">
        <v>200</v>
      </c>
      <c r="F199" s="19">
        <v>828420</v>
      </c>
      <c r="G199" s="24">
        <v>276.36</v>
      </c>
      <c r="H199" s="24">
        <v>0.23</v>
      </c>
      <c r="I199" s="31"/>
      <c r="J199" s="31"/>
      <c r="K199" s="35"/>
    </row>
    <row r="200" spans="2:11" x14ac:dyDescent="0.35">
      <c r="B200" s="8" t="s">
        <v>4387</v>
      </c>
      <c r="C200" s="57" t="s">
        <v>4388</v>
      </c>
      <c r="D200" s="54" t="s">
        <v>4389</v>
      </c>
      <c r="E200" s="6" t="s">
        <v>542</v>
      </c>
      <c r="F200" s="19">
        <v>195071</v>
      </c>
      <c r="G200" s="24">
        <v>269.37</v>
      </c>
      <c r="H200" s="24">
        <v>0.22</v>
      </c>
      <c r="I200" s="31"/>
      <c r="J200" s="31"/>
      <c r="K200" s="35"/>
    </row>
    <row r="201" spans="2:11" x14ac:dyDescent="0.35">
      <c r="B201" s="8" t="s">
        <v>4390</v>
      </c>
      <c r="C201" s="57" t="s">
        <v>4391</v>
      </c>
      <c r="D201" s="54" t="s">
        <v>4392</v>
      </c>
      <c r="E201" s="6" t="s">
        <v>145</v>
      </c>
      <c r="F201" s="19">
        <v>96896</v>
      </c>
      <c r="G201" s="24">
        <v>268.83999999999997</v>
      </c>
      <c r="H201" s="24">
        <v>0.22</v>
      </c>
      <c r="I201" s="31"/>
      <c r="J201" s="31"/>
      <c r="K201" s="35"/>
    </row>
    <row r="202" spans="2:11" x14ac:dyDescent="0.35">
      <c r="B202" s="8" t="s">
        <v>4393</v>
      </c>
      <c r="C202" s="57" t="s">
        <v>4394</v>
      </c>
      <c r="D202" s="54" t="s">
        <v>4395</v>
      </c>
      <c r="E202" s="6" t="s">
        <v>135</v>
      </c>
      <c r="F202" s="19">
        <v>175952</v>
      </c>
      <c r="G202" s="24">
        <v>265.04000000000002</v>
      </c>
      <c r="H202" s="24">
        <v>0.22</v>
      </c>
      <c r="I202" s="31"/>
      <c r="J202" s="31"/>
      <c r="K202" s="35"/>
    </row>
    <row r="203" spans="2:11" x14ac:dyDescent="0.35">
      <c r="B203" s="8" t="s">
        <v>4396</v>
      </c>
      <c r="C203" s="57" t="s">
        <v>4397</v>
      </c>
      <c r="D203" s="54" t="s">
        <v>4398</v>
      </c>
      <c r="E203" s="6" t="s">
        <v>50</v>
      </c>
      <c r="F203" s="19">
        <v>12050</v>
      </c>
      <c r="G203" s="24">
        <v>262.83</v>
      </c>
      <c r="H203" s="24">
        <v>0.21</v>
      </c>
      <c r="I203" s="31"/>
      <c r="J203" s="31"/>
      <c r="K203" s="35"/>
    </row>
    <row r="204" spans="2:11" x14ac:dyDescent="0.35">
      <c r="B204" s="8" t="s">
        <v>4399</v>
      </c>
      <c r="C204" s="57" t="s">
        <v>4400</v>
      </c>
      <c r="D204" s="54" t="s">
        <v>4401</v>
      </c>
      <c r="E204" s="6" t="s">
        <v>202</v>
      </c>
      <c r="F204" s="19">
        <v>4253</v>
      </c>
      <c r="G204" s="24">
        <v>260.99</v>
      </c>
      <c r="H204" s="24">
        <v>0.21</v>
      </c>
      <c r="I204" s="31"/>
      <c r="J204" s="31"/>
      <c r="K204" s="35"/>
    </row>
    <row r="205" spans="2:11" x14ac:dyDescent="0.35">
      <c r="B205" s="8" t="s">
        <v>4402</v>
      </c>
      <c r="C205" s="57" t="s">
        <v>4403</v>
      </c>
      <c r="D205" s="54" t="s">
        <v>4404</v>
      </c>
      <c r="E205" s="6" t="s">
        <v>93</v>
      </c>
      <c r="F205" s="19">
        <v>34043</v>
      </c>
      <c r="G205" s="24">
        <v>259.02</v>
      </c>
      <c r="H205" s="24">
        <v>0.21</v>
      </c>
      <c r="I205" s="31"/>
      <c r="J205" s="31"/>
      <c r="K205" s="35"/>
    </row>
    <row r="206" spans="2:11" x14ac:dyDescent="0.35">
      <c r="B206" s="8" t="s">
        <v>4237</v>
      </c>
      <c r="C206" s="57" t="s">
        <v>4405</v>
      </c>
      <c r="D206" s="54" t="s">
        <v>4406</v>
      </c>
      <c r="E206" s="6" t="s">
        <v>67</v>
      </c>
      <c r="F206" s="19">
        <v>92911</v>
      </c>
      <c r="G206" s="24">
        <v>257.36</v>
      </c>
      <c r="H206" s="24">
        <v>0.21</v>
      </c>
      <c r="I206" s="31"/>
      <c r="J206" s="31"/>
      <c r="K206" s="35"/>
    </row>
    <row r="207" spans="2:11" x14ac:dyDescent="0.35">
      <c r="B207" s="8" t="s">
        <v>4407</v>
      </c>
      <c r="C207" s="57" t="s">
        <v>5194</v>
      </c>
      <c r="D207" s="54" t="s">
        <v>4408</v>
      </c>
      <c r="E207" s="6" t="s">
        <v>50</v>
      </c>
      <c r="F207" s="19">
        <v>51938</v>
      </c>
      <c r="G207" s="24">
        <v>242.68</v>
      </c>
      <c r="H207" s="24">
        <v>0.2</v>
      </c>
      <c r="I207" s="31"/>
      <c r="J207" s="31"/>
      <c r="K207" s="35"/>
    </row>
    <row r="208" spans="2:11" x14ac:dyDescent="0.35">
      <c r="B208" s="8" t="s">
        <v>4409</v>
      </c>
      <c r="C208" s="57" t="s">
        <v>4410</v>
      </c>
      <c r="D208" s="54" t="s">
        <v>4411</v>
      </c>
      <c r="E208" s="6" t="s">
        <v>93</v>
      </c>
      <c r="F208" s="19">
        <v>22091</v>
      </c>
      <c r="G208" s="24">
        <v>238.84</v>
      </c>
      <c r="H208" s="24">
        <v>0.2</v>
      </c>
      <c r="I208" s="31"/>
      <c r="J208" s="31"/>
      <c r="K208" s="35"/>
    </row>
    <row r="209" spans="2:11" x14ac:dyDescent="0.35">
      <c r="B209" s="8" t="s">
        <v>2768</v>
      </c>
      <c r="C209" s="57" t="s">
        <v>2769</v>
      </c>
      <c r="D209" s="54" t="s">
        <v>2770</v>
      </c>
      <c r="E209" s="6" t="s">
        <v>54</v>
      </c>
      <c r="F209" s="19">
        <v>103795</v>
      </c>
      <c r="G209" s="24">
        <v>236.79</v>
      </c>
      <c r="H209" s="24">
        <v>0.19</v>
      </c>
      <c r="I209" s="31"/>
      <c r="J209" s="31"/>
      <c r="K209" s="35"/>
    </row>
    <row r="210" spans="2:11" x14ac:dyDescent="0.35">
      <c r="B210" s="8" t="s">
        <v>4412</v>
      </c>
      <c r="C210" s="57" t="s">
        <v>4413</v>
      </c>
      <c r="D210" s="54" t="s">
        <v>4414</v>
      </c>
      <c r="E210" s="6" t="s">
        <v>490</v>
      </c>
      <c r="F210" s="19">
        <v>61488</v>
      </c>
      <c r="G210" s="24">
        <v>236.39</v>
      </c>
      <c r="H210" s="24">
        <v>0.19</v>
      </c>
      <c r="I210" s="31"/>
      <c r="J210" s="31"/>
      <c r="K210" s="35"/>
    </row>
    <row r="211" spans="2:11" x14ac:dyDescent="0.35">
      <c r="B211" s="8" t="s">
        <v>4415</v>
      </c>
      <c r="C211" s="57" t="s">
        <v>4416</v>
      </c>
      <c r="D211" s="54" t="s">
        <v>4417</v>
      </c>
      <c r="E211" s="6" t="s">
        <v>160</v>
      </c>
      <c r="F211" s="19">
        <v>4148</v>
      </c>
      <c r="G211" s="24">
        <v>233.9</v>
      </c>
      <c r="H211" s="24">
        <v>0.19</v>
      </c>
      <c r="I211" s="31"/>
      <c r="J211" s="31"/>
      <c r="K211" s="35"/>
    </row>
    <row r="212" spans="2:11" x14ac:dyDescent="0.35">
      <c r="B212" s="8" t="s">
        <v>4418</v>
      </c>
      <c r="C212" s="57" t="s">
        <v>4419</v>
      </c>
      <c r="D212" s="54" t="s">
        <v>4420</v>
      </c>
      <c r="E212" s="6" t="s">
        <v>309</v>
      </c>
      <c r="F212" s="19">
        <v>30825</v>
      </c>
      <c r="G212" s="24">
        <v>232.33</v>
      </c>
      <c r="H212" s="24">
        <v>0.19</v>
      </c>
      <c r="I212" s="31"/>
      <c r="J212" s="31"/>
      <c r="K212" s="35"/>
    </row>
    <row r="213" spans="2:11" x14ac:dyDescent="0.35">
      <c r="B213" s="8" t="s">
        <v>1822</v>
      </c>
      <c r="C213" s="57" t="s">
        <v>1823</v>
      </c>
      <c r="D213" s="54" t="s">
        <v>1824</v>
      </c>
      <c r="E213" s="6" t="s">
        <v>131</v>
      </c>
      <c r="F213" s="19">
        <v>47948</v>
      </c>
      <c r="G213" s="24">
        <v>229.17</v>
      </c>
      <c r="H213" s="24">
        <v>0.19</v>
      </c>
      <c r="I213" s="31"/>
      <c r="J213" s="31"/>
      <c r="K213" s="35"/>
    </row>
    <row r="214" spans="2:11" x14ac:dyDescent="0.35">
      <c r="B214" s="8" t="s">
        <v>4421</v>
      </c>
      <c r="C214" s="57" t="s">
        <v>4422</v>
      </c>
      <c r="D214" s="54" t="s">
        <v>4423</v>
      </c>
      <c r="E214" s="6" t="s">
        <v>164</v>
      </c>
      <c r="F214" s="19">
        <v>98785</v>
      </c>
      <c r="G214" s="24">
        <v>229.04</v>
      </c>
      <c r="H214" s="24">
        <v>0.19</v>
      </c>
      <c r="I214" s="31"/>
      <c r="J214" s="31"/>
      <c r="K214" s="35"/>
    </row>
    <row r="215" spans="2:11" x14ac:dyDescent="0.35">
      <c r="B215" s="8" t="s">
        <v>4424</v>
      </c>
      <c r="C215" s="57" t="s">
        <v>4425</v>
      </c>
      <c r="D215" s="54" t="s">
        <v>4426</v>
      </c>
      <c r="E215" s="6" t="s">
        <v>54</v>
      </c>
      <c r="F215" s="19">
        <v>91353</v>
      </c>
      <c r="G215" s="24">
        <v>228.7</v>
      </c>
      <c r="H215" s="24">
        <v>0.19</v>
      </c>
      <c r="I215" s="31"/>
      <c r="J215" s="31"/>
      <c r="K215" s="35"/>
    </row>
    <row r="216" spans="2:11" x14ac:dyDescent="0.35">
      <c r="B216" s="8" t="s">
        <v>4427</v>
      </c>
      <c r="C216" s="57" t="s">
        <v>4311</v>
      </c>
      <c r="D216" s="54" t="s">
        <v>4428</v>
      </c>
      <c r="E216" s="6" t="s">
        <v>131</v>
      </c>
      <c r="F216" s="19">
        <v>23788</v>
      </c>
      <c r="G216" s="24">
        <v>225.51</v>
      </c>
      <c r="H216" s="24">
        <v>0.18</v>
      </c>
      <c r="I216" s="31"/>
      <c r="J216" s="31"/>
      <c r="K216" s="35"/>
    </row>
    <row r="217" spans="2:11" x14ac:dyDescent="0.35">
      <c r="B217" s="8" t="s">
        <v>900</v>
      </c>
      <c r="C217" s="57" t="s">
        <v>901</v>
      </c>
      <c r="D217" s="54" t="s">
        <v>902</v>
      </c>
      <c r="E217" s="6" t="s">
        <v>135</v>
      </c>
      <c r="F217" s="19">
        <v>18621</v>
      </c>
      <c r="G217" s="24">
        <v>224.49</v>
      </c>
      <c r="H217" s="24">
        <v>0.18</v>
      </c>
      <c r="I217" s="31"/>
      <c r="J217" s="31"/>
      <c r="K217" s="35"/>
    </row>
    <row r="218" spans="2:11" x14ac:dyDescent="0.35">
      <c r="B218" s="8" t="s">
        <v>4429</v>
      </c>
      <c r="C218" s="57" t="s">
        <v>4430</v>
      </c>
      <c r="D218" s="54" t="s">
        <v>4431</v>
      </c>
      <c r="E218" s="6" t="s">
        <v>131</v>
      </c>
      <c r="F218" s="19">
        <v>43576</v>
      </c>
      <c r="G218" s="24">
        <v>221.06</v>
      </c>
      <c r="H218" s="24">
        <v>0.18</v>
      </c>
      <c r="I218" s="31"/>
      <c r="J218" s="31"/>
      <c r="K218" s="35"/>
    </row>
    <row r="219" spans="2:11" x14ac:dyDescent="0.35">
      <c r="B219" s="8" t="s">
        <v>4432</v>
      </c>
      <c r="C219" s="57" t="s">
        <v>4433</v>
      </c>
      <c r="D219" s="54" t="s">
        <v>4434</v>
      </c>
      <c r="E219" s="6" t="s">
        <v>309</v>
      </c>
      <c r="F219" s="19">
        <v>12448</v>
      </c>
      <c r="G219" s="24">
        <v>219.61</v>
      </c>
      <c r="H219" s="24">
        <v>0.18</v>
      </c>
      <c r="I219" s="31"/>
      <c r="J219" s="31"/>
      <c r="K219" s="35"/>
    </row>
    <row r="220" spans="2:11" x14ac:dyDescent="0.35">
      <c r="B220" s="8" t="s">
        <v>2739</v>
      </c>
      <c r="C220" s="57" t="s">
        <v>2189</v>
      </c>
      <c r="D220" s="54" t="s">
        <v>2740</v>
      </c>
      <c r="E220" s="6" t="s">
        <v>82</v>
      </c>
      <c r="F220" s="19">
        <v>244494</v>
      </c>
      <c r="G220" s="24">
        <v>215.74</v>
      </c>
      <c r="H220" s="24">
        <v>0.18</v>
      </c>
      <c r="I220" s="31"/>
      <c r="J220" s="31"/>
      <c r="K220" s="35"/>
    </row>
    <row r="221" spans="2:11" x14ac:dyDescent="0.35">
      <c r="B221" s="8" t="s">
        <v>4435</v>
      </c>
      <c r="C221" s="57" t="s">
        <v>4436</v>
      </c>
      <c r="D221" s="54" t="s">
        <v>4437</v>
      </c>
      <c r="E221" s="6" t="s">
        <v>54</v>
      </c>
      <c r="F221" s="19">
        <v>96327</v>
      </c>
      <c r="G221" s="24">
        <v>215.17</v>
      </c>
      <c r="H221" s="24">
        <v>0.18</v>
      </c>
      <c r="I221" s="31"/>
      <c r="J221" s="31"/>
      <c r="K221" s="35"/>
    </row>
    <row r="222" spans="2:11" x14ac:dyDescent="0.35">
      <c r="B222" s="8" t="s">
        <v>4438</v>
      </c>
      <c r="C222" s="57" t="s">
        <v>4439</v>
      </c>
      <c r="D222" s="54" t="s">
        <v>4440</v>
      </c>
      <c r="E222" s="6" t="s">
        <v>78</v>
      </c>
      <c r="F222" s="19">
        <v>34631</v>
      </c>
      <c r="G222" s="24">
        <v>213.02</v>
      </c>
      <c r="H222" s="24">
        <v>0.17</v>
      </c>
      <c r="I222" s="31"/>
      <c r="J222" s="31"/>
      <c r="K222" s="35"/>
    </row>
    <row r="223" spans="2:11" x14ac:dyDescent="0.35">
      <c r="B223" s="8" t="s">
        <v>4441</v>
      </c>
      <c r="C223" s="57" t="s">
        <v>4442</v>
      </c>
      <c r="D223" s="54" t="s">
        <v>4443</v>
      </c>
      <c r="E223" s="6" t="s">
        <v>111</v>
      </c>
      <c r="F223" s="19">
        <v>877424</v>
      </c>
      <c r="G223" s="24">
        <v>212.95</v>
      </c>
      <c r="H223" s="24">
        <v>0.17</v>
      </c>
      <c r="I223" s="31"/>
      <c r="J223" s="31"/>
      <c r="K223" s="35"/>
    </row>
    <row r="224" spans="2:11" x14ac:dyDescent="0.35">
      <c r="B224" s="8" t="s">
        <v>4444</v>
      </c>
      <c r="C224" s="57" t="s">
        <v>4445</v>
      </c>
      <c r="D224" s="54" t="s">
        <v>4446</v>
      </c>
      <c r="E224" s="6" t="s">
        <v>54</v>
      </c>
      <c r="F224" s="19">
        <v>81188</v>
      </c>
      <c r="G224" s="24">
        <v>205.57</v>
      </c>
      <c r="H224" s="24">
        <v>0.17</v>
      </c>
      <c r="I224" s="31"/>
      <c r="J224" s="31"/>
      <c r="K224" s="35"/>
    </row>
    <row r="225" spans="2:11" x14ac:dyDescent="0.35">
      <c r="B225" s="8" t="s">
        <v>4447</v>
      </c>
      <c r="C225" s="57" t="s">
        <v>4448</v>
      </c>
      <c r="D225" s="54" t="s">
        <v>4449</v>
      </c>
      <c r="E225" s="6" t="s">
        <v>131</v>
      </c>
      <c r="F225" s="19">
        <v>30058</v>
      </c>
      <c r="G225" s="24">
        <v>205.22</v>
      </c>
      <c r="H225" s="24">
        <v>0.17</v>
      </c>
      <c r="I225" s="31"/>
      <c r="J225" s="31"/>
      <c r="K225" s="35"/>
    </row>
    <row r="226" spans="2:11" x14ac:dyDescent="0.35">
      <c r="B226" s="8" t="s">
        <v>4450</v>
      </c>
      <c r="C226" s="57" t="s">
        <v>1389</v>
      </c>
      <c r="D226" s="54" t="s">
        <v>4451</v>
      </c>
      <c r="E226" s="6" t="s">
        <v>494</v>
      </c>
      <c r="F226" s="19">
        <v>469804</v>
      </c>
      <c r="G226" s="24">
        <v>203.94</v>
      </c>
      <c r="H226" s="24">
        <v>0.17</v>
      </c>
      <c r="I226" s="31"/>
      <c r="J226" s="31"/>
      <c r="K226" s="35"/>
    </row>
    <row r="227" spans="2:11" x14ac:dyDescent="0.35">
      <c r="B227" s="8" t="s">
        <v>4452</v>
      </c>
      <c r="C227" s="57" t="s">
        <v>4453</v>
      </c>
      <c r="D227" s="54" t="s">
        <v>4454</v>
      </c>
      <c r="E227" s="6" t="s">
        <v>111</v>
      </c>
      <c r="F227" s="19">
        <v>19463</v>
      </c>
      <c r="G227" s="24">
        <v>203.71</v>
      </c>
      <c r="H227" s="24">
        <v>0.17</v>
      </c>
      <c r="I227" s="31"/>
      <c r="J227" s="31"/>
      <c r="K227" s="35"/>
    </row>
    <row r="228" spans="2:11" x14ac:dyDescent="0.35">
      <c r="B228" s="8" t="s">
        <v>4455</v>
      </c>
      <c r="C228" s="57" t="s">
        <v>4456</v>
      </c>
      <c r="D228" s="54" t="s">
        <v>4457</v>
      </c>
      <c r="E228" s="6" t="s">
        <v>252</v>
      </c>
      <c r="F228" s="19">
        <v>361386</v>
      </c>
      <c r="G228" s="24">
        <v>203.42</v>
      </c>
      <c r="H228" s="24">
        <v>0.17</v>
      </c>
      <c r="I228" s="31"/>
      <c r="J228" s="31"/>
      <c r="K228" s="35"/>
    </row>
    <row r="229" spans="2:11" x14ac:dyDescent="0.35">
      <c r="B229" s="8" t="s">
        <v>4458</v>
      </c>
      <c r="C229" s="57" t="s">
        <v>4459</v>
      </c>
      <c r="D229" s="54" t="s">
        <v>4460</v>
      </c>
      <c r="E229" s="6" t="s">
        <v>290</v>
      </c>
      <c r="F229" s="19">
        <v>43878</v>
      </c>
      <c r="G229" s="24">
        <v>201.79</v>
      </c>
      <c r="H229" s="24">
        <v>0.16</v>
      </c>
      <c r="I229" s="31"/>
      <c r="J229" s="31"/>
      <c r="K229" s="35"/>
    </row>
    <row r="230" spans="2:11" x14ac:dyDescent="0.35">
      <c r="B230" s="8" t="s">
        <v>4461</v>
      </c>
      <c r="C230" s="57" t="s">
        <v>4462</v>
      </c>
      <c r="D230" s="54" t="s">
        <v>4463</v>
      </c>
      <c r="E230" s="6" t="s">
        <v>202</v>
      </c>
      <c r="F230" s="19">
        <v>121594</v>
      </c>
      <c r="G230" s="24">
        <v>200.97</v>
      </c>
      <c r="H230" s="24">
        <v>0.16</v>
      </c>
      <c r="I230" s="31"/>
      <c r="J230" s="31"/>
      <c r="K230" s="35"/>
    </row>
    <row r="231" spans="2:11" x14ac:dyDescent="0.35">
      <c r="B231" s="8" t="s">
        <v>4464</v>
      </c>
      <c r="C231" s="57" t="s">
        <v>4465</v>
      </c>
      <c r="D231" s="54" t="s">
        <v>4466</v>
      </c>
      <c r="E231" s="6" t="s">
        <v>82</v>
      </c>
      <c r="F231" s="19">
        <v>465745</v>
      </c>
      <c r="G231" s="24">
        <v>200.6</v>
      </c>
      <c r="H231" s="24">
        <v>0.16</v>
      </c>
      <c r="I231" s="31"/>
      <c r="J231" s="31"/>
      <c r="K231" s="35"/>
    </row>
    <row r="232" spans="2:11" x14ac:dyDescent="0.35">
      <c r="B232" s="8" t="s">
        <v>4467</v>
      </c>
      <c r="C232" s="57" t="s">
        <v>1459</v>
      </c>
      <c r="D232" s="54" t="s">
        <v>4468</v>
      </c>
      <c r="E232" s="6" t="s">
        <v>43</v>
      </c>
      <c r="F232" s="19">
        <v>493242</v>
      </c>
      <c r="G232" s="24">
        <v>192.22</v>
      </c>
      <c r="H232" s="24">
        <v>0.16</v>
      </c>
      <c r="I232" s="31"/>
      <c r="J232" s="31"/>
      <c r="K232" s="35"/>
    </row>
    <row r="233" spans="2:11" x14ac:dyDescent="0.35">
      <c r="B233" s="8" t="s">
        <v>4469</v>
      </c>
      <c r="C233" s="57" t="s">
        <v>4470</v>
      </c>
      <c r="D233" s="54" t="s">
        <v>4471</v>
      </c>
      <c r="E233" s="6" t="s">
        <v>252</v>
      </c>
      <c r="F233" s="19">
        <v>62834</v>
      </c>
      <c r="G233" s="24">
        <v>190.1</v>
      </c>
      <c r="H233" s="24">
        <v>0.16</v>
      </c>
      <c r="I233" s="31"/>
      <c r="J233" s="31"/>
      <c r="K233" s="35"/>
    </row>
    <row r="234" spans="2:11" x14ac:dyDescent="0.35">
      <c r="B234" s="8" t="s">
        <v>4472</v>
      </c>
      <c r="C234" s="57" t="s">
        <v>4473</v>
      </c>
      <c r="D234" s="54" t="s">
        <v>4474</v>
      </c>
      <c r="E234" s="6" t="s">
        <v>50</v>
      </c>
      <c r="F234" s="19">
        <v>51532</v>
      </c>
      <c r="G234" s="24">
        <v>189.41</v>
      </c>
      <c r="H234" s="24">
        <v>0.15</v>
      </c>
      <c r="I234" s="31"/>
      <c r="J234" s="31"/>
      <c r="K234" s="35"/>
    </row>
    <row r="235" spans="2:11" x14ac:dyDescent="0.35">
      <c r="B235" s="8" t="s">
        <v>4475</v>
      </c>
      <c r="C235" s="57" t="s">
        <v>4476</v>
      </c>
      <c r="D235" s="54" t="s">
        <v>4477</v>
      </c>
      <c r="E235" s="6" t="s">
        <v>319</v>
      </c>
      <c r="F235" s="19">
        <v>16176</v>
      </c>
      <c r="G235" s="24">
        <v>188.83</v>
      </c>
      <c r="H235" s="24">
        <v>0.15</v>
      </c>
      <c r="I235" s="31"/>
      <c r="J235" s="31"/>
      <c r="K235" s="35"/>
    </row>
    <row r="236" spans="2:11" x14ac:dyDescent="0.35">
      <c r="B236" s="8" t="s">
        <v>4478</v>
      </c>
      <c r="C236" s="57" t="s">
        <v>4479</v>
      </c>
      <c r="D236" s="54" t="s">
        <v>4480</v>
      </c>
      <c r="E236" s="6" t="s">
        <v>115</v>
      </c>
      <c r="F236" s="19">
        <v>12176</v>
      </c>
      <c r="G236" s="24">
        <v>186.16</v>
      </c>
      <c r="H236" s="24">
        <v>0.15</v>
      </c>
      <c r="I236" s="31"/>
      <c r="J236" s="31"/>
      <c r="K236" s="35"/>
    </row>
    <row r="237" spans="2:11" x14ac:dyDescent="0.35">
      <c r="B237" s="8" t="s">
        <v>4481</v>
      </c>
      <c r="C237" s="57" t="s">
        <v>4482</v>
      </c>
      <c r="D237" s="54" t="s">
        <v>4483</v>
      </c>
      <c r="E237" s="6" t="s">
        <v>43</v>
      </c>
      <c r="F237" s="19">
        <v>432990</v>
      </c>
      <c r="G237" s="24">
        <v>185.19</v>
      </c>
      <c r="H237" s="24">
        <v>0.15</v>
      </c>
      <c r="I237" s="31"/>
      <c r="J237" s="31"/>
      <c r="K237" s="35"/>
    </row>
    <row r="238" spans="2:11" x14ac:dyDescent="0.35">
      <c r="B238" s="8" t="s">
        <v>4484</v>
      </c>
      <c r="C238" s="57" t="s">
        <v>4485</v>
      </c>
      <c r="D238" s="54" t="s">
        <v>4486</v>
      </c>
      <c r="E238" s="6" t="s">
        <v>86</v>
      </c>
      <c r="F238" s="19">
        <v>229074</v>
      </c>
      <c r="G238" s="24">
        <v>178.86</v>
      </c>
      <c r="H238" s="24">
        <v>0.15</v>
      </c>
      <c r="I238" s="31"/>
      <c r="J238" s="31"/>
      <c r="K238" s="35"/>
    </row>
    <row r="239" spans="2:11" x14ac:dyDescent="0.35">
      <c r="B239" s="8" t="s">
        <v>4487</v>
      </c>
      <c r="C239" s="57" t="s">
        <v>4488</v>
      </c>
      <c r="D239" s="54" t="s">
        <v>4489</v>
      </c>
      <c r="E239" s="6" t="s">
        <v>115</v>
      </c>
      <c r="F239" s="19">
        <v>11688</v>
      </c>
      <c r="G239" s="24">
        <v>177.03</v>
      </c>
      <c r="H239" s="24">
        <v>0.14000000000000001</v>
      </c>
      <c r="I239" s="31"/>
      <c r="J239" s="31"/>
      <c r="K239" s="35"/>
    </row>
    <row r="240" spans="2:11" x14ac:dyDescent="0.35">
      <c r="B240" s="8" t="s">
        <v>4490</v>
      </c>
      <c r="C240" s="57" t="s">
        <v>4491</v>
      </c>
      <c r="D240" s="54" t="s">
        <v>4492</v>
      </c>
      <c r="E240" s="6" t="s">
        <v>4230</v>
      </c>
      <c r="F240" s="19">
        <v>69266</v>
      </c>
      <c r="G240" s="24">
        <v>172.62</v>
      </c>
      <c r="H240" s="24">
        <v>0.14000000000000001</v>
      </c>
      <c r="I240" s="31"/>
      <c r="J240" s="31"/>
      <c r="K240" s="35"/>
    </row>
    <row r="241" spans="2:11" x14ac:dyDescent="0.35">
      <c r="B241" s="8" t="s">
        <v>4493</v>
      </c>
      <c r="C241" s="57" t="s">
        <v>4494</v>
      </c>
      <c r="D241" s="54" t="s">
        <v>4495</v>
      </c>
      <c r="E241" s="6" t="s">
        <v>50</v>
      </c>
      <c r="F241" s="19">
        <v>10165</v>
      </c>
      <c r="G241" s="24">
        <v>171.72</v>
      </c>
      <c r="H241" s="24">
        <v>0.14000000000000001</v>
      </c>
      <c r="I241" s="31"/>
      <c r="J241" s="31"/>
      <c r="K241" s="35"/>
    </row>
    <row r="242" spans="2:11" x14ac:dyDescent="0.35">
      <c r="B242" s="8" t="s">
        <v>4496</v>
      </c>
      <c r="C242" s="57" t="s">
        <v>4497</v>
      </c>
      <c r="D242" s="54" t="s">
        <v>4498</v>
      </c>
      <c r="E242" s="6" t="s">
        <v>145</v>
      </c>
      <c r="F242" s="19">
        <v>28991</v>
      </c>
      <c r="G242" s="24">
        <v>171.57</v>
      </c>
      <c r="H242" s="24">
        <v>0.14000000000000001</v>
      </c>
      <c r="I242" s="31"/>
      <c r="J242" s="31"/>
      <c r="K242" s="35"/>
    </row>
    <row r="243" spans="2:11" x14ac:dyDescent="0.35">
      <c r="B243" s="8" t="s">
        <v>4499</v>
      </c>
      <c r="C243" s="57" t="s">
        <v>4500</v>
      </c>
      <c r="D243" s="54" t="s">
        <v>4501</v>
      </c>
      <c r="E243" s="6" t="s">
        <v>115</v>
      </c>
      <c r="F243" s="19">
        <v>392696</v>
      </c>
      <c r="G243" s="24">
        <v>168.51</v>
      </c>
      <c r="H243" s="24">
        <v>0.14000000000000001</v>
      </c>
      <c r="I243" s="31"/>
      <c r="J243" s="31"/>
      <c r="K243" s="35"/>
    </row>
    <row r="244" spans="2:11" x14ac:dyDescent="0.35">
      <c r="B244" s="8" t="s">
        <v>4502</v>
      </c>
      <c r="C244" s="57" t="s">
        <v>4503</v>
      </c>
      <c r="D244" s="54" t="s">
        <v>4504</v>
      </c>
      <c r="E244" s="6" t="s">
        <v>131</v>
      </c>
      <c r="F244" s="19">
        <v>16129</v>
      </c>
      <c r="G244" s="24">
        <v>161.38</v>
      </c>
      <c r="H244" s="24">
        <v>0.13</v>
      </c>
      <c r="I244" s="31"/>
      <c r="J244" s="31"/>
      <c r="K244" s="35"/>
    </row>
    <row r="245" spans="2:11" x14ac:dyDescent="0.35">
      <c r="B245" s="8" t="s">
        <v>4505</v>
      </c>
      <c r="C245" s="57" t="s">
        <v>4506</v>
      </c>
      <c r="D245" s="54" t="s">
        <v>4507</v>
      </c>
      <c r="E245" s="6" t="s">
        <v>319</v>
      </c>
      <c r="F245" s="19">
        <v>9966</v>
      </c>
      <c r="G245" s="24">
        <v>161.26</v>
      </c>
      <c r="H245" s="24">
        <v>0.13</v>
      </c>
      <c r="I245" s="31"/>
      <c r="J245" s="31"/>
      <c r="K245" s="35"/>
    </row>
    <row r="246" spans="2:11" x14ac:dyDescent="0.35">
      <c r="B246" s="8" t="s">
        <v>4508</v>
      </c>
      <c r="C246" s="57" t="s">
        <v>4509</v>
      </c>
      <c r="D246" s="54" t="s">
        <v>4510</v>
      </c>
      <c r="E246" s="6" t="s">
        <v>490</v>
      </c>
      <c r="F246" s="19">
        <v>572947</v>
      </c>
      <c r="G246" s="24">
        <v>158.02000000000001</v>
      </c>
      <c r="H246" s="24">
        <v>0.13</v>
      </c>
      <c r="I246" s="31"/>
      <c r="J246" s="31"/>
      <c r="K246" s="35"/>
    </row>
    <row r="247" spans="2:11" x14ac:dyDescent="0.35">
      <c r="B247" s="8" t="s">
        <v>4511</v>
      </c>
      <c r="C247" s="57" t="s">
        <v>4512</v>
      </c>
      <c r="D247" s="54" t="s">
        <v>4513</v>
      </c>
      <c r="E247" s="6" t="s">
        <v>1011</v>
      </c>
      <c r="F247" s="19">
        <v>59499</v>
      </c>
      <c r="G247" s="24">
        <v>157.80000000000001</v>
      </c>
      <c r="H247" s="24">
        <v>0.13</v>
      </c>
      <c r="I247" s="31"/>
      <c r="J247" s="31"/>
      <c r="K247" s="35"/>
    </row>
    <row r="248" spans="2:11" x14ac:dyDescent="0.35">
      <c r="B248" s="8" t="s">
        <v>4514</v>
      </c>
      <c r="C248" s="57" t="s">
        <v>4515</v>
      </c>
      <c r="D248" s="54" t="s">
        <v>4516</v>
      </c>
      <c r="E248" s="6" t="s">
        <v>880</v>
      </c>
      <c r="F248" s="19">
        <v>40199</v>
      </c>
      <c r="G248" s="24">
        <v>154.85</v>
      </c>
      <c r="H248" s="24">
        <v>0.13</v>
      </c>
      <c r="I248" s="31"/>
      <c r="J248" s="31"/>
      <c r="K248" s="35"/>
    </row>
    <row r="249" spans="2:11" x14ac:dyDescent="0.35">
      <c r="B249" s="8" t="s">
        <v>4517</v>
      </c>
      <c r="C249" s="57" t="s">
        <v>4518</v>
      </c>
      <c r="D249" s="54" t="s">
        <v>4519</v>
      </c>
      <c r="E249" s="6" t="s">
        <v>93</v>
      </c>
      <c r="F249" s="19">
        <v>14189</v>
      </c>
      <c r="G249" s="24">
        <v>152.16</v>
      </c>
      <c r="H249" s="24">
        <v>0.12</v>
      </c>
      <c r="I249" s="31"/>
      <c r="J249" s="31"/>
      <c r="K249" s="35"/>
    </row>
    <row r="250" spans="2:11" x14ac:dyDescent="0.35">
      <c r="B250" s="8" t="s">
        <v>4520</v>
      </c>
      <c r="C250" s="57" t="s">
        <v>4521</v>
      </c>
      <c r="D250" s="54" t="s">
        <v>4522</v>
      </c>
      <c r="E250" s="6" t="s">
        <v>43</v>
      </c>
      <c r="F250" s="19">
        <v>397327</v>
      </c>
      <c r="G250" s="24">
        <v>141.85</v>
      </c>
      <c r="H250" s="24">
        <v>0.12</v>
      </c>
      <c r="I250" s="31"/>
      <c r="J250" s="31"/>
      <c r="K250" s="35"/>
    </row>
    <row r="251" spans="2:11" x14ac:dyDescent="0.35">
      <c r="B251" s="8" t="s">
        <v>4523</v>
      </c>
      <c r="C251" s="57" t="s">
        <v>4524</v>
      </c>
      <c r="D251" s="54" t="s">
        <v>4525</v>
      </c>
      <c r="E251" s="6" t="s">
        <v>111</v>
      </c>
      <c r="F251" s="19">
        <v>892690</v>
      </c>
      <c r="G251" s="24">
        <v>134.35</v>
      </c>
      <c r="H251" s="24">
        <v>0.11</v>
      </c>
      <c r="I251" s="31"/>
      <c r="J251" s="31"/>
      <c r="K251" s="35"/>
    </row>
    <row r="252" spans="2:11" x14ac:dyDescent="0.35">
      <c r="B252" s="8" t="s">
        <v>830</v>
      </c>
      <c r="C252" s="57" t="s">
        <v>831</v>
      </c>
      <c r="D252" s="54" t="s">
        <v>832</v>
      </c>
      <c r="E252" s="6" t="s">
        <v>160</v>
      </c>
      <c r="F252" s="19">
        <v>57603</v>
      </c>
      <c r="G252" s="24">
        <v>132.80000000000001</v>
      </c>
      <c r="H252" s="24">
        <v>0.11</v>
      </c>
      <c r="I252" s="31"/>
      <c r="J252" s="31"/>
      <c r="K252" s="35"/>
    </row>
    <row r="253" spans="2:11" x14ac:dyDescent="0.35">
      <c r="B253" s="8" t="s">
        <v>4526</v>
      </c>
      <c r="C253" s="57" t="s">
        <v>4527</v>
      </c>
      <c r="D253" s="54" t="s">
        <v>4528</v>
      </c>
      <c r="E253" s="6" t="s">
        <v>127</v>
      </c>
      <c r="F253" s="19">
        <v>15842</v>
      </c>
      <c r="G253" s="24">
        <v>129.21</v>
      </c>
      <c r="H253" s="24">
        <v>0.11</v>
      </c>
      <c r="I253" s="31"/>
      <c r="J253" s="31"/>
      <c r="K253" s="35"/>
    </row>
    <row r="254" spans="2:11" x14ac:dyDescent="0.35">
      <c r="B254" s="8" t="s">
        <v>4529</v>
      </c>
      <c r="C254" s="57" t="s">
        <v>4530</v>
      </c>
      <c r="D254" s="54" t="s">
        <v>4531</v>
      </c>
      <c r="E254" s="6" t="s">
        <v>445</v>
      </c>
      <c r="F254" s="19">
        <v>99289</v>
      </c>
      <c r="G254" s="24">
        <v>124.63</v>
      </c>
      <c r="H254" s="24">
        <v>0.1</v>
      </c>
      <c r="I254" s="31"/>
      <c r="J254" s="31"/>
      <c r="K254" s="35"/>
    </row>
    <row r="255" spans="2:11" x14ac:dyDescent="0.35">
      <c r="B255" s="8" t="s">
        <v>2790</v>
      </c>
      <c r="C255" s="57" t="s">
        <v>2791</v>
      </c>
      <c r="D255" s="54" t="s">
        <v>2792</v>
      </c>
      <c r="E255" s="6" t="s">
        <v>123</v>
      </c>
      <c r="F255" s="19">
        <v>56131</v>
      </c>
      <c r="G255" s="24">
        <v>107.76</v>
      </c>
      <c r="H255" s="24">
        <v>0.09</v>
      </c>
      <c r="I255" s="31"/>
      <c r="J255" s="31"/>
      <c r="K255" s="35"/>
    </row>
    <row r="256" spans="2:11" x14ac:dyDescent="0.35">
      <c r="B256" s="8" t="s">
        <v>897</v>
      </c>
      <c r="C256" s="57" t="s">
        <v>898</v>
      </c>
      <c r="D256" s="54" t="s">
        <v>899</v>
      </c>
      <c r="E256" s="6" t="s">
        <v>252</v>
      </c>
      <c r="F256" s="19">
        <v>11395</v>
      </c>
      <c r="G256" s="24">
        <v>106.22</v>
      </c>
      <c r="H256" s="24">
        <v>0.09</v>
      </c>
      <c r="I256" s="31"/>
      <c r="J256" s="31"/>
      <c r="K256" s="35"/>
    </row>
    <row r="257" spans="2:11" x14ac:dyDescent="0.35">
      <c r="B257" s="8" t="s">
        <v>4532</v>
      </c>
      <c r="C257" s="57" t="s">
        <v>4533</v>
      </c>
      <c r="D257" s="54" t="s">
        <v>4534</v>
      </c>
      <c r="E257" s="6" t="s">
        <v>127</v>
      </c>
      <c r="F257" s="19">
        <v>249570</v>
      </c>
      <c r="G257" s="24">
        <v>102.45</v>
      </c>
      <c r="H257" s="24">
        <v>0.08</v>
      </c>
      <c r="I257" s="31"/>
      <c r="J257" s="31"/>
      <c r="K257" s="35"/>
    </row>
    <row r="258" spans="2:11" x14ac:dyDescent="0.35">
      <c r="B258" s="8" t="s">
        <v>973</v>
      </c>
      <c r="C258" s="57" t="s">
        <v>974</v>
      </c>
      <c r="D258" s="54" t="s">
        <v>975</v>
      </c>
      <c r="E258" s="6" t="s">
        <v>93</v>
      </c>
      <c r="F258" s="19">
        <v>19732</v>
      </c>
      <c r="G258" s="24">
        <v>93.37</v>
      </c>
      <c r="H258" s="24">
        <v>0.08</v>
      </c>
      <c r="I258" s="31"/>
      <c r="J258" s="31"/>
      <c r="K258" s="35"/>
    </row>
    <row r="259" spans="2:11" x14ac:dyDescent="0.35">
      <c r="B259" s="8" t="s">
        <v>4535</v>
      </c>
      <c r="C259" s="57" t="s">
        <v>4536</v>
      </c>
      <c r="D259" s="54" t="s">
        <v>4537</v>
      </c>
      <c r="E259" s="6" t="s">
        <v>880</v>
      </c>
      <c r="F259" s="19">
        <v>108818</v>
      </c>
      <c r="G259" s="24">
        <v>56.78</v>
      </c>
      <c r="H259" s="24">
        <v>0.05</v>
      </c>
      <c r="I259" s="31"/>
      <c r="J259" s="31"/>
      <c r="K259" s="35"/>
    </row>
    <row r="260" spans="2:11" x14ac:dyDescent="0.35">
      <c r="C260" s="58" t="s">
        <v>175</v>
      </c>
      <c r="D260" s="54"/>
      <c r="E260" s="6"/>
      <c r="F260" s="19"/>
      <c r="G260" s="25">
        <v>122282.23</v>
      </c>
      <c r="H260" s="25">
        <v>99.9</v>
      </c>
      <c r="I260" s="31"/>
      <c r="J260" s="31"/>
      <c r="K260" s="35"/>
    </row>
    <row r="261" spans="2:11" x14ac:dyDescent="0.35">
      <c r="C261" s="57"/>
      <c r="D261" s="54"/>
      <c r="E261" s="6"/>
      <c r="F261" s="19"/>
      <c r="G261" s="24"/>
      <c r="H261" s="24"/>
      <c r="I261" s="31"/>
      <c r="J261" s="31"/>
      <c r="K261" s="35"/>
    </row>
    <row r="262" spans="2:11" x14ac:dyDescent="0.35">
      <c r="C262" s="58" t="s">
        <v>3</v>
      </c>
      <c r="D262" s="54"/>
      <c r="E262" s="6"/>
      <c r="F262" s="19"/>
      <c r="G262" s="24" t="s">
        <v>2</v>
      </c>
      <c r="H262" s="24" t="s">
        <v>2</v>
      </c>
      <c r="I262" s="31"/>
      <c r="J262" s="31"/>
      <c r="K262" s="35"/>
    </row>
    <row r="263" spans="2:11" x14ac:dyDescent="0.35">
      <c r="C263" s="57"/>
      <c r="D263" s="54"/>
      <c r="E263" s="6"/>
      <c r="F263" s="19"/>
      <c r="G263" s="24"/>
      <c r="H263" s="24"/>
      <c r="I263" s="31"/>
      <c r="J263" s="31"/>
      <c r="K263" s="35"/>
    </row>
    <row r="264" spans="2:11" x14ac:dyDescent="0.35">
      <c r="C264" s="58" t="s">
        <v>4</v>
      </c>
      <c r="D264" s="54"/>
      <c r="E264" s="6"/>
      <c r="F264" s="19"/>
      <c r="G264" s="24" t="s">
        <v>2</v>
      </c>
      <c r="H264" s="24" t="s">
        <v>2</v>
      </c>
      <c r="I264" s="31"/>
      <c r="J264" s="31"/>
      <c r="K264" s="35"/>
    </row>
    <row r="265" spans="2:11" x14ac:dyDescent="0.35">
      <c r="C265" s="57"/>
      <c r="D265" s="54"/>
      <c r="E265" s="6"/>
      <c r="F265" s="19"/>
      <c r="G265" s="24"/>
      <c r="H265" s="24"/>
      <c r="I265" s="31"/>
      <c r="J265" s="31"/>
      <c r="K265" s="35"/>
    </row>
    <row r="266" spans="2:11" x14ac:dyDescent="0.35">
      <c r="C266" s="58" t="s">
        <v>5</v>
      </c>
      <c r="D266" s="54"/>
      <c r="E266" s="6"/>
      <c r="F266" s="19"/>
      <c r="G266" s="24"/>
      <c r="H266" s="24"/>
      <c r="I266" s="31"/>
      <c r="J266" s="31"/>
      <c r="K266" s="35"/>
    </row>
    <row r="267" spans="2:11" x14ac:dyDescent="0.35">
      <c r="C267" s="57"/>
      <c r="D267" s="54"/>
      <c r="E267" s="6"/>
      <c r="F267" s="19"/>
      <c r="G267" s="24"/>
      <c r="H267" s="24"/>
      <c r="I267" s="31"/>
      <c r="J267" s="31"/>
      <c r="K267" s="35"/>
    </row>
    <row r="268" spans="2:11" x14ac:dyDescent="0.35">
      <c r="C268" s="58" t="s">
        <v>6</v>
      </c>
      <c r="D268" s="54"/>
      <c r="E268" s="6"/>
      <c r="F268" s="19"/>
      <c r="G268" s="24" t="s">
        <v>2</v>
      </c>
      <c r="H268" s="24" t="s">
        <v>2</v>
      </c>
      <c r="I268" s="31"/>
      <c r="J268" s="31"/>
      <c r="K268" s="35"/>
    </row>
    <row r="269" spans="2:11" x14ac:dyDescent="0.35">
      <c r="C269" s="57"/>
      <c r="D269" s="54"/>
      <c r="E269" s="6"/>
      <c r="F269" s="19"/>
      <c r="G269" s="24"/>
      <c r="H269" s="24"/>
      <c r="I269" s="31"/>
      <c r="J269" s="31"/>
      <c r="K269" s="35"/>
    </row>
    <row r="270" spans="2:11" x14ac:dyDescent="0.35">
      <c r="C270" s="58" t="s">
        <v>7</v>
      </c>
      <c r="D270" s="54"/>
      <c r="E270" s="6"/>
      <c r="F270" s="19"/>
      <c r="G270" s="24" t="s">
        <v>2</v>
      </c>
      <c r="H270" s="24" t="s">
        <v>2</v>
      </c>
      <c r="I270" s="31"/>
      <c r="J270" s="31"/>
      <c r="K270" s="35"/>
    </row>
    <row r="271" spans="2:11" x14ac:dyDescent="0.35">
      <c r="C271" s="57"/>
      <c r="D271" s="54"/>
      <c r="E271" s="6"/>
      <c r="F271" s="19"/>
      <c r="G271" s="24"/>
      <c r="H271" s="24"/>
      <c r="I271" s="31"/>
      <c r="J271" s="31"/>
      <c r="K271" s="35"/>
    </row>
    <row r="272" spans="2:11" x14ac:dyDescent="0.35">
      <c r="C272" s="58" t="s">
        <v>8</v>
      </c>
      <c r="D272" s="54"/>
      <c r="E272" s="6"/>
      <c r="F272" s="19"/>
      <c r="G272" s="24" t="s">
        <v>2</v>
      </c>
      <c r="H272" s="24" t="s">
        <v>2</v>
      </c>
      <c r="I272" s="31"/>
      <c r="J272" s="31"/>
      <c r="K272" s="35"/>
    </row>
    <row r="273" spans="3:11" x14ac:dyDescent="0.35">
      <c r="C273" s="57"/>
      <c r="D273" s="54"/>
      <c r="E273" s="6"/>
      <c r="F273" s="19"/>
      <c r="G273" s="24"/>
      <c r="H273" s="24"/>
      <c r="I273" s="31"/>
      <c r="J273" s="31"/>
      <c r="K273" s="35"/>
    </row>
    <row r="274" spans="3:11" x14ac:dyDescent="0.35">
      <c r="C274" s="58" t="s">
        <v>9</v>
      </c>
      <c r="D274" s="54"/>
      <c r="E274" s="6"/>
      <c r="F274" s="19"/>
      <c r="G274" s="24" t="s">
        <v>2</v>
      </c>
      <c r="H274" s="24" t="s">
        <v>2</v>
      </c>
      <c r="I274" s="31"/>
      <c r="J274" s="31"/>
      <c r="K274" s="35"/>
    </row>
    <row r="275" spans="3:11" x14ac:dyDescent="0.35">
      <c r="C275" s="57"/>
      <c r="D275" s="54"/>
      <c r="E275" s="6"/>
      <c r="F275" s="19"/>
      <c r="G275" s="24"/>
      <c r="H275" s="24"/>
      <c r="I275" s="31"/>
      <c r="J275" s="31"/>
      <c r="K275" s="35"/>
    </row>
    <row r="276" spans="3:11" x14ac:dyDescent="0.35">
      <c r="C276" s="58" t="s">
        <v>10</v>
      </c>
      <c r="D276" s="54"/>
      <c r="E276" s="6"/>
      <c r="F276" s="19"/>
      <c r="G276" s="24" t="s">
        <v>2</v>
      </c>
      <c r="H276" s="24" t="s">
        <v>2</v>
      </c>
      <c r="I276" s="31"/>
      <c r="J276" s="31"/>
      <c r="K276" s="35"/>
    </row>
    <row r="277" spans="3:11" x14ac:dyDescent="0.35">
      <c r="C277" s="57"/>
      <c r="D277" s="54"/>
      <c r="E277" s="6"/>
      <c r="F277" s="19"/>
      <c r="G277" s="24"/>
      <c r="H277" s="24"/>
      <c r="I277" s="31"/>
      <c r="J277" s="31"/>
      <c r="K277" s="35"/>
    </row>
    <row r="278" spans="3:11" x14ac:dyDescent="0.35">
      <c r="C278" s="58" t="s">
        <v>11</v>
      </c>
      <c r="D278" s="54"/>
      <c r="E278" s="6"/>
      <c r="F278" s="19"/>
      <c r="G278" s="24"/>
      <c r="H278" s="24"/>
      <c r="I278" s="31"/>
      <c r="J278" s="31"/>
      <c r="K278" s="35"/>
    </row>
    <row r="279" spans="3:11" x14ac:dyDescent="0.35">
      <c r="C279" s="57"/>
      <c r="D279" s="54"/>
      <c r="E279" s="6"/>
      <c r="F279" s="19"/>
      <c r="G279" s="24"/>
      <c r="H279" s="24"/>
      <c r="I279" s="31"/>
      <c r="J279" s="31"/>
      <c r="K279" s="35"/>
    </row>
    <row r="280" spans="3:11" x14ac:dyDescent="0.35">
      <c r="C280" s="58" t="s">
        <v>13</v>
      </c>
      <c r="D280" s="54"/>
      <c r="E280" s="6"/>
      <c r="F280" s="19"/>
      <c r="G280" s="24" t="s">
        <v>2</v>
      </c>
      <c r="H280" s="24" t="s">
        <v>2</v>
      </c>
      <c r="I280" s="31"/>
      <c r="J280" s="31"/>
      <c r="K280" s="35"/>
    </row>
    <row r="281" spans="3:11" x14ac:dyDescent="0.35">
      <c r="C281" s="57"/>
      <c r="D281" s="54"/>
      <c r="E281" s="6"/>
      <c r="F281" s="19"/>
      <c r="G281" s="24"/>
      <c r="H281" s="24"/>
      <c r="I281" s="31"/>
      <c r="J281" s="31"/>
      <c r="K281" s="35"/>
    </row>
    <row r="282" spans="3:11" x14ac:dyDescent="0.35">
      <c r="C282" s="58" t="s">
        <v>14</v>
      </c>
      <c r="D282" s="54"/>
      <c r="E282" s="6"/>
      <c r="F282" s="19"/>
      <c r="G282" s="24" t="s">
        <v>2</v>
      </c>
      <c r="H282" s="24" t="s">
        <v>2</v>
      </c>
      <c r="I282" s="31"/>
      <c r="J282" s="31"/>
      <c r="K282" s="35"/>
    </row>
    <row r="283" spans="3:11" x14ac:dyDescent="0.35">
      <c r="C283" s="57"/>
      <c r="D283" s="54"/>
      <c r="E283" s="6"/>
      <c r="F283" s="19"/>
      <c r="G283" s="24"/>
      <c r="H283" s="24"/>
      <c r="I283" s="31"/>
      <c r="J283" s="31"/>
      <c r="K283" s="35"/>
    </row>
    <row r="284" spans="3:11" x14ac:dyDescent="0.35">
      <c r="C284" s="58" t="s">
        <v>15</v>
      </c>
      <c r="D284" s="54"/>
      <c r="E284" s="6"/>
      <c r="F284" s="19"/>
      <c r="G284" s="24" t="s">
        <v>2</v>
      </c>
      <c r="H284" s="24" t="s">
        <v>2</v>
      </c>
      <c r="I284" s="31"/>
      <c r="J284" s="31"/>
      <c r="K284" s="35"/>
    </row>
    <row r="285" spans="3:11" x14ac:dyDescent="0.35">
      <c r="C285" s="57"/>
      <c r="D285" s="54"/>
      <c r="E285" s="6"/>
      <c r="F285" s="19"/>
      <c r="G285" s="24"/>
      <c r="H285" s="24"/>
      <c r="I285" s="31"/>
      <c r="J285" s="31"/>
      <c r="K285" s="35"/>
    </row>
    <row r="286" spans="3:11" x14ac:dyDescent="0.35">
      <c r="C286" s="58" t="s">
        <v>16</v>
      </c>
      <c r="D286" s="54"/>
      <c r="E286" s="6"/>
      <c r="F286" s="19"/>
      <c r="G286" s="24" t="s">
        <v>2</v>
      </c>
      <c r="H286" s="24" t="s">
        <v>2</v>
      </c>
      <c r="I286" s="31"/>
      <c r="J286" s="31"/>
      <c r="K286" s="35"/>
    </row>
    <row r="287" spans="3:11" x14ac:dyDescent="0.35">
      <c r="C287" s="57"/>
      <c r="D287" s="54"/>
      <c r="E287" s="6"/>
      <c r="F287" s="19"/>
      <c r="G287" s="24"/>
      <c r="H287" s="24"/>
      <c r="I287" s="31"/>
      <c r="J287" s="31"/>
      <c r="K287" s="35"/>
    </row>
    <row r="288" spans="3:11" x14ac:dyDescent="0.35">
      <c r="C288" s="58" t="s">
        <v>17</v>
      </c>
      <c r="D288" s="54"/>
      <c r="E288" s="6"/>
      <c r="F288" s="19"/>
      <c r="G288" s="24" t="s">
        <v>2</v>
      </c>
      <c r="H288" s="24" t="s">
        <v>2</v>
      </c>
      <c r="I288" s="31"/>
      <c r="J288" s="31"/>
      <c r="K288" s="35"/>
    </row>
    <row r="289" spans="1:11" x14ac:dyDescent="0.35">
      <c r="C289" s="57"/>
      <c r="D289" s="54"/>
      <c r="E289" s="6"/>
      <c r="F289" s="19"/>
      <c r="G289" s="24"/>
      <c r="H289" s="24"/>
      <c r="I289" s="31"/>
      <c r="J289" s="31"/>
      <c r="K289" s="35"/>
    </row>
    <row r="290" spans="1:11" x14ac:dyDescent="0.35">
      <c r="A290" s="10"/>
      <c r="B290" s="28"/>
      <c r="C290" s="58" t="s">
        <v>18</v>
      </c>
      <c r="D290" s="54"/>
      <c r="E290" s="6"/>
      <c r="F290" s="19"/>
      <c r="G290" s="24"/>
      <c r="H290" s="24"/>
      <c r="I290" s="31"/>
      <c r="J290" s="31"/>
      <c r="K290" s="35"/>
    </row>
    <row r="291" spans="1:11" x14ac:dyDescent="0.35">
      <c r="A291" s="28"/>
      <c r="B291" s="28"/>
      <c r="C291" s="58" t="s">
        <v>19</v>
      </c>
      <c r="D291" s="54"/>
      <c r="E291" s="6"/>
      <c r="F291" s="19"/>
      <c r="G291" s="24" t="s">
        <v>2</v>
      </c>
      <c r="H291" s="24" t="s">
        <v>2</v>
      </c>
      <c r="I291" s="31"/>
      <c r="J291" s="31"/>
      <c r="K291" s="35"/>
    </row>
    <row r="292" spans="1:11" x14ac:dyDescent="0.35">
      <c r="A292" s="28"/>
      <c r="B292" s="28"/>
      <c r="C292" s="58"/>
      <c r="D292" s="54"/>
      <c r="E292" s="6"/>
      <c r="F292" s="19"/>
      <c r="G292" s="24"/>
      <c r="H292" s="24"/>
      <c r="I292" s="31"/>
      <c r="J292" s="31"/>
      <c r="K292" s="35"/>
    </row>
    <row r="293" spans="1:11" x14ac:dyDescent="0.35">
      <c r="A293" s="28"/>
      <c r="B293" s="28"/>
      <c r="C293" s="58" t="s">
        <v>20</v>
      </c>
      <c r="D293" s="54"/>
      <c r="E293" s="6"/>
      <c r="F293" s="19"/>
      <c r="G293" s="24" t="s">
        <v>2</v>
      </c>
      <c r="H293" s="24" t="s">
        <v>2</v>
      </c>
      <c r="I293" s="31"/>
      <c r="J293" s="31"/>
      <c r="K293" s="35"/>
    </row>
    <row r="294" spans="1:11" x14ac:dyDescent="0.35">
      <c r="A294" s="28"/>
      <c r="B294" s="28"/>
      <c r="C294" s="58"/>
      <c r="D294" s="54"/>
      <c r="E294" s="6"/>
      <c r="F294" s="19"/>
      <c r="G294" s="24"/>
      <c r="H294" s="24"/>
      <c r="I294" s="31"/>
      <c r="J294" s="31"/>
      <c r="K294" s="35"/>
    </row>
    <row r="295" spans="1:11" x14ac:dyDescent="0.35">
      <c r="A295" s="28"/>
      <c r="B295" s="28"/>
      <c r="C295" s="58" t="s">
        <v>21</v>
      </c>
      <c r="D295" s="54"/>
      <c r="E295" s="6"/>
      <c r="F295" s="19"/>
      <c r="G295" s="24" t="s">
        <v>2</v>
      </c>
      <c r="H295" s="24" t="s">
        <v>2</v>
      </c>
      <c r="I295" s="31"/>
      <c r="J295" s="31"/>
      <c r="K295" s="35"/>
    </row>
    <row r="296" spans="1:11" x14ac:dyDescent="0.35">
      <c r="A296" s="28"/>
      <c r="B296" s="28"/>
      <c r="C296" s="58"/>
      <c r="D296" s="54"/>
      <c r="E296" s="6"/>
      <c r="F296" s="19"/>
      <c r="G296" s="24"/>
      <c r="H296" s="24"/>
      <c r="I296" s="31"/>
      <c r="J296" s="31"/>
      <c r="K296" s="35"/>
    </row>
    <row r="297" spans="1:11" x14ac:dyDescent="0.35">
      <c r="A297" s="28"/>
      <c r="B297" s="28"/>
      <c r="C297" s="58" t="s">
        <v>22</v>
      </c>
      <c r="D297" s="54"/>
      <c r="E297" s="6"/>
      <c r="F297" s="19"/>
      <c r="G297" s="24" t="s">
        <v>2</v>
      </c>
      <c r="H297" s="24" t="s">
        <v>2</v>
      </c>
      <c r="I297" s="31"/>
      <c r="J297" s="31"/>
      <c r="K297" s="35"/>
    </row>
    <row r="298" spans="1:11" x14ac:dyDescent="0.35">
      <c r="A298" s="28"/>
      <c r="B298" s="28"/>
      <c r="C298" s="58"/>
      <c r="D298" s="54"/>
      <c r="E298" s="6"/>
      <c r="F298" s="19"/>
      <c r="G298" s="24"/>
      <c r="H298" s="24"/>
      <c r="I298" s="31"/>
      <c r="J298" s="31"/>
      <c r="K298" s="35"/>
    </row>
    <row r="299" spans="1:11" x14ac:dyDescent="0.35">
      <c r="A299" s="28"/>
      <c r="B299" s="28"/>
      <c r="C299" s="58" t="s">
        <v>23</v>
      </c>
      <c r="D299" s="54"/>
      <c r="E299" s="6"/>
      <c r="F299" s="19"/>
      <c r="G299" s="24" t="s">
        <v>2</v>
      </c>
      <c r="H299" s="24" t="s">
        <v>2</v>
      </c>
      <c r="I299" s="31"/>
      <c r="J299" s="31"/>
      <c r="K299" s="35"/>
    </row>
    <row r="300" spans="1:11" x14ac:dyDescent="0.35">
      <c r="A300" s="28"/>
      <c r="B300" s="28"/>
      <c r="C300" s="58"/>
      <c r="D300" s="54"/>
      <c r="E300" s="6"/>
      <c r="F300" s="19"/>
      <c r="G300" s="24"/>
      <c r="H300" s="24"/>
      <c r="I300" s="31"/>
      <c r="J300" s="31"/>
      <c r="K300" s="35"/>
    </row>
    <row r="301" spans="1:11" x14ac:dyDescent="0.35">
      <c r="C301" s="59" t="s">
        <v>24</v>
      </c>
      <c r="D301" s="54"/>
      <c r="E301" s="6"/>
      <c r="F301" s="19"/>
      <c r="G301" s="24"/>
      <c r="H301" s="24"/>
      <c r="I301" s="31"/>
      <c r="J301" s="31"/>
      <c r="K301" s="35"/>
    </row>
    <row r="302" spans="1:11" x14ac:dyDescent="0.35">
      <c r="B302" s="8" t="s">
        <v>190</v>
      </c>
      <c r="C302" s="57" t="s">
        <v>191</v>
      </c>
      <c r="D302" s="54"/>
      <c r="E302" s="6"/>
      <c r="F302" s="19"/>
      <c r="G302" s="24">
        <v>919.73</v>
      </c>
      <c r="H302" s="24">
        <v>0.75</v>
      </c>
      <c r="I302" s="31"/>
      <c r="J302" s="31"/>
      <c r="K302" s="35"/>
    </row>
    <row r="303" spans="1:11" x14ac:dyDescent="0.35">
      <c r="C303" s="58" t="s">
        <v>175</v>
      </c>
      <c r="D303" s="54"/>
      <c r="E303" s="6"/>
      <c r="F303" s="19"/>
      <c r="G303" s="25">
        <v>919.73</v>
      </c>
      <c r="H303" s="25">
        <v>0.75</v>
      </c>
      <c r="I303" s="31"/>
      <c r="J303" s="31"/>
      <c r="K303" s="35"/>
    </row>
    <row r="304" spans="1:11" x14ac:dyDescent="0.35">
      <c r="C304" s="57"/>
      <c r="D304" s="54"/>
      <c r="E304" s="6"/>
      <c r="F304" s="19"/>
      <c r="G304" s="24"/>
      <c r="H304" s="24"/>
      <c r="I304" s="31"/>
      <c r="J304" s="31"/>
      <c r="K304" s="35"/>
    </row>
    <row r="305" spans="1:54" x14ac:dyDescent="0.35">
      <c r="A305" s="10"/>
      <c r="B305" s="28"/>
      <c r="C305" s="58" t="s">
        <v>25</v>
      </c>
      <c r="D305" s="54"/>
      <c r="E305" s="6"/>
      <c r="F305" s="19"/>
      <c r="G305" s="24"/>
      <c r="H305" s="24"/>
      <c r="I305" s="31"/>
      <c r="J305" s="31"/>
      <c r="K305" s="35"/>
    </row>
    <row r="306" spans="1:54" s="2" customFormat="1" ht="13.5" x14ac:dyDescent="0.35">
      <c r="A306" s="28"/>
      <c r="B306" s="28"/>
      <c r="C306" s="57" t="s">
        <v>5122</v>
      </c>
      <c r="D306" s="54"/>
      <c r="E306" s="6"/>
      <c r="F306" s="19"/>
      <c r="G306" s="24" t="s">
        <v>2</v>
      </c>
      <c r="H306" s="24" t="s">
        <v>2</v>
      </c>
      <c r="I306" s="31"/>
      <c r="J306" s="31"/>
      <c r="K306" s="35"/>
      <c r="L306" s="3"/>
      <c r="AI306" s="3"/>
      <c r="AV306" s="3"/>
      <c r="AX306" s="3"/>
      <c r="BB306" s="3"/>
    </row>
    <row r="307" spans="1:54" x14ac:dyDescent="0.35">
      <c r="B307" s="8"/>
      <c r="C307" s="57" t="s">
        <v>192</v>
      </c>
      <c r="D307" s="54"/>
      <c r="E307" s="6"/>
      <c r="F307" s="19"/>
      <c r="G307" s="24">
        <v>-843.43</v>
      </c>
      <c r="H307" s="24">
        <v>-0.64999999999999991</v>
      </c>
      <c r="I307" s="31"/>
      <c r="J307" s="31"/>
      <c r="K307" s="35"/>
    </row>
    <row r="308" spans="1:54" x14ac:dyDescent="0.35">
      <c r="C308" s="58" t="s">
        <v>175</v>
      </c>
      <c r="D308" s="54"/>
      <c r="E308" s="6"/>
      <c r="F308" s="19"/>
      <c r="G308" s="25">
        <v>-843.43</v>
      </c>
      <c r="H308" s="25">
        <v>-0.64999999999999991</v>
      </c>
      <c r="I308" s="31"/>
      <c r="J308" s="31"/>
      <c r="K308" s="35"/>
    </row>
    <row r="309" spans="1:54" x14ac:dyDescent="0.35">
      <c r="C309" s="57"/>
      <c r="D309" s="54"/>
      <c r="E309" s="6"/>
      <c r="F309" s="19"/>
      <c r="G309" s="24"/>
      <c r="H309" s="24"/>
      <c r="I309" s="31"/>
      <c r="J309" s="31"/>
      <c r="K309" s="35"/>
    </row>
    <row r="310" spans="1:54" x14ac:dyDescent="0.35">
      <c r="C310" s="60" t="s">
        <v>193</v>
      </c>
      <c r="D310" s="55"/>
      <c r="E310" s="5"/>
      <c r="F310" s="20"/>
      <c r="G310" s="26">
        <v>122358.53</v>
      </c>
      <c r="H310" s="26">
        <v>100</v>
      </c>
      <c r="I310" s="32"/>
      <c r="J310" s="32"/>
      <c r="K310" s="36"/>
    </row>
    <row r="313" spans="1:54" x14ac:dyDescent="0.35">
      <c r="C313" s="1" t="s">
        <v>194</v>
      </c>
    </row>
    <row r="314" spans="1:54" x14ac:dyDescent="0.35">
      <c r="C314" s="37" t="s">
        <v>195</v>
      </c>
      <c r="D314" s="37"/>
      <c r="E314" s="37"/>
      <c r="F314" s="37"/>
      <c r="G314" s="37"/>
      <c r="H314" s="37"/>
      <c r="I314" s="37"/>
      <c r="J314" s="37"/>
      <c r="K314" s="37"/>
    </row>
    <row r="315" spans="1:54" x14ac:dyDescent="0.35">
      <c r="C315" s="2" t="s">
        <v>196</v>
      </c>
    </row>
    <row r="316" spans="1:54" x14ac:dyDescent="0.35">
      <c r="C316" s="2" t="s">
        <v>197</v>
      </c>
    </row>
    <row r="317" spans="1:54" ht="30" customHeight="1" x14ac:dyDescent="0.35">
      <c r="C317" s="81" t="s">
        <v>198</v>
      </c>
      <c r="D317" s="82"/>
      <c r="E317" s="82"/>
      <c r="F317" s="82"/>
      <c r="G317" s="82"/>
      <c r="H317" s="82"/>
      <c r="I317" s="82"/>
      <c r="J317" s="82"/>
      <c r="K317" s="82"/>
    </row>
    <row r="318" spans="1:54" x14ac:dyDescent="0.35">
      <c r="C318" s="2" t="s">
        <v>199</v>
      </c>
    </row>
    <row r="320" spans="1:54" x14ac:dyDescent="0.35">
      <c r="C320" s="78" t="s">
        <v>5235</v>
      </c>
      <c r="E320" s="78" t="s">
        <v>5236</v>
      </c>
      <c r="F320" s="79"/>
    </row>
    <row r="321" spans="5:5" x14ac:dyDescent="0.35">
      <c r="E321" s="2" t="s">
        <v>5288</v>
      </c>
    </row>
  </sheetData>
  <mergeCells count="1">
    <mergeCell ref="C317:K317"/>
  </mergeCells>
  <hyperlinks>
    <hyperlink ref="J2" location="'Index'!A1" display="'Index'!A1" xr:uid="{1A7A78CA-3CB9-45A3-BD85-F2D757F8FB04}"/>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50368-6BAC-47FC-B55B-31C3332024D4}">
  <sheetPr codeName="Sheet197"/>
  <dimension ref="A1:IV74"/>
  <sheetViews>
    <sheetView showGridLines="0" zoomScale="90" zoomScaleNormal="90" workbookViewId="0">
      <pane ySplit="6" topLeftCell="A72" activePane="bottomLeft" state="frozen"/>
      <selection activeCell="D7" sqref="D7"/>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4538</v>
      </c>
      <c r="J2" s="38" t="s">
        <v>4846</v>
      </c>
    </row>
    <row r="3" spans="1:54" ht="16" x14ac:dyDescent="0.4">
      <c r="C3" s="1" t="s">
        <v>28</v>
      </c>
      <c r="D3" s="21" t="s">
        <v>4539</v>
      </c>
    </row>
    <row r="4" spans="1:54" ht="15" x14ac:dyDescent="0.4">
      <c r="C4" s="1" t="s">
        <v>30</v>
      </c>
      <c r="D4" s="22">
        <v>45747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722</v>
      </c>
      <c r="C24" s="57" t="s">
        <v>723</v>
      </c>
      <c r="D24" s="54" t="s">
        <v>724</v>
      </c>
      <c r="E24" s="6" t="s">
        <v>189</v>
      </c>
      <c r="F24" s="19">
        <v>220990000</v>
      </c>
      <c r="G24" s="24">
        <v>235903.51</v>
      </c>
      <c r="H24" s="24">
        <v>94.06</v>
      </c>
      <c r="I24" s="31">
        <v>6.7817195000000003</v>
      </c>
      <c r="J24" s="31"/>
      <c r="K24" s="35"/>
    </row>
    <row r="25" spans="1:11" x14ac:dyDescent="0.35">
      <c r="B25" s="8" t="s">
        <v>725</v>
      </c>
      <c r="C25" s="57" t="s">
        <v>726</v>
      </c>
      <c r="D25" s="54" t="s">
        <v>727</v>
      </c>
      <c r="E25" s="6" t="s">
        <v>189</v>
      </c>
      <c r="F25" s="19">
        <v>6500000</v>
      </c>
      <c r="G25" s="24">
        <v>6736.39</v>
      </c>
      <c r="H25" s="24">
        <v>2.69</v>
      </c>
      <c r="I25" s="31">
        <v>6.7146923999999997</v>
      </c>
      <c r="J25" s="31"/>
      <c r="K25" s="35"/>
    </row>
    <row r="26" spans="1:11" x14ac:dyDescent="0.35">
      <c r="C26" s="58" t="s">
        <v>175</v>
      </c>
      <c r="D26" s="54"/>
      <c r="E26" s="6"/>
      <c r="F26" s="19"/>
      <c r="G26" s="25">
        <v>242639.9</v>
      </c>
      <c r="H26" s="25">
        <v>96.75</v>
      </c>
      <c r="I26" s="31"/>
      <c r="J26" s="31"/>
      <c r="K26" s="35"/>
    </row>
    <row r="27" spans="1:11" x14ac:dyDescent="0.35">
      <c r="C27" s="57"/>
      <c r="D27" s="54"/>
      <c r="E27" s="6"/>
      <c r="F27" s="19"/>
      <c r="G27" s="24"/>
      <c r="H27" s="24"/>
      <c r="I27" s="31"/>
      <c r="J27" s="31"/>
      <c r="K27" s="35"/>
    </row>
    <row r="28" spans="1:11" x14ac:dyDescent="0.35">
      <c r="C28" s="58" t="s">
        <v>10</v>
      </c>
      <c r="D28" s="54"/>
      <c r="E28" s="6"/>
      <c r="F28" s="19"/>
      <c r="G28" s="24" t="s">
        <v>2</v>
      </c>
      <c r="H28" s="24" t="s">
        <v>2</v>
      </c>
      <c r="I28" s="31"/>
      <c r="J28" s="31"/>
      <c r="K28" s="35"/>
    </row>
    <row r="29" spans="1:11" x14ac:dyDescent="0.35">
      <c r="C29" s="57"/>
      <c r="D29" s="54"/>
      <c r="E29" s="6"/>
      <c r="F29" s="19"/>
      <c r="G29" s="24"/>
      <c r="H29" s="24"/>
      <c r="I29" s="31"/>
      <c r="J29" s="31"/>
      <c r="K29" s="35"/>
    </row>
    <row r="30" spans="1:11" x14ac:dyDescent="0.35">
      <c r="C30" s="58" t="s">
        <v>11</v>
      </c>
      <c r="D30" s="54"/>
      <c r="E30" s="6"/>
      <c r="F30" s="19"/>
      <c r="G30" s="24"/>
      <c r="H30" s="24"/>
      <c r="I30" s="31"/>
      <c r="J30" s="31"/>
      <c r="K30" s="35"/>
    </row>
    <row r="31" spans="1:11" x14ac:dyDescent="0.35">
      <c r="C31" s="57"/>
      <c r="D31" s="54"/>
      <c r="E31" s="6"/>
      <c r="F31" s="19"/>
      <c r="G31" s="24"/>
      <c r="H31" s="24"/>
      <c r="I31" s="31"/>
      <c r="J31" s="31"/>
      <c r="K31" s="35"/>
    </row>
    <row r="32" spans="1:11" x14ac:dyDescent="0.35">
      <c r="C32" s="58" t="s">
        <v>13</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14</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15</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16</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C40" s="58" t="s">
        <v>17</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A42" s="10"/>
      <c r="B42" s="28"/>
      <c r="C42" s="58" t="s">
        <v>18</v>
      </c>
      <c r="D42" s="54"/>
      <c r="E42" s="6"/>
      <c r="F42" s="19"/>
      <c r="G42" s="24"/>
      <c r="H42" s="24"/>
      <c r="I42" s="31"/>
      <c r="J42" s="31"/>
      <c r="K42" s="35"/>
    </row>
    <row r="43" spans="1:11" x14ac:dyDescent="0.35">
      <c r="A43" s="28"/>
      <c r="B43" s="28"/>
      <c r="C43" s="58" t="s">
        <v>19</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A45" s="28"/>
      <c r="B45" s="28"/>
      <c r="C45" s="58" t="s">
        <v>20</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21</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22</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23</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190</v>
      </c>
      <c r="C54" s="57" t="s">
        <v>191</v>
      </c>
      <c r="D54" s="54"/>
      <c r="E54" s="6"/>
      <c r="F54" s="19"/>
      <c r="G54" s="24">
        <v>2344.65</v>
      </c>
      <c r="H54" s="24">
        <v>0.93</v>
      </c>
      <c r="I54" s="31"/>
      <c r="J54" s="31"/>
      <c r="K54" s="35"/>
    </row>
    <row r="55" spans="1:54" x14ac:dyDescent="0.35">
      <c r="C55" s="58" t="s">
        <v>175</v>
      </c>
      <c r="D55" s="54"/>
      <c r="E55" s="6"/>
      <c r="F55" s="19"/>
      <c r="G55" s="25">
        <v>2344.65</v>
      </c>
      <c r="H55" s="25">
        <v>0.93</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5122</v>
      </c>
      <c r="D58" s="54"/>
      <c r="E58" s="6"/>
      <c r="F58" s="19"/>
      <c r="G58" s="24" t="s">
        <v>2</v>
      </c>
      <c r="H58" s="24" t="s">
        <v>2</v>
      </c>
      <c r="I58" s="31"/>
      <c r="J58" s="31"/>
      <c r="K58" s="35"/>
      <c r="L58" s="3"/>
      <c r="AI58" s="3"/>
      <c r="AV58" s="3"/>
      <c r="AX58" s="3"/>
      <c r="BB58" s="3"/>
    </row>
    <row r="59" spans="1:54" x14ac:dyDescent="0.35">
      <c r="B59" s="8"/>
      <c r="C59" s="57" t="s">
        <v>192</v>
      </c>
      <c r="D59" s="54"/>
      <c r="E59" s="6"/>
      <c r="F59" s="19"/>
      <c r="G59" s="24">
        <v>5825.52</v>
      </c>
      <c r="H59" s="24">
        <v>2.3199999999999998</v>
      </c>
      <c r="I59" s="31"/>
      <c r="J59" s="31"/>
      <c r="K59" s="35"/>
    </row>
    <row r="60" spans="1:54" x14ac:dyDescent="0.35">
      <c r="C60" s="58" t="s">
        <v>175</v>
      </c>
      <c r="D60" s="54"/>
      <c r="E60" s="6"/>
      <c r="F60" s="19"/>
      <c r="G60" s="25">
        <v>5825.52</v>
      </c>
      <c r="H60" s="25">
        <v>2.3199999999999998</v>
      </c>
      <c r="I60" s="31"/>
      <c r="J60" s="31"/>
      <c r="K60" s="35"/>
    </row>
    <row r="61" spans="1:54" x14ac:dyDescent="0.35">
      <c r="C61" s="57"/>
      <c r="D61" s="54"/>
      <c r="E61" s="6"/>
      <c r="F61" s="19"/>
      <c r="G61" s="24"/>
      <c r="H61" s="24"/>
      <c r="I61" s="31"/>
      <c r="J61" s="31"/>
      <c r="K61" s="35"/>
    </row>
    <row r="62" spans="1:54" x14ac:dyDescent="0.35">
      <c r="C62" s="60" t="s">
        <v>193</v>
      </c>
      <c r="D62" s="55"/>
      <c r="E62" s="5"/>
      <c r="F62" s="20"/>
      <c r="G62" s="26">
        <v>250810.07</v>
      </c>
      <c r="H62" s="26">
        <v>100</v>
      </c>
      <c r="I62" s="32"/>
      <c r="J62" s="32"/>
      <c r="K62" s="36"/>
    </row>
    <row r="65" spans="3:11" x14ac:dyDescent="0.35">
      <c r="C65" s="1" t="s">
        <v>194</v>
      </c>
    </row>
    <row r="66" spans="3:11" x14ac:dyDescent="0.35">
      <c r="C66" s="37" t="s">
        <v>195</v>
      </c>
      <c r="D66" s="37"/>
      <c r="E66" s="37"/>
      <c r="F66" s="37"/>
      <c r="G66" s="37"/>
      <c r="H66" s="37"/>
      <c r="I66" s="37"/>
      <c r="J66" s="37"/>
      <c r="K66" s="37"/>
    </row>
    <row r="67" spans="3:11" x14ac:dyDescent="0.35">
      <c r="C67" s="2" t="s">
        <v>196</v>
      </c>
    </row>
    <row r="68" spans="3:11" x14ac:dyDescent="0.35">
      <c r="C68" s="2" t="s">
        <v>197</v>
      </c>
    </row>
    <row r="69" spans="3:11" ht="30" customHeight="1" x14ac:dyDescent="0.35">
      <c r="C69" s="81" t="s">
        <v>198</v>
      </c>
      <c r="D69" s="82"/>
      <c r="E69" s="82"/>
      <c r="F69" s="82"/>
      <c r="G69" s="82"/>
      <c r="H69" s="82"/>
      <c r="I69" s="82"/>
      <c r="J69" s="82"/>
      <c r="K69" s="82"/>
    </row>
    <row r="70" spans="3:11" x14ac:dyDescent="0.35">
      <c r="C70" s="2" t="s">
        <v>199</v>
      </c>
    </row>
    <row r="71" spans="3:11" x14ac:dyDescent="0.35">
      <c r="C71" s="2" t="s">
        <v>5190</v>
      </c>
    </row>
    <row r="73" spans="3:11" x14ac:dyDescent="0.35">
      <c r="C73" s="78" t="s">
        <v>5235</v>
      </c>
      <c r="E73" s="78" t="s">
        <v>5236</v>
      </c>
      <c r="F73" s="79"/>
    </row>
    <row r="74" spans="3:11" x14ac:dyDescent="0.35">
      <c r="E74" s="2" t="s">
        <v>5289</v>
      </c>
    </row>
  </sheetData>
  <mergeCells count="1">
    <mergeCell ref="C69:K69"/>
  </mergeCells>
  <hyperlinks>
    <hyperlink ref="J2" location="'Index'!A1" display="'Index'!A1" xr:uid="{F7FCC6BC-B6FC-45C7-8408-EC768D1AD730}"/>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126</vt:i4>
      </vt:variant>
      <vt:variant>
        <vt:lpstr>Named Ranges</vt:lpstr>
      </vt:variant>
      <vt:variant>
        <vt:i4>6465</vt:i4>
      </vt:variant>
    </vt:vector>
  </HeadingPairs>
  <TitlesOfParts>
    <vt:vector size="6591"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41</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56</vt:lpstr>
      <vt:lpstr>SFMP- Series 57</vt:lpstr>
      <vt:lpstr>SFMP- Series 58</vt:lpstr>
      <vt:lpstr>SCPSE</vt:lpstr>
      <vt:lpstr>SFMP- Series 59</vt:lpstr>
      <vt:lpstr>SFMP- Series 60</vt:lpstr>
      <vt:lpstr>SMCF</vt:lpstr>
      <vt:lpstr>SFMP- Series 61</vt:lpstr>
      <vt:lpstr>SFMP- Series 66</vt:lpstr>
      <vt:lpstr>SFMP- Series 67</vt:lpstr>
      <vt:lpstr>SFMP- Series 64</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76</vt:lpstr>
      <vt:lpstr>SFMP- Series 78</vt:lpstr>
      <vt:lpstr>SDYF</vt:lpstr>
      <vt:lpstr>SFMP- Series 79</vt:lpstr>
      <vt:lpstr>SFMP- Series 81</vt:lpstr>
      <vt:lpstr>SBI-BSE-SENSEX-IF</vt:lpstr>
      <vt:lpstr>LIQUIDSBI</vt:lpstr>
      <vt:lpstr>SN50EWIF</vt:lpstr>
      <vt:lpstr>SEOF</vt:lpstr>
      <vt:lpstr>SBI-AOF</vt:lpstr>
      <vt:lpstr>SETFSILVER</vt:lpstr>
      <vt:lpstr>SETFSILVER-FOF</vt:lpstr>
      <vt:lpstr>SN50EW-ETF</vt:lpstr>
      <vt:lpstr>SIOF</vt:lpstr>
      <vt:lpstr>SN500IF</vt:lpstr>
      <vt:lpstr>SNICIF</vt:lpstr>
      <vt:lpstr>SQF</vt:lpstr>
      <vt:lpstr>SNBIF</vt:lpstr>
      <vt:lpstr>SNITIF</vt:lpstr>
      <vt:lpstr>SBI BSE PSU Bank ETF</vt:lpstr>
      <vt:lpstr>SBI BSE PSU Bank Index Fund</vt:lpstr>
      <vt:lpstr>XDO_?AUM?</vt:lpstr>
      <vt:lpstr>XDO_?CLASS_3?</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XDO_?CLASS_3?15?</vt:lpstr>
      <vt:lpstr>XDO_?CLASS_3?16?</vt:lpstr>
      <vt:lpstr>XDO_?CLASS_3?17?</vt:lpstr>
      <vt:lpstr>XDO_?CLASS_3?18?</vt:lpstr>
      <vt:lpstr>XDO_?CLASS_3?19?</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XDO_?CLASS_4?</vt:lpstr>
      <vt:lpstr>XDO_?CS_1?</vt:lpstr>
      <vt:lpstr>XDO_?CS_2?</vt:lpstr>
      <vt:lpstr>XDO_?FINAL_ISIN?</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XDO_?FINAL_ISIN?583?</vt:lpstr>
      <vt:lpstr>XDO_?FINAL_ISIN?584?</vt:lpstr>
      <vt:lpstr>XDO_?FINAL_ISIN?585?</vt:lpstr>
      <vt:lpstr>XDO_?FINAL_ISIN?586?</vt:lpstr>
      <vt:lpstr>XDO_?FINAL_ISIN?587?</vt:lpstr>
      <vt:lpstr>XDO_?FINAL_ISIN?588?</vt:lpstr>
      <vt:lpstr>XDO_?FINAL_ISIN?59?</vt:lpstr>
      <vt:lpstr>XDO_?FINAL_ISIN?60?</vt:lpstr>
      <vt:lpstr>XDO_?FINAL_ISIN?61?</vt:lpstr>
      <vt:lpstr>XDO_?FINAL_ISIN?62?</vt:lpstr>
      <vt:lpstr>XDO_?FINAL_ISIN?63?</vt:lpstr>
      <vt:lpstr>XDO_?FINAL_ISIN?64?</vt:lpstr>
      <vt:lpstr>XDO_?FINAL_ISIN?65?</vt:lpstr>
      <vt:lpstr>XDO_?FINAL_ISIN?66?</vt:lpstr>
      <vt:lpstr>XDO_?FINAL_ISIN?67?</vt:lpstr>
      <vt:lpstr>XDO_?FINAL_ISIN?68?</vt:lpstr>
      <vt:lpstr>XDO_?FINAL_ISIN?69?</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XDO_?FINAL_MV?583?</vt:lpstr>
      <vt:lpstr>XDO_?FINAL_MV?584?</vt:lpstr>
      <vt:lpstr>XDO_?FINAL_MV?585?</vt:lpstr>
      <vt:lpstr>XDO_?FINAL_MV?586?</vt:lpstr>
      <vt:lpstr>XDO_?FINAL_MV?587?</vt:lpstr>
      <vt:lpstr>XDO_?FINAL_MV?588?</vt:lpstr>
      <vt:lpstr>XDO_?FINAL_MV?59?</vt:lpstr>
      <vt:lpstr>XDO_?FINAL_MV?60?</vt:lpstr>
      <vt:lpstr>XDO_?FINAL_MV?61?</vt:lpstr>
      <vt:lpstr>XDO_?FINAL_MV?62?</vt:lpstr>
      <vt:lpstr>XDO_?FINAL_MV?63?</vt:lpstr>
      <vt:lpstr>XDO_?FINAL_MV?64?</vt:lpstr>
      <vt:lpstr>XDO_?FINAL_MV?65?</vt:lpstr>
      <vt:lpstr>XDO_?FINAL_MV?66?</vt:lpstr>
      <vt:lpstr>XDO_?FINAL_MV?67?</vt:lpstr>
      <vt:lpstr>XDO_?FINAL_MV?68?</vt:lpstr>
      <vt:lpstr>XDO_?FINAL_MV?69?</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XDO_?FINAL_NAME?583?</vt:lpstr>
      <vt:lpstr>XDO_?FINAL_NAME?584?</vt:lpstr>
      <vt:lpstr>XDO_?FINAL_NAME?585?</vt:lpstr>
      <vt:lpstr>XDO_?FINAL_NAME?586?</vt:lpstr>
      <vt:lpstr>XDO_?FINAL_NAME?587?</vt:lpstr>
      <vt:lpstr>XDO_?FINAL_NAME?588?</vt:lpstr>
      <vt:lpstr>XDO_?FINAL_NAME?59?</vt:lpstr>
      <vt:lpstr>XDO_?FINAL_NAME?60?</vt:lpstr>
      <vt:lpstr>XDO_?FINAL_NAME?61?</vt:lpstr>
      <vt:lpstr>XDO_?FINAL_NAME?62?</vt:lpstr>
      <vt:lpstr>XDO_?FINAL_NAME?63?</vt:lpstr>
      <vt:lpstr>XDO_?FINAL_NAME?64?</vt:lpstr>
      <vt:lpstr>XDO_?FINAL_NAME?65?</vt:lpstr>
      <vt:lpstr>XDO_?FINAL_NAME?66?</vt:lpstr>
      <vt:lpstr>XDO_?FINAL_NAME?67?</vt:lpstr>
      <vt:lpstr>XDO_?FINAL_NAME?68?</vt:lpstr>
      <vt:lpstr>XDO_?FINAL_NAME?69?</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XDO_?FINAL_PER_NET?583?</vt:lpstr>
      <vt:lpstr>XDO_?FINAL_PER_NET?584?</vt:lpstr>
      <vt:lpstr>XDO_?FINAL_PER_NET?585?</vt:lpstr>
      <vt:lpstr>XDO_?FINAL_PER_NET?586?</vt:lpstr>
      <vt:lpstr>XDO_?FINAL_PER_NET?587?</vt:lpstr>
      <vt:lpstr>XDO_?FINAL_PER_NET?588?</vt:lpstr>
      <vt:lpstr>XDO_?FINAL_PER_NET?59?</vt:lpstr>
      <vt:lpstr>XDO_?FINAL_PER_NET?60?</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XDO_?FINAL_PER_NET?69?</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XDO_?FINAL_QUANTITE?583?</vt:lpstr>
      <vt:lpstr>XDO_?FINAL_QUANTITE?584?</vt:lpstr>
      <vt:lpstr>XDO_?FINAL_QUANTITE?585?</vt:lpstr>
      <vt:lpstr>XDO_?FINAL_QUANTITE?586?</vt:lpstr>
      <vt:lpstr>XDO_?FINAL_QUANTITE?587?</vt:lpstr>
      <vt:lpstr>XDO_?FINAL_QUANTITE?588?</vt:lpstr>
      <vt:lpstr>XDO_?FINAL_QUANTITE?59?</vt:lpstr>
      <vt:lpstr>XDO_?FINAL_QUANTITE?60?</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XDO_?FINAL_QUANTITE?69?</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XDO_?LONG_DESC?</vt:lpstr>
      <vt:lpstr>XDO_?NAMCNAME?</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XDO_?NAMCNAME?15?</vt:lpstr>
      <vt:lpstr>XDO_?NAMCNAME?16?</vt:lpstr>
      <vt:lpstr>XDO_?NAMCNAME?17?</vt:lpstr>
      <vt:lpstr>XDO_?NAMCNAME?18?</vt:lpstr>
      <vt:lpstr>XDO_?NAMCNAME?19?</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XDO_?NOVAL?583?</vt:lpstr>
      <vt:lpstr>XDO_?NOVAL?584?</vt:lpstr>
      <vt:lpstr>XDO_?NOVAL?585?</vt:lpstr>
      <vt:lpstr>XDO_?NOVAL?586?</vt:lpstr>
      <vt:lpstr>XDO_?NOVAL?587?</vt:lpstr>
      <vt:lpstr>XDO_?NOVAL?588?</vt:lpstr>
      <vt:lpstr>XDO_?NOVAL?59?</vt:lpstr>
      <vt:lpstr>XDO_?NOVAL?60?</vt:lpstr>
      <vt:lpstr>XDO_?NOVAL?61?</vt:lpstr>
      <vt:lpstr>XDO_?NOVAL?62?</vt:lpstr>
      <vt:lpstr>XDO_?NOVAL?63?</vt:lpstr>
      <vt:lpstr>XDO_?NOVAL?64?</vt:lpstr>
      <vt:lpstr>XDO_?NOVAL?65?</vt:lpstr>
      <vt:lpstr>XDO_?NOVAL?66?</vt:lpstr>
      <vt:lpstr>XDO_?NOVAL?67?</vt:lpstr>
      <vt:lpstr>XDO_?NOVAL?68?</vt:lpstr>
      <vt:lpstr>XDO_?NOVAL?69?</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XDO_?NPTF?15?</vt:lpstr>
      <vt:lpstr>XDO_?NPTF?16?</vt:lpstr>
      <vt:lpstr>XDO_?NPTF?17?</vt:lpstr>
      <vt:lpstr>XDO_?NPTF?18?</vt:lpstr>
      <vt:lpstr>XDO_?NPTF?19?</vt:lpstr>
      <vt:lpstr>XDO_?NPTF?20?</vt:lpstr>
      <vt:lpstr>XDO_?NPTF?21?</vt:lpstr>
      <vt:lpstr>XDO_?NPTF?22?</vt:lpstr>
      <vt:lpstr>XDO_?NPTF?23?</vt:lpstr>
      <vt:lpstr>XDO_?NPTF?24?</vt:lpstr>
      <vt:lpstr>XDO_?NPTF?25?</vt:lpstr>
      <vt:lpstr>XDO_?NPTF?26?</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XDO_?RATING?</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XDO_?RATING?583?</vt:lpstr>
      <vt:lpstr>XDO_?RATING?584?</vt:lpstr>
      <vt:lpstr>XDO_?RATING?585?</vt:lpstr>
      <vt:lpstr>XDO_?RATING?586?</vt:lpstr>
      <vt:lpstr>XDO_?RATING?587?</vt:lpstr>
      <vt:lpstr>XDO_?RATING?588?</vt:lpstr>
      <vt:lpstr>XDO_?RATING?59?</vt:lpstr>
      <vt:lpstr>XDO_?RATING?60?</vt:lpstr>
      <vt:lpstr>XDO_?RATING?61?</vt:lpstr>
      <vt:lpstr>XDO_?RATING?62?</vt:lpstr>
      <vt:lpstr>XDO_?RATING?63?</vt:lpstr>
      <vt:lpstr>XDO_?RATING?64?</vt:lpstr>
      <vt:lpstr>XDO_?RATING?65?</vt:lpstr>
      <vt:lpstr>XDO_?RATING?66?</vt:lpstr>
      <vt:lpstr>XDO_?RATING?67?</vt:lpstr>
      <vt:lpstr>XDO_?RATING?68?</vt:lpstr>
      <vt:lpstr>XDO_?RATING?69?</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XDO_?REMARKS?583?</vt:lpstr>
      <vt:lpstr>XDO_?REMARKS?584?</vt:lpstr>
      <vt:lpstr>XDO_?REMARKS?585?</vt:lpstr>
      <vt:lpstr>XDO_?REMARKS?586?</vt:lpstr>
      <vt:lpstr>XDO_?REMARKS?587?</vt:lpstr>
      <vt:lpstr>XDO_?REMARKS?588?</vt:lpstr>
      <vt:lpstr>XDO_?REMARKS?59?</vt:lpstr>
      <vt:lpstr>XDO_?REMARKS?60?</vt:lpstr>
      <vt:lpstr>XDO_?REMARKS?61?</vt:lpstr>
      <vt:lpstr>XDO_?REMARKS?62?</vt:lpstr>
      <vt:lpstr>XDO_?REMARKS?63?</vt:lpstr>
      <vt:lpstr>XDO_?REMARKS?64?</vt:lpstr>
      <vt:lpstr>XDO_?REMARKS?65?</vt:lpstr>
      <vt:lpstr>XDO_?REMARKS?66?</vt:lpstr>
      <vt:lpstr>XDO_?REMARKS?67?</vt:lpstr>
      <vt:lpstr>XDO_?REMARKS?68?</vt:lpstr>
      <vt:lpstr>XDO_?REMARKS?69?</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XDO_?TDATE?</vt:lpstr>
      <vt:lpstr>XDO_?TITL?</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XDO_?TITL?15?</vt:lpstr>
      <vt:lpstr>XDO_?TITL?16?</vt:lpstr>
      <vt:lpstr>XDO_?TITL?17?</vt:lpstr>
      <vt:lpstr>XDO_?TITL?18?</vt:lpstr>
      <vt:lpstr>XDO_?TITL?19?</vt:lpstr>
      <vt:lpstr>XDO_?TITL?20?</vt:lpstr>
      <vt:lpstr>XDO_?TITL?21?</vt:lpstr>
      <vt:lpstr>XDO_?TITL?22?</vt:lpstr>
      <vt:lpstr>XDO_?TITL?23?</vt:lpstr>
      <vt:lpstr>XDO_?TITL?24?</vt:lpstr>
      <vt:lpstr>XDO_?TITL?25?</vt:lpstr>
      <vt:lpstr>XDO_?TITL?26?</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XDO_?YTM?</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vt:lpstr>
      <vt:lpstr>XDO_?YTM?170?</vt:lpstr>
      <vt:lpstr>XDO_?YTM?171?</vt:lpstr>
      <vt:lpstr>XDO_?YTM?172?</vt:lpstr>
      <vt:lpstr>XDO_?YTM?173?</vt:lpstr>
      <vt:lpstr>XDO_?YTM?174?</vt:lpstr>
      <vt:lpstr>XDO_?YTM?175?</vt:lpstr>
      <vt:lpstr>XDO_?YTM?176?</vt:lpstr>
      <vt:lpstr>XDO_?YTM?177?</vt:lpstr>
      <vt:lpstr>XDO_?YTM?178?</vt:lpstr>
      <vt:lpstr>XDO_?YTM?179?</vt:lpstr>
      <vt:lpstr>XDO_?YTM?18?</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vt:lpstr>
      <vt:lpstr>XDO_?YTM?250?</vt:lpstr>
      <vt:lpstr>XDO_?YTM?251?</vt:lpstr>
      <vt:lpstr>XDO_?YTM?252?</vt:lpstr>
      <vt:lpstr>XDO_?YTM?253?</vt:lpstr>
      <vt:lpstr>XDO_?YTM?254?</vt:lpstr>
      <vt:lpstr>XDO_?YTM?255?</vt:lpstr>
      <vt:lpstr>XDO_?YTM?256?</vt:lpstr>
      <vt:lpstr>XDO_?YTM?257?</vt:lpstr>
      <vt:lpstr>XDO_?YTM?258?</vt:lpstr>
      <vt:lpstr>XDO_?YTM?259?</vt:lpstr>
      <vt:lpstr>XDO_?YTM?26?</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vt:lpstr>
      <vt:lpstr>XDO_?YTM?290?</vt:lpstr>
      <vt:lpstr>XDO_?YTM?291?</vt:lpstr>
      <vt:lpstr>XDO_?YTM?292?</vt:lpstr>
      <vt:lpstr>XDO_?YTM?293?</vt:lpstr>
      <vt:lpstr>XDO_?YTM?294?</vt:lpstr>
      <vt:lpstr>XDO_?YTM?295?</vt:lpstr>
      <vt:lpstr>XDO_?YTM?296?</vt:lpstr>
      <vt:lpstr>XDO_?YTM?297?</vt:lpstr>
      <vt:lpstr>XDO_?YTM?298?</vt:lpstr>
      <vt:lpstr>XDO_?YTM?299?</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vt:lpstr>
      <vt:lpstr>XDO_?YTM?410?</vt:lpstr>
      <vt:lpstr>XDO_?YTM?411?</vt:lpstr>
      <vt:lpstr>XDO_?YTM?412?</vt:lpstr>
      <vt:lpstr>XDO_?YTM?413?</vt:lpstr>
      <vt:lpstr>XDO_?YTM?414?</vt:lpstr>
      <vt:lpstr>XDO_?YTM?415?</vt:lpstr>
      <vt:lpstr>XDO_?YTM?416?</vt:lpstr>
      <vt:lpstr>XDO_?YTM?417?</vt:lpstr>
      <vt:lpstr>XDO_?YTM?418?</vt:lpstr>
      <vt:lpstr>XDO_?YTM?419?</vt:lpstr>
      <vt:lpstr>XDO_?YTM?42?</vt:lpstr>
      <vt:lpstr>XDO_?YTM?420?</vt:lpstr>
      <vt:lpstr>XDO_?YTM?421?</vt:lpstr>
      <vt:lpstr>XDO_?YTM?422?</vt:lpstr>
      <vt:lpstr>XDO_?YTM?423?</vt:lpstr>
      <vt:lpstr>XDO_?YTM?424?</vt:lpstr>
      <vt:lpstr>XDO_?YTM?425?</vt:lpstr>
      <vt:lpstr>XDO_?YTM?426?</vt:lpstr>
      <vt:lpstr>XDO_?YTM?427?</vt:lpstr>
      <vt:lpstr>XDO_?YTM?428?</vt:lpstr>
      <vt:lpstr>XDO_?YTM?429?</vt:lpstr>
      <vt:lpstr>XDO_?YTM?430?</vt:lpstr>
      <vt:lpstr>XDO_?YTM?431?</vt:lpstr>
      <vt:lpstr>XDO_?YTM?432?</vt:lpstr>
      <vt:lpstr>XDO_?YTM?433?</vt:lpstr>
      <vt:lpstr>XDO_?YTM?434?</vt:lpstr>
      <vt:lpstr>XDO_?YTM?435?</vt:lpstr>
      <vt:lpstr>XDO_?YTM?436?</vt:lpstr>
      <vt:lpstr>XDO_?YTM?437?</vt:lpstr>
      <vt:lpstr>XDO_?YTM?438?</vt:lpstr>
      <vt:lpstr>XDO_?YTM?439?</vt:lpstr>
      <vt:lpstr>XDO_?YTM?440?</vt:lpstr>
      <vt:lpstr>XDO_?YTM?441?</vt:lpstr>
      <vt:lpstr>XDO_?YTM?442?</vt:lpstr>
      <vt:lpstr>XDO_?YTM?443?</vt:lpstr>
      <vt:lpstr>XDO_?YTM?444?</vt:lpstr>
      <vt:lpstr>XDO_?YTM?445?</vt:lpstr>
      <vt:lpstr>XDO_?YTM?446?</vt:lpstr>
      <vt:lpstr>XDO_?YTM?447?</vt:lpstr>
      <vt:lpstr>XDO_?YTM?448?</vt:lpstr>
      <vt:lpstr>XDO_?YTM?449?</vt:lpstr>
      <vt:lpstr>XDO_?YTM?45?</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vt:lpstr>
      <vt:lpstr>XDO_?YTM?500?</vt:lpstr>
      <vt:lpstr>XDO_?YTM?501?</vt:lpstr>
      <vt:lpstr>XDO_?YTM?502?</vt:lpstr>
      <vt:lpstr>XDO_?YTM?503?</vt:lpstr>
      <vt:lpstr>XDO_?YTM?504?</vt:lpstr>
      <vt:lpstr>XDO_?YTM?505?</vt:lpstr>
      <vt:lpstr>XDO_?YTM?506?</vt:lpstr>
      <vt:lpstr>XDO_?YTM?507?</vt:lpstr>
      <vt:lpstr>XDO_?YTM?508?</vt:lpstr>
      <vt:lpstr>XDO_?YTM?509?</vt:lpstr>
      <vt:lpstr>XDO_?YTM?510?</vt:lpstr>
      <vt:lpstr>XDO_?YTM?511?</vt:lpstr>
      <vt:lpstr>XDO_?YTM?512?</vt:lpstr>
      <vt:lpstr>XDO_?YTM?513?</vt:lpstr>
      <vt:lpstr>XDO_?YTM?514?</vt:lpstr>
      <vt:lpstr>XDO_?YTM?515?</vt:lpstr>
      <vt:lpstr>XDO_?YTM?516?</vt:lpstr>
      <vt:lpstr>XDO_?YTM?517?</vt:lpstr>
      <vt:lpstr>XDO_?YTM?518?</vt:lpstr>
      <vt:lpstr>XDO_?YTM?519?</vt:lpstr>
      <vt:lpstr>XDO_?YTM?520?</vt:lpstr>
      <vt:lpstr>XDO_?YTM?521?</vt:lpstr>
      <vt:lpstr>XDO_?YTM?522?</vt:lpstr>
      <vt:lpstr>XDO_?YTM?523?</vt:lpstr>
      <vt:lpstr>XDO_?YTM?524?</vt:lpstr>
      <vt:lpstr>XDO_?YTM?525?</vt:lpstr>
      <vt:lpstr>XDO_?YTM?526?</vt:lpstr>
      <vt:lpstr>XDO_?YTM?527?</vt:lpstr>
      <vt:lpstr>XDO_?YTM?528?</vt:lpstr>
      <vt:lpstr>XDO_?YTM?529?</vt:lpstr>
      <vt:lpstr>XDO_?YTM?53?</vt:lpstr>
      <vt:lpstr>XDO_?YTM?530?</vt:lpstr>
      <vt:lpstr>XDO_?YTM?531?</vt:lpstr>
      <vt:lpstr>XDO_?YTM?532?</vt:lpstr>
      <vt:lpstr>XDO_?YTM?533?</vt:lpstr>
      <vt:lpstr>XDO_?YTM?534?</vt:lpstr>
      <vt:lpstr>XDO_?YTM?535?</vt:lpstr>
      <vt:lpstr>XDO_?YTM?536?</vt:lpstr>
      <vt:lpstr>XDO_?YTM?537?</vt:lpstr>
      <vt:lpstr>XDO_?YTM?538?</vt:lpstr>
      <vt:lpstr>XDO_?YTM?539?</vt:lpstr>
      <vt:lpstr>XDO_?YTM?54?</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XDO_?YTM?583?</vt:lpstr>
      <vt:lpstr>XDO_?YTM?584?</vt:lpstr>
      <vt:lpstr>XDO_?YTM?585?</vt:lpstr>
      <vt:lpstr>XDO_?YTM?586?</vt:lpstr>
      <vt:lpstr>XDO_?YTM?587?</vt:lpstr>
      <vt:lpstr>XDO_?YTM?588?</vt:lpstr>
      <vt:lpstr>XDO_?YTM?59?</vt:lpstr>
      <vt:lpstr>XDO_?YTM?60?</vt:lpstr>
      <vt:lpstr>XDO_?YTM?61?</vt:lpstr>
      <vt:lpstr>XDO_?YTM?62?</vt:lpstr>
      <vt:lpstr>XDO_?YTM?63?</vt:lpstr>
      <vt:lpstr>XDO_?YTM?64?</vt:lpstr>
      <vt:lpstr>XDO_?YTM?65?</vt:lpstr>
      <vt:lpstr>XDO_?YTM?66?</vt:lpstr>
      <vt:lpstr>XDO_?YTM?67?</vt:lpstr>
      <vt:lpstr>XDO_?YTM?68?</vt:lpstr>
      <vt:lpstr>XDO_?YTM?69?</vt:lpstr>
      <vt:lpstr>XDO_?YTM?70?</vt:lpstr>
      <vt:lpstr>XDO_?YTM?71?</vt:lpstr>
      <vt:lpstr>XDO_?YTM?72?</vt:lpstr>
      <vt:lpstr>XDO_?YTM?73?</vt:lpstr>
      <vt:lpstr>XDO_?YTM?74?</vt:lpstr>
      <vt:lpstr>XDO_?YTM?75?</vt:lpstr>
      <vt:lpstr>XDO_?YTM?76?</vt:lpstr>
      <vt:lpstr>XDO_?YTM?77?</vt:lpstr>
      <vt:lpstr>XDO_?YTM?78?</vt:lpstr>
      <vt:lpstr>XDO_?YTM?79?</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XDO_?YTM?90?</vt:lpstr>
      <vt:lpstr>XDO_?YTM?91?</vt:lpstr>
      <vt:lpstr>XDO_?YTM?92?</vt:lpstr>
      <vt:lpstr>XDO_?YTM?93?</vt:lpstr>
      <vt:lpstr>XDO_?YTM?94?</vt:lpstr>
      <vt:lpstr>XDO_?YTM?95?</vt:lpstr>
      <vt:lpstr>XDO_?YTM?96?</vt:lpstr>
      <vt:lpstr>XDO_?YTM?97?</vt:lpstr>
      <vt:lpstr>XDO_?YTM?98?</vt:lpstr>
      <vt:lpstr>XDO_?YTM?99?</vt:lpstr>
      <vt:lpstr>XDO_GROUP_?G_2?</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XDO_GROUP_?G_2?15?</vt:lpstr>
      <vt:lpstr>XDO_GROUP_?G_2?16?</vt:lpstr>
      <vt:lpstr>XDO_GROUP_?G_2?17?</vt:lpstr>
      <vt:lpstr>XDO_GROUP_?G_2?18?</vt:lpstr>
      <vt:lpstr>XDO_GROUP_?G_2?19?</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XDO_GROUP_?G_3?15?</vt:lpstr>
      <vt:lpstr>XDO_GROUP_?G_3?16?</vt:lpstr>
      <vt:lpstr>XDO_GROUP_?G_3?17?</vt:lpstr>
      <vt:lpstr>XDO_GROUP_?G_3?18?</vt:lpstr>
      <vt:lpstr>XDO_GROUP_?G_3?19?</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vt:lpstr>
      <vt:lpstr>XDO_GROUP_?G_4?550?</vt:lpstr>
      <vt:lpstr>XDO_GROUP_?G_4?551?</vt:lpstr>
      <vt:lpstr>XDO_GROUP_?G_4?552?</vt:lpstr>
      <vt:lpstr>XDO_GROUP_?G_4?553?</vt:lpstr>
      <vt:lpstr>XDO_GROUP_?G_4?554?</vt:lpstr>
      <vt:lpstr>XDO_GROUP_?G_4?555?</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XDO_GROUP_?G_4?583?</vt:lpstr>
      <vt:lpstr>XDO_GROUP_?G_4?584?</vt:lpstr>
      <vt:lpstr>XDO_GROUP_?G_4?585?</vt:lpstr>
      <vt:lpstr>XDO_GROUP_?G_4?586?</vt:lpstr>
      <vt:lpstr>XDO_GROUP_?G_4?587?</vt:lpstr>
      <vt:lpstr>XDO_GROUP_?G_4?588?</vt:lpstr>
      <vt:lpstr>XDO_GROUP_?G_4?59?</vt:lpstr>
      <vt:lpstr>XDO_GROUP_?G_4?60?</vt:lpstr>
      <vt:lpstr>XDO_GROUP_?G_4?61?</vt:lpstr>
      <vt:lpstr>XDO_GROUP_?G_4?62?</vt:lpstr>
      <vt:lpstr>XDO_GROUP_?G_4?63?</vt:lpstr>
      <vt:lpstr>XDO_GROUP_?G_4?64?</vt:lpstr>
      <vt:lpstr>XDO_GROUP_?G_4?65?</vt:lpstr>
      <vt:lpstr>XDO_GROUP_?G_4?66?</vt:lpstr>
      <vt:lpstr>XDO_GROUP_?G_4?67?</vt:lpstr>
      <vt:lpstr>XDO_GROUP_?G_4?68?</vt:lpstr>
      <vt:lpstr>XDO_GROUP_?G_4?69?</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Aditya Shejwal-SBIMF</cp:lastModifiedBy>
  <cp:lastPrinted>2013-11-30T11:49:41Z</cp:lastPrinted>
  <dcterms:created xsi:type="dcterms:W3CDTF">2010-04-14T16:02:20Z</dcterms:created>
  <dcterms:modified xsi:type="dcterms:W3CDTF">2025-04-08T12:24:52Z</dcterms:modified>
</cp:coreProperties>
</file>